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<sst xmlns="http://schemas.openxmlformats.org/spreadsheetml/2006/main" count="586" uniqueCount="282">
  <si>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</si>
  <si>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</si>
  <si>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</si>
  <si>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</si>
  <si>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</si>
  <si>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</si>
  <si>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</si>
  <si>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</si>
  <si>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</si>
  <si>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</si>
  <si>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</si>
  <si>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ERRADI           </t>
  </si>
  <si>
    <t xml:space="preserve">RACHID         </t>
  </si>
  <si>
    <t>S/M</t>
  </si>
  <si>
    <t xml:space="preserve">COLLEFERRO ATLETICA         </t>
  </si>
  <si>
    <t xml:space="preserve">SOUFYANE         </t>
  </si>
  <si>
    <t xml:space="preserve">EL FADIL       </t>
  </si>
  <si>
    <t xml:space="preserve">RUNNING CLUB FUTURA         </t>
  </si>
  <si>
    <t xml:space="preserve">PAPOCCIA         </t>
  </si>
  <si>
    <t xml:space="preserve">DIEGO          </t>
  </si>
  <si>
    <t>MM35</t>
  </si>
  <si>
    <t xml:space="preserve">POD. AMATORI MOROLO         </t>
  </si>
  <si>
    <t xml:space="preserve">INCOCCIATI       </t>
  </si>
  <si>
    <t xml:space="preserve">EGIDIO         </t>
  </si>
  <si>
    <t>MM45</t>
  </si>
  <si>
    <t xml:space="preserve">ATL. AMICIZIA FIUGGI        </t>
  </si>
  <si>
    <t xml:space="preserve">VENDITTI         </t>
  </si>
  <si>
    <t xml:space="preserve">ROMEO          </t>
  </si>
  <si>
    <t>MM40</t>
  </si>
  <si>
    <t xml:space="preserve">LATINA RUNNERS              </t>
  </si>
  <si>
    <t xml:space="preserve">FIORAVANTI       </t>
  </si>
  <si>
    <t xml:space="preserve">ELIO           </t>
  </si>
  <si>
    <t>MM50</t>
  </si>
  <si>
    <t xml:space="preserve">ATL. VILLA AURELIA SRL      </t>
  </si>
  <si>
    <t xml:space="preserve">TASI             </t>
  </si>
  <si>
    <t xml:space="preserve">ILIR           </t>
  </si>
  <si>
    <t xml:space="preserve">GRAVINA          </t>
  </si>
  <si>
    <t xml:space="preserve">BRUNO          </t>
  </si>
  <si>
    <t xml:space="preserve">LUDOVICI         </t>
  </si>
  <si>
    <t xml:space="preserve">MARCO          </t>
  </si>
  <si>
    <t>AM</t>
  </si>
  <si>
    <t xml:space="preserve">MERCURI          </t>
  </si>
  <si>
    <t xml:space="preserve">ENRICO         </t>
  </si>
  <si>
    <t xml:space="preserve">POD. FISIOSPORT             </t>
  </si>
  <si>
    <t xml:space="preserve">VILLANI          </t>
  </si>
  <si>
    <t xml:space="preserve">FABRIZIO       </t>
  </si>
  <si>
    <t xml:space="preserve">CSI FROSINONE               </t>
  </si>
  <si>
    <t xml:space="preserve">PARISI           </t>
  </si>
  <si>
    <t xml:space="preserve">MAGNO ROBERTO  </t>
  </si>
  <si>
    <t xml:space="preserve">A.S.D. POL. CIOCIARA A.FAVA </t>
  </si>
  <si>
    <t xml:space="preserve">MASTRACCO        </t>
  </si>
  <si>
    <t xml:space="preserve">ANGELO         </t>
  </si>
  <si>
    <t xml:space="preserve">ATL. ALATRI 2001 I CICLOPI  </t>
  </si>
  <si>
    <t xml:space="preserve">SALVATI          </t>
  </si>
  <si>
    <t xml:space="preserve">POD. ORO FANTASY            </t>
  </si>
  <si>
    <t xml:space="preserve">PONZA            </t>
  </si>
  <si>
    <t xml:space="preserve">GIANNI         </t>
  </si>
  <si>
    <t xml:space="preserve">MEIATTINI        </t>
  </si>
  <si>
    <t xml:space="preserve">FEDERICO       </t>
  </si>
  <si>
    <t xml:space="preserve">ATL. TUSCULUM               </t>
  </si>
  <si>
    <t xml:space="preserve">GALASSO          </t>
  </si>
  <si>
    <t xml:space="preserve">ANGELINO       </t>
  </si>
  <si>
    <t xml:space="preserve">LAPOMARDA        </t>
  </si>
  <si>
    <t xml:space="preserve">VINCENZO       </t>
  </si>
  <si>
    <t xml:space="preserve">RUNNERS CLUB ANAGNI         </t>
  </si>
  <si>
    <t xml:space="preserve">MINOTTI          </t>
  </si>
  <si>
    <t xml:space="preserve">ROBERTO        </t>
  </si>
  <si>
    <t xml:space="preserve">RIZZA            </t>
  </si>
  <si>
    <t xml:space="preserve">GIANLUCA       </t>
  </si>
  <si>
    <t xml:space="preserve">CORSO            </t>
  </si>
  <si>
    <t xml:space="preserve">ASD POD. AMAT. MOROLO UISP  </t>
  </si>
  <si>
    <t xml:space="preserve">FRAIOLI          </t>
  </si>
  <si>
    <t xml:space="preserve">MARIO          </t>
  </si>
  <si>
    <t xml:space="preserve">DE SANTIS        </t>
  </si>
  <si>
    <t xml:space="preserve">PAOLO          </t>
  </si>
  <si>
    <t xml:space="preserve">SORA RUNNERS CLUB           </t>
  </si>
  <si>
    <t xml:space="preserve">MILANO           </t>
  </si>
  <si>
    <t xml:space="preserve">PEPPINO        </t>
  </si>
  <si>
    <t xml:space="preserve">A.S.D. ATL. CECCANO UISP    </t>
  </si>
  <si>
    <t xml:space="preserve">GIGLI            </t>
  </si>
  <si>
    <t xml:space="preserve">CRISTIAN       </t>
  </si>
  <si>
    <t xml:space="preserve">ASD PALESTRINA RUNNING      </t>
  </si>
  <si>
    <t xml:space="preserve">PETELLA          </t>
  </si>
  <si>
    <t xml:space="preserve">FRANCESCO      </t>
  </si>
  <si>
    <t xml:space="preserve">CSI CASERTA                 </t>
  </si>
  <si>
    <t xml:space="preserve">MIZZONI          </t>
  </si>
  <si>
    <t xml:space="preserve">MICHELE        </t>
  </si>
  <si>
    <t xml:space="preserve">ASD POLISPORTIVA NAMASTE'   </t>
  </si>
  <si>
    <t xml:space="preserve">GEREMIA          </t>
  </si>
  <si>
    <t xml:space="preserve">ROCCO          </t>
  </si>
  <si>
    <t xml:space="preserve">LAURI            </t>
  </si>
  <si>
    <t xml:space="preserve">VITTORIO       </t>
  </si>
  <si>
    <t xml:space="preserve">SACCHETTI        </t>
  </si>
  <si>
    <t xml:space="preserve">USD VALLECORSA              </t>
  </si>
  <si>
    <t xml:space="preserve">MALANDRUCCO      </t>
  </si>
  <si>
    <t xml:space="preserve">PIERINO        </t>
  </si>
  <si>
    <t>MM55</t>
  </si>
  <si>
    <t xml:space="preserve">CIOCCHETTI       </t>
  </si>
  <si>
    <t xml:space="preserve">ANDREA         </t>
  </si>
  <si>
    <t xml:space="preserve">CAMPOLI          </t>
  </si>
  <si>
    <t xml:space="preserve">SILVIO         </t>
  </si>
  <si>
    <t xml:space="preserve">RENZI            </t>
  </si>
  <si>
    <t xml:space="preserve">MASSIMO        </t>
  </si>
  <si>
    <t xml:space="preserve">ATL. FROSINONE              </t>
  </si>
  <si>
    <t xml:space="preserve">CIOCI            </t>
  </si>
  <si>
    <t xml:space="preserve">GAETANO        </t>
  </si>
  <si>
    <t xml:space="preserve">PROTANI          </t>
  </si>
  <si>
    <t xml:space="preserve">ZANGRILLI        </t>
  </si>
  <si>
    <t>MM60</t>
  </si>
  <si>
    <t xml:space="preserve">FIORINI          </t>
  </si>
  <si>
    <t xml:space="preserve">FELICE         </t>
  </si>
  <si>
    <t xml:space="preserve">ATL. CASTELLO SORA          </t>
  </si>
  <si>
    <t xml:space="preserve">MENENTI          </t>
  </si>
  <si>
    <t xml:space="preserve">MAURO          </t>
  </si>
  <si>
    <t xml:space="preserve">FRANCO         </t>
  </si>
  <si>
    <t xml:space="preserve">PANICCIA         </t>
  </si>
  <si>
    <t xml:space="preserve">PALMERINO      </t>
  </si>
  <si>
    <t xml:space="preserve">RINNA            </t>
  </si>
  <si>
    <t xml:space="preserve">BERENGHI         </t>
  </si>
  <si>
    <t xml:space="preserve">COZZOLINO        </t>
  </si>
  <si>
    <t xml:space="preserve">ANTONIO        </t>
  </si>
  <si>
    <t xml:space="preserve">MINGHELLA        </t>
  </si>
  <si>
    <t xml:space="preserve">GIOVANNI       </t>
  </si>
  <si>
    <t xml:space="preserve">CECCACCI         </t>
  </si>
  <si>
    <t xml:space="preserve">SANDRO         </t>
  </si>
  <si>
    <t xml:space="preserve">POL. ATLETICA CEPRANO       </t>
  </si>
  <si>
    <t xml:space="preserve">RETICO           </t>
  </si>
  <si>
    <t xml:space="preserve">MANFREDO       </t>
  </si>
  <si>
    <t xml:space="preserve">ASD OPOA TEAM RUNNING TRAS. </t>
  </si>
  <si>
    <t xml:space="preserve">TULLIO           </t>
  </si>
  <si>
    <t xml:space="preserve">PODISTICA DEI FIORI         </t>
  </si>
  <si>
    <t xml:space="preserve">ANTONUCCI        </t>
  </si>
  <si>
    <t xml:space="preserve">LUCIANO        </t>
  </si>
  <si>
    <t xml:space="preserve">TRINA            </t>
  </si>
  <si>
    <t xml:space="preserve">ALBERTO        </t>
  </si>
  <si>
    <t xml:space="preserve">BUFALINI         </t>
  </si>
  <si>
    <t xml:space="preserve">AMMANNITI        </t>
  </si>
  <si>
    <t xml:space="preserve">FABIO          </t>
  </si>
  <si>
    <t xml:space="preserve">BELLANTI         </t>
  </si>
  <si>
    <t xml:space="preserve">CAPUANO          </t>
  </si>
  <si>
    <t xml:space="preserve">G. BATTISTA    </t>
  </si>
  <si>
    <t xml:space="preserve">EDITTO           </t>
  </si>
  <si>
    <t xml:space="preserve">LUIGI          </t>
  </si>
  <si>
    <t xml:space="preserve">LOMBARDOZZI      </t>
  </si>
  <si>
    <t xml:space="preserve">EMILIO         </t>
  </si>
  <si>
    <t xml:space="preserve">FABRIZI          </t>
  </si>
  <si>
    <t xml:space="preserve">GIUSEPPE       </t>
  </si>
  <si>
    <t xml:space="preserve">MIRTELLI         </t>
  </si>
  <si>
    <t xml:space="preserve">SERGIO         </t>
  </si>
  <si>
    <t xml:space="preserve">TAGLIAFERRI      </t>
  </si>
  <si>
    <t xml:space="preserve">CLAUDIO        </t>
  </si>
  <si>
    <t xml:space="preserve">CIALONE          </t>
  </si>
  <si>
    <t xml:space="preserve">ROSSI            </t>
  </si>
  <si>
    <t xml:space="preserve">EMANUELE       </t>
  </si>
  <si>
    <t xml:space="preserve">ENZO           </t>
  </si>
  <si>
    <t xml:space="preserve">GILARDI          </t>
  </si>
  <si>
    <t xml:space="preserve">DI ROLLO         </t>
  </si>
  <si>
    <t xml:space="preserve">ARCESE           </t>
  </si>
  <si>
    <t xml:space="preserve">ERMANNO        </t>
  </si>
  <si>
    <t xml:space="preserve">ASD ATLETICA ARCE           </t>
  </si>
  <si>
    <t xml:space="preserve">CATALDI          </t>
  </si>
  <si>
    <t xml:space="preserve">ARCANGELO      </t>
  </si>
  <si>
    <t xml:space="preserve">ATLETICA ENI                </t>
  </si>
  <si>
    <t xml:space="preserve">PISANI           </t>
  </si>
  <si>
    <t xml:space="preserve">PONDRI           </t>
  </si>
  <si>
    <t xml:space="preserve">LAZZARI          </t>
  </si>
  <si>
    <t xml:space="preserve">LEANDRO        </t>
  </si>
  <si>
    <t xml:space="preserve">PISANELLO        </t>
  </si>
  <si>
    <t xml:space="preserve">GIORGIO        </t>
  </si>
  <si>
    <t xml:space="preserve">CONTENTA         </t>
  </si>
  <si>
    <t xml:space="preserve">ANTONINO       </t>
  </si>
  <si>
    <t xml:space="preserve">FINOCCHIO        </t>
  </si>
  <si>
    <t xml:space="preserve">GROSSI           </t>
  </si>
  <si>
    <t xml:space="preserve">ALESSANDRO     </t>
  </si>
  <si>
    <t xml:space="preserve">QUATTROCIOCCHI   </t>
  </si>
  <si>
    <t xml:space="preserve">GENESIO        </t>
  </si>
  <si>
    <t xml:space="preserve">PATRIZI          </t>
  </si>
  <si>
    <t xml:space="preserve">ACHILLE        </t>
  </si>
  <si>
    <t xml:space="preserve">MARANO           </t>
  </si>
  <si>
    <t xml:space="preserve">SCAMPONE         </t>
  </si>
  <si>
    <t xml:space="preserve">ASSENI           </t>
  </si>
  <si>
    <t xml:space="preserve">INCELLI          </t>
  </si>
  <si>
    <t xml:space="preserve">ORLANDO        </t>
  </si>
  <si>
    <t xml:space="preserve">MOSCATO          </t>
  </si>
  <si>
    <t xml:space="preserve">FILOMENA       </t>
  </si>
  <si>
    <t>MF40</t>
  </si>
  <si>
    <t xml:space="preserve">CARBONE          </t>
  </si>
  <si>
    <t xml:space="preserve">SAVO             </t>
  </si>
  <si>
    <t xml:space="preserve">ASCRD SOCIALITY CSAIN       </t>
  </si>
  <si>
    <t xml:space="preserve">LONGO            </t>
  </si>
  <si>
    <t xml:space="preserve">ERMENEGILDO    </t>
  </si>
  <si>
    <t xml:space="preserve">CELLETTI         </t>
  </si>
  <si>
    <t xml:space="preserve">MASSIMILIANO   </t>
  </si>
  <si>
    <t xml:space="preserve">CELLITTI         </t>
  </si>
  <si>
    <t xml:space="preserve">ALFONSO        </t>
  </si>
  <si>
    <t xml:space="preserve">CORBO            </t>
  </si>
  <si>
    <t xml:space="preserve">BOCCIA           </t>
  </si>
  <si>
    <t xml:space="preserve">LANCIA           </t>
  </si>
  <si>
    <t xml:space="preserve">DANIEL         </t>
  </si>
  <si>
    <t xml:space="preserve">IACOVACCI        </t>
  </si>
  <si>
    <t xml:space="preserve">ARMANDO        </t>
  </si>
  <si>
    <t xml:space="preserve">GATTA            </t>
  </si>
  <si>
    <t xml:space="preserve">GUIDO          </t>
  </si>
  <si>
    <t>MM70</t>
  </si>
  <si>
    <t xml:space="preserve">BONAVENIA        </t>
  </si>
  <si>
    <t xml:space="preserve">ROMANO         </t>
  </si>
  <si>
    <t xml:space="preserve">TESTA            </t>
  </si>
  <si>
    <t>P/M</t>
  </si>
  <si>
    <t xml:space="preserve">BIONDI           </t>
  </si>
  <si>
    <t xml:space="preserve">ELEUTERIO      </t>
  </si>
  <si>
    <t xml:space="preserve">VONA             </t>
  </si>
  <si>
    <t xml:space="preserve">NATALIA        </t>
  </si>
  <si>
    <t>AF</t>
  </si>
  <si>
    <t xml:space="preserve">VITOZZI          </t>
  </si>
  <si>
    <t xml:space="preserve">DI SORA          </t>
  </si>
  <si>
    <t xml:space="preserve">BOLTON           </t>
  </si>
  <si>
    <t xml:space="preserve">MARGHERITA     </t>
  </si>
  <si>
    <t>MF50</t>
  </si>
  <si>
    <t>MM65</t>
  </si>
  <si>
    <t xml:space="preserve">ZAZZINI          </t>
  </si>
  <si>
    <t xml:space="preserve">RAINIERI         </t>
  </si>
  <si>
    <t xml:space="preserve">ROMEI            </t>
  </si>
  <si>
    <t xml:space="preserve">FONTANA          </t>
  </si>
  <si>
    <t xml:space="preserve">LORELLA        </t>
  </si>
  <si>
    <t xml:space="preserve">LANZI            </t>
  </si>
  <si>
    <t xml:space="preserve">MANUELA        </t>
  </si>
  <si>
    <t>P/F</t>
  </si>
  <si>
    <t xml:space="preserve">LEONE            </t>
  </si>
  <si>
    <t xml:space="preserve">PASQUALINO     </t>
  </si>
  <si>
    <t xml:space="preserve">CAPRARELLI       </t>
  </si>
  <si>
    <t xml:space="preserve">A.S.D. MATESE RUNNING       </t>
  </si>
  <si>
    <t xml:space="preserve">DE BERNARDIS     </t>
  </si>
  <si>
    <t xml:space="preserve">SABRINA        </t>
  </si>
  <si>
    <t>MF45</t>
  </si>
  <si>
    <t xml:space="preserve">FARINA           </t>
  </si>
  <si>
    <t xml:space="preserve">PANNONE          </t>
  </si>
  <si>
    <t xml:space="preserve">CANTIELLO        </t>
  </si>
  <si>
    <t xml:space="preserve">DANIELA        </t>
  </si>
  <si>
    <t xml:space="preserve">CALABRESE        </t>
  </si>
  <si>
    <t xml:space="preserve">DANILO         </t>
  </si>
  <si>
    <t xml:space="preserve">TERRINONI        </t>
  </si>
  <si>
    <t xml:space="preserve">BIAGIO         </t>
  </si>
  <si>
    <t xml:space="preserve">BUDEN            </t>
  </si>
  <si>
    <t xml:space="preserve">FATHIA         </t>
  </si>
  <si>
    <t xml:space="preserve">MANCINI          </t>
  </si>
  <si>
    <t xml:space="preserve">ROSA MARIA     </t>
  </si>
  <si>
    <t xml:space="preserve">POLSINELLI       </t>
  </si>
  <si>
    <t xml:space="preserve">ANNA FELICITA  </t>
  </si>
  <si>
    <t xml:space="preserve">PERSICO          </t>
  </si>
  <si>
    <t xml:space="preserve">DE LELLIS        </t>
  </si>
  <si>
    <t xml:space="preserve">INCITTI          </t>
  </si>
  <si>
    <t>MM75</t>
  </si>
  <si>
    <t xml:space="preserve">ISABELLI         </t>
  </si>
  <si>
    <t xml:space="preserve">OSVALDO        </t>
  </si>
  <si>
    <t xml:space="preserve">NUCERA           </t>
  </si>
  <si>
    <t xml:space="preserve">SALVI            </t>
  </si>
  <si>
    <t xml:space="preserve">STEFANIA       </t>
  </si>
  <si>
    <t>MF35</t>
  </si>
  <si>
    <t xml:space="preserve">PAVIA            </t>
  </si>
  <si>
    <t xml:space="preserve">QUATTRINI        </t>
  </si>
  <si>
    <t xml:space="preserve">DARIO          </t>
  </si>
  <si>
    <t xml:space="preserve">RUSSO            </t>
  </si>
  <si>
    <t xml:space="preserve">MARISA         </t>
  </si>
  <si>
    <t xml:space="preserve">GRADELLINI       </t>
  </si>
  <si>
    <t xml:space="preserve">PAOLA          </t>
  </si>
  <si>
    <t xml:space="preserve">ROSI             </t>
  </si>
  <si>
    <t xml:space="preserve">SONIA          </t>
  </si>
  <si>
    <t xml:space="preserve">VARI             </t>
  </si>
  <si>
    <t xml:space="preserve">NICOLETTA      </t>
  </si>
  <si>
    <t xml:space="preserve">MARACCHIONI      </t>
  </si>
  <si>
    <t xml:space="preserve">ROSELLA        </t>
  </si>
  <si>
    <t xml:space="preserve">MARIANI          </t>
  </si>
  <si>
    <t xml:space="preserve">PATRIZIA       </t>
  </si>
  <si>
    <t xml:space="preserve">BALENZANO        </t>
  </si>
  <si>
    <t xml:space="preserve">GIROLAMO       </t>
  </si>
  <si>
    <t xml:space="preserve">PITTIGLIO        </t>
  </si>
  <si>
    <t xml:space="preserve">APROCIS RUNNERS TEAM        </t>
  </si>
  <si>
    <t xml:space="preserve">DI LONARDO       </t>
  </si>
  <si>
    <t xml:space="preserve">FERRETTI         </t>
  </si>
  <si>
    <t>Trofeo dei Ciclopi 1ª edizione</t>
  </si>
  <si>
    <t>Alatri (FR) Italia - Domenica 24/05/2009</t>
  </si>
  <si>
    <t xml:space="preserve">A.S.D. PODISTICA SOLIDARIETA'   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</si>
</sst>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279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280</v>
      </c>
      <c r="B2" s="43"/>
      <c r="C2" s="43"/>
      <c r="D2" s="43"/>
      <c r="E2" s="43"/>
      <c r="F2" s="43"/>
      <c r="G2" s="44"/>
      <c r="H2" s="6" t="s">
        <v>0</v>
      </c>
      <c r="I2" s="7">
        <v>9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51" t="s">
        <v>11</v>
      </c>
      <c r="C4" s="51" t="s">
        <v>12</v>
      </c>
      <c r="D4" s="52" t="s">
        <v>13</v>
      </c>
      <c r="E4" s="51" t="s">
        <v>14</v>
      </c>
      <c r="F4" s="53">
        <v>0.019363425925925926</v>
      </c>
      <c r="G4" s="17" t="str">
        <f aca="true" t="shared" si="0" ref="G4:G67">TEXT(INT((HOUR(F4)*3600+MINUTE(F4)*60+SECOND(F4))/$I$2/60),"0")&amp;"."&amp;TEXT(MOD((HOUR(F4)*3600+MINUTE(F4)*60+SECOND(F4))/$I$2,60),"00")&amp;"/km"</f>
        <v>3.06/km</v>
      </c>
      <c r="H4" s="18">
        <f aca="true" t="shared" si="1" ref="H4:H31">F4-$F$4</f>
        <v>0</v>
      </c>
      <c r="I4" s="18">
        <f>F4-INDEX($F$4:$F$138,MATCH(D4,$D$4:$D$138,0))</f>
        <v>0</v>
      </c>
    </row>
    <row r="5" spans="1:9" s="1" customFormat="1" ht="15" customHeight="1">
      <c r="A5" s="19">
        <v>2</v>
      </c>
      <c r="B5" s="54" t="s">
        <v>15</v>
      </c>
      <c r="C5" s="54" t="s">
        <v>16</v>
      </c>
      <c r="D5" s="55" t="s">
        <v>13</v>
      </c>
      <c r="E5" s="54" t="s">
        <v>17</v>
      </c>
      <c r="F5" s="56">
        <v>0.019560185185185184</v>
      </c>
      <c r="G5" s="20" t="str">
        <f t="shared" si="0"/>
        <v>3.08/km</v>
      </c>
      <c r="H5" s="21">
        <f t="shared" si="1"/>
        <v>0.00019675925925925764</v>
      </c>
      <c r="I5" s="21">
        <f>F5-INDEX($F$4:$F$138,MATCH(D5,$D$4:$D$138,0))</f>
        <v>0.00019675925925925764</v>
      </c>
    </row>
    <row r="6" spans="1:9" s="1" customFormat="1" ht="15" customHeight="1">
      <c r="A6" s="19">
        <v>3</v>
      </c>
      <c r="B6" s="54" t="s">
        <v>18</v>
      </c>
      <c r="C6" s="54" t="s">
        <v>19</v>
      </c>
      <c r="D6" s="55" t="s">
        <v>20</v>
      </c>
      <c r="E6" s="54" t="s">
        <v>21</v>
      </c>
      <c r="F6" s="56">
        <v>0.01990740740740741</v>
      </c>
      <c r="G6" s="20" t="str">
        <f t="shared" si="0"/>
        <v>3.11/km</v>
      </c>
      <c r="H6" s="21">
        <f t="shared" si="1"/>
        <v>0.0005439814814814821</v>
      </c>
      <c r="I6" s="21">
        <f>F6-INDEX($F$4:$F$138,MATCH(D6,$D$4:$D$138,0))</f>
        <v>0</v>
      </c>
    </row>
    <row r="7" spans="1:9" s="1" customFormat="1" ht="15" customHeight="1">
      <c r="A7" s="19">
        <v>4</v>
      </c>
      <c r="B7" s="54" t="s">
        <v>22</v>
      </c>
      <c r="C7" s="54" t="s">
        <v>23</v>
      </c>
      <c r="D7" s="55" t="s">
        <v>24</v>
      </c>
      <c r="E7" s="54" t="s">
        <v>25</v>
      </c>
      <c r="F7" s="56">
        <v>0.020636574074074075</v>
      </c>
      <c r="G7" s="20" t="str">
        <f t="shared" si="0"/>
        <v>3.18/km</v>
      </c>
      <c r="H7" s="21">
        <f t="shared" si="1"/>
        <v>0.0012731481481481483</v>
      </c>
      <c r="I7" s="21">
        <f>F7-INDEX($F$4:$F$138,MATCH(D7,$D$4:$D$138,0))</f>
        <v>0</v>
      </c>
    </row>
    <row r="8" spans="1:9" s="1" customFormat="1" ht="15" customHeight="1">
      <c r="A8" s="19">
        <v>5</v>
      </c>
      <c r="B8" s="54" t="s">
        <v>26</v>
      </c>
      <c r="C8" s="54" t="s">
        <v>27</v>
      </c>
      <c r="D8" s="55" t="s">
        <v>28</v>
      </c>
      <c r="E8" s="54" t="s">
        <v>29</v>
      </c>
      <c r="F8" s="56">
        <v>0.02082175925925926</v>
      </c>
      <c r="G8" s="20" t="str">
        <f t="shared" si="0"/>
        <v>3.20/km</v>
      </c>
      <c r="H8" s="21">
        <f t="shared" si="1"/>
        <v>0.0014583333333333323</v>
      </c>
      <c r="I8" s="21">
        <f>F8-INDEX($F$4:$F$138,MATCH(D8,$D$4:$D$138,0))</f>
        <v>0</v>
      </c>
    </row>
    <row r="9" spans="1:9" s="1" customFormat="1" ht="15" customHeight="1">
      <c r="A9" s="19">
        <v>6</v>
      </c>
      <c r="B9" s="54" t="s">
        <v>30</v>
      </c>
      <c r="C9" s="54" t="s">
        <v>31</v>
      </c>
      <c r="D9" s="55" t="s">
        <v>32</v>
      </c>
      <c r="E9" s="54" t="s">
        <v>33</v>
      </c>
      <c r="F9" s="56">
        <v>0.021342592592592594</v>
      </c>
      <c r="G9" s="20" t="str">
        <f t="shared" si="0"/>
        <v>3.25/km</v>
      </c>
      <c r="H9" s="21">
        <f t="shared" si="1"/>
        <v>0.0019791666666666673</v>
      </c>
      <c r="I9" s="21">
        <f>F9-INDEX($F$4:$F$138,MATCH(D9,$D$4:$D$138,0))</f>
        <v>0</v>
      </c>
    </row>
    <row r="10" spans="1:9" s="1" customFormat="1" ht="15" customHeight="1">
      <c r="A10" s="19">
        <v>7</v>
      </c>
      <c r="B10" s="54" t="s">
        <v>34</v>
      </c>
      <c r="C10" s="54" t="s">
        <v>35</v>
      </c>
      <c r="D10" s="55" t="s">
        <v>20</v>
      </c>
      <c r="E10" s="54" t="s">
        <v>14</v>
      </c>
      <c r="F10" s="56">
        <v>0.021423611111111112</v>
      </c>
      <c r="G10" s="20" t="str">
        <f t="shared" si="0"/>
        <v>3.26/km</v>
      </c>
      <c r="H10" s="21">
        <f t="shared" si="1"/>
        <v>0.0020601851851851857</v>
      </c>
      <c r="I10" s="21">
        <f>F10-INDEX($F$4:$F$138,MATCH(D10,$D$4:$D$138,0))</f>
        <v>0.0015162037037037036</v>
      </c>
    </row>
    <row r="11" spans="1:9" s="1" customFormat="1" ht="15" customHeight="1">
      <c r="A11" s="19">
        <v>8</v>
      </c>
      <c r="B11" s="54" t="s">
        <v>36</v>
      </c>
      <c r="C11" s="54" t="s">
        <v>37</v>
      </c>
      <c r="D11" s="55" t="s">
        <v>13</v>
      </c>
      <c r="E11" s="54" t="s">
        <v>14</v>
      </c>
      <c r="F11" s="56">
        <v>0.02171296296296296</v>
      </c>
      <c r="G11" s="20" t="str">
        <f t="shared" si="0"/>
        <v>3.28/km</v>
      </c>
      <c r="H11" s="21">
        <f t="shared" si="1"/>
        <v>0.0023495370370370354</v>
      </c>
      <c r="I11" s="21">
        <f>F11-INDEX($F$4:$F$138,MATCH(D11,$D$4:$D$138,0))</f>
        <v>0.0023495370370370354</v>
      </c>
    </row>
    <row r="12" spans="1:9" s="1" customFormat="1" ht="15" customHeight="1">
      <c r="A12" s="19">
        <v>9</v>
      </c>
      <c r="B12" s="54" t="s">
        <v>38</v>
      </c>
      <c r="C12" s="54" t="s">
        <v>39</v>
      </c>
      <c r="D12" s="55" t="s">
        <v>40</v>
      </c>
      <c r="E12" s="54" t="s">
        <v>25</v>
      </c>
      <c r="F12" s="56">
        <v>0.021747685185185186</v>
      </c>
      <c r="G12" s="20" t="str">
        <f t="shared" si="0"/>
        <v>3.29/km</v>
      </c>
      <c r="H12" s="21">
        <f t="shared" si="1"/>
        <v>0.0023842592592592596</v>
      </c>
      <c r="I12" s="21">
        <f>F12-INDEX($F$4:$F$138,MATCH(D12,$D$4:$D$138,0))</f>
        <v>0</v>
      </c>
    </row>
    <row r="13" spans="1:9" s="1" customFormat="1" ht="15" customHeight="1">
      <c r="A13" s="19">
        <v>10</v>
      </c>
      <c r="B13" s="54" t="s">
        <v>41</v>
      </c>
      <c r="C13" s="54" t="s">
        <v>42</v>
      </c>
      <c r="D13" s="55" t="s">
        <v>24</v>
      </c>
      <c r="E13" s="54" t="s">
        <v>43</v>
      </c>
      <c r="F13" s="56">
        <v>0.021851851851851848</v>
      </c>
      <c r="G13" s="20" t="str">
        <f t="shared" si="0"/>
        <v>3.30/km</v>
      </c>
      <c r="H13" s="21">
        <f t="shared" si="1"/>
        <v>0.0024884259259259217</v>
      </c>
      <c r="I13" s="21">
        <f>F13-INDEX($F$4:$F$138,MATCH(D13,$D$4:$D$138,0))</f>
        <v>0.0012152777777777735</v>
      </c>
    </row>
    <row r="14" spans="1:9" s="1" customFormat="1" ht="15" customHeight="1">
      <c r="A14" s="19">
        <v>11</v>
      </c>
      <c r="B14" s="54" t="s">
        <v>44</v>
      </c>
      <c r="C14" s="54" t="s">
        <v>45</v>
      </c>
      <c r="D14" s="55" t="s">
        <v>20</v>
      </c>
      <c r="E14" s="54" t="s">
        <v>46</v>
      </c>
      <c r="F14" s="56">
        <v>0.022048611111111113</v>
      </c>
      <c r="G14" s="20" t="str">
        <f t="shared" si="0"/>
        <v>3.32/km</v>
      </c>
      <c r="H14" s="21">
        <f t="shared" si="1"/>
        <v>0.0026851851851851863</v>
      </c>
      <c r="I14" s="21">
        <f>F14-INDEX($F$4:$F$138,MATCH(D14,$D$4:$D$138,0))</f>
        <v>0.002141203703703704</v>
      </c>
    </row>
    <row r="15" spans="1:9" s="1" customFormat="1" ht="15" customHeight="1">
      <c r="A15" s="19">
        <v>12</v>
      </c>
      <c r="B15" s="54" t="s">
        <v>47</v>
      </c>
      <c r="C15" s="54" t="s">
        <v>48</v>
      </c>
      <c r="D15" s="55" t="s">
        <v>24</v>
      </c>
      <c r="E15" s="54" t="s">
        <v>49</v>
      </c>
      <c r="F15" s="56">
        <v>0.022164351851851852</v>
      </c>
      <c r="G15" s="20" t="str">
        <f t="shared" si="0"/>
        <v>3.33/km</v>
      </c>
      <c r="H15" s="21">
        <f t="shared" si="1"/>
        <v>0.0028009259259259255</v>
      </c>
      <c r="I15" s="21">
        <f>F15-INDEX($F$4:$F$138,MATCH(D15,$D$4:$D$138,0))</f>
        <v>0.0015277777777777772</v>
      </c>
    </row>
    <row r="16" spans="1:9" s="1" customFormat="1" ht="15" customHeight="1">
      <c r="A16" s="19">
        <v>13</v>
      </c>
      <c r="B16" s="54" t="s">
        <v>50</v>
      </c>
      <c r="C16" s="54" t="s">
        <v>51</v>
      </c>
      <c r="D16" s="55" t="s">
        <v>24</v>
      </c>
      <c r="E16" s="54" t="s">
        <v>52</v>
      </c>
      <c r="F16" s="56">
        <v>0.022361111111111113</v>
      </c>
      <c r="G16" s="20" t="str">
        <f t="shared" si="0"/>
        <v>3.35/km</v>
      </c>
      <c r="H16" s="21">
        <f t="shared" si="1"/>
        <v>0.0029976851851851866</v>
      </c>
      <c r="I16" s="21">
        <f>F16-INDEX($F$4:$F$138,MATCH(D16,$D$4:$D$138,0))</f>
        <v>0.0017245370370370383</v>
      </c>
    </row>
    <row r="17" spans="1:9" s="1" customFormat="1" ht="15" customHeight="1">
      <c r="A17" s="19">
        <v>14</v>
      </c>
      <c r="B17" s="54" t="s">
        <v>53</v>
      </c>
      <c r="C17" s="54" t="s">
        <v>51</v>
      </c>
      <c r="D17" s="55" t="s">
        <v>28</v>
      </c>
      <c r="E17" s="54" t="s">
        <v>54</v>
      </c>
      <c r="F17" s="56">
        <v>0.02244212962962963</v>
      </c>
      <c r="G17" s="20" t="str">
        <f t="shared" si="0"/>
        <v>3.35/km</v>
      </c>
      <c r="H17" s="21">
        <f t="shared" si="1"/>
        <v>0.003078703703703705</v>
      </c>
      <c r="I17" s="21">
        <f>F17-INDEX($F$4:$F$138,MATCH(D17,$D$4:$D$138,0))</f>
        <v>0.0016203703703703727</v>
      </c>
    </row>
    <row r="18" spans="1:9" s="1" customFormat="1" ht="15" customHeight="1">
      <c r="A18" s="19">
        <v>15</v>
      </c>
      <c r="B18" s="54" t="s">
        <v>55</v>
      </c>
      <c r="C18" s="54" t="s">
        <v>56</v>
      </c>
      <c r="D18" s="55" t="s">
        <v>28</v>
      </c>
      <c r="E18" s="54" t="s">
        <v>21</v>
      </c>
      <c r="F18" s="56">
        <v>0.02246527777777778</v>
      </c>
      <c r="G18" s="20" t="str">
        <f t="shared" si="0"/>
        <v>3.36/km</v>
      </c>
      <c r="H18" s="21">
        <f t="shared" si="1"/>
        <v>0.003101851851851852</v>
      </c>
      <c r="I18" s="21">
        <f>F18-INDEX($F$4:$F$138,MATCH(D18,$D$4:$D$138,0))</f>
        <v>0.0016435185185185198</v>
      </c>
    </row>
    <row r="19" spans="1:9" s="1" customFormat="1" ht="15" customHeight="1">
      <c r="A19" s="19">
        <v>16</v>
      </c>
      <c r="B19" s="54" t="s">
        <v>57</v>
      </c>
      <c r="C19" s="54" t="s">
        <v>58</v>
      </c>
      <c r="D19" s="55" t="s">
        <v>24</v>
      </c>
      <c r="E19" s="54" t="s">
        <v>59</v>
      </c>
      <c r="F19" s="56">
        <v>0.022523148148148143</v>
      </c>
      <c r="G19" s="20" t="str">
        <f t="shared" si="0"/>
        <v>3.36/km</v>
      </c>
      <c r="H19" s="21">
        <f t="shared" si="1"/>
        <v>0.0031597222222222165</v>
      </c>
      <c r="I19" s="21">
        <f>F19-INDEX($F$4:$F$138,MATCH(D19,$D$4:$D$138,0))</f>
        <v>0.0018865740740740683</v>
      </c>
    </row>
    <row r="20" spans="1:9" s="1" customFormat="1" ht="15" customHeight="1">
      <c r="A20" s="19">
        <v>17</v>
      </c>
      <c r="B20" s="54" t="s">
        <v>60</v>
      </c>
      <c r="C20" s="54" t="s">
        <v>61</v>
      </c>
      <c r="D20" s="55" t="s">
        <v>24</v>
      </c>
      <c r="E20" s="54" t="s">
        <v>49</v>
      </c>
      <c r="F20" s="56">
        <v>0.022569444444444444</v>
      </c>
      <c r="G20" s="20" t="str">
        <f t="shared" si="0"/>
        <v>3.37/km</v>
      </c>
      <c r="H20" s="21">
        <f t="shared" si="1"/>
        <v>0.0032060185185185178</v>
      </c>
      <c r="I20" s="21">
        <f>F20-INDEX($F$4:$F$138,MATCH(D20,$D$4:$D$138,0))</f>
        <v>0.0019328703703703695</v>
      </c>
    </row>
    <row r="21" spans="1:9" s="1" customFormat="1" ht="15" customHeight="1">
      <c r="A21" s="19">
        <v>18</v>
      </c>
      <c r="B21" s="54" t="s">
        <v>62</v>
      </c>
      <c r="C21" s="54" t="s">
        <v>63</v>
      </c>
      <c r="D21" s="55" t="s">
        <v>28</v>
      </c>
      <c r="E21" s="54" t="s">
        <v>64</v>
      </c>
      <c r="F21" s="56">
        <v>0.022754629629629628</v>
      </c>
      <c r="G21" s="20" t="str">
        <f t="shared" si="0"/>
        <v>3.38/km</v>
      </c>
      <c r="H21" s="21">
        <f t="shared" si="1"/>
        <v>0.003391203703703702</v>
      </c>
      <c r="I21" s="21">
        <f>F21-INDEX($F$4:$F$138,MATCH(D21,$D$4:$D$138,0))</f>
        <v>0.0019328703703703695</v>
      </c>
    </row>
    <row r="22" spans="1:9" s="1" customFormat="1" ht="15" customHeight="1">
      <c r="A22" s="19">
        <v>19</v>
      </c>
      <c r="B22" s="54" t="s">
        <v>65</v>
      </c>
      <c r="C22" s="54" t="s">
        <v>66</v>
      </c>
      <c r="D22" s="55" t="s">
        <v>20</v>
      </c>
      <c r="E22" s="54" t="s">
        <v>43</v>
      </c>
      <c r="F22" s="56">
        <v>0.0227662037037037</v>
      </c>
      <c r="G22" s="20" t="str">
        <f t="shared" si="0"/>
        <v>3.39/km</v>
      </c>
      <c r="H22" s="21">
        <f t="shared" si="1"/>
        <v>0.0034027777777777754</v>
      </c>
      <c r="I22" s="21">
        <f>F22-INDEX($F$4:$F$138,MATCH(D22,$D$4:$D$138,0))</f>
        <v>0.0028587962962962933</v>
      </c>
    </row>
    <row r="23" spans="1:9" s="1" customFormat="1" ht="15" customHeight="1">
      <c r="A23" s="19">
        <v>20</v>
      </c>
      <c r="B23" s="54" t="s">
        <v>67</v>
      </c>
      <c r="C23" s="54" t="s">
        <v>68</v>
      </c>
      <c r="D23" s="55" t="s">
        <v>13</v>
      </c>
      <c r="E23" s="54" t="s">
        <v>49</v>
      </c>
      <c r="F23" s="56">
        <v>0.02291666666666667</v>
      </c>
      <c r="G23" s="20" t="str">
        <f t="shared" si="0"/>
        <v>3.40/km</v>
      </c>
      <c r="H23" s="21">
        <f t="shared" si="1"/>
        <v>0.0035532407407407422</v>
      </c>
      <c r="I23" s="21">
        <f>F23-INDEX($F$4:$F$138,MATCH(D23,$D$4:$D$138,0))</f>
        <v>0.0035532407407407422</v>
      </c>
    </row>
    <row r="24" spans="1:9" s="1" customFormat="1" ht="15" customHeight="1">
      <c r="A24" s="19">
        <v>21</v>
      </c>
      <c r="B24" s="54" t="s">
        <v>69</v>
      </c>
      <c r="C24" s="54" t="s">
        <v>63</v>
      </c>
      <c r="D24" s="55" t="s">
        <v>28</v>
      </c>
      <c r="E24" s="54" t="s">
        <v>70</v>
      </c>
      <c r="F24" s="56">
        <v>0.022962962962962966</v>
      </c>
      <c r="G24" s="20" t="str">
        <f t="shared" si="0"/>
        <v>3.40/km</v>
      </c>
      <c r="H24" s="21">
        <f t="shared" si="1"/>
        <v>0.00359953703703704</v>
      </c>
      <c r="I24" s="21">
        <f>F24-INDEX($F$4:$F$138,MATCH(D24,$D$4:$D$138,0))</f>
        <v>0.0021412037037037077</v>
      </c>
    </row>
    <row r="25" spans="1:9" s="1" customFormat="1" ht="15" customHeight="1">
      <c r="A25" s="19">
        <v>22</v>
      </c>
      <c r="B25" s="54" t="s">
        <v>71</v>
      </c>
      <c r="C25" s="54" t="s">
        <v>72</v>
      </c>
      <c r="D25" s="55" t="s">
        <v>24</v>
      </c>
      <c r="E25" s="54" t="s">
        <v>49</v>
      </c>
      <c r="F25" s="56">
        <v>0.02304398148148148</v>
      </c>
      <c r="G25" s="20" t="str">
        <f t="shared" si="0"/>
        <v>3.41/km</v>
      </c>
      <c r="H25" s="21">
        <f t="shared" si="1"/>
        <v>0.003680555555555555</v>
      </c>
      <c r="I25" s="21">
        <f>F25-INDEX($F$4:$F$138,MATCH(D25,$D$4:$D$138,0))</f>
        <v>0.0024074074074074067</v>
      </c>
    </row>
    <row r="26" spans="1:9" s="1" customFormat="1" ht="15" customHeight="1">
      <c r="A26" s="19">
        <v>23</v>
      </c>
      <c r="B26" s="54" t="s">
        <v>73</v>
      </c>
      <c r="C26" s="54" t="s">
        <v>74</v>
      </c>
      <c r="D26" s="55" t="s">
        <v>28</v>
      </c>
      <c r="E26" s="54" t="s">
        <v>75</v>
      </c>
      <c r="F26" s="56">
        <v>0.02309027777777778</v>
      </c>
      <c r="G26" s="20" t="str">
        <f t="shared" si="0"/>
        <v>3.42/km</v>
      </c>
      <c r="H26" s="21">
        <f t="shared" si="1"/>
        <v>0.0037268518518518527</v>
      </c>
      <c r="I26" s="21">
        <f>F26-INDEX($F$4:$F$138,MATCH(D26,$D$4:$D$138,0))</f>
        <v>0.0022685185185185204</v>
      </c>
    </row>
    <row r="27" spans="1:9" s="2" customFormat="1" ht="15" customHeight="1">
      <c r="A27" s="19">
        <v>24</v>
      </c>
      <c r="B27" s="54" t="s">
        <v>76</v>
      </c>
      <c r="C27" s="54" t="s">
        <v>77</v>
      </c>
      <c r="D27" s="55" t="s">
        <v>28</v>
      </c>
      <c r="E27" s="54" t="s">
        <v>78</v>
      </c>
      <c r="F27" s="56">
        <v>0.02314814814814815</v>
      </c>
      <c r="G27" s="20" t="str">
        <f t="shared" si="0"/>
        <v>3.42/km</v>
      </c>
      <c r="H27" s="21">
        <f t="shared" si="1"/>
        <v>0.003784722222222224</v>
      </c>
      <c r="I27" s="21">
        <f>F27-INDEX($F$4:$F$138,MATCH(D27,$D$4:$D$138,0))</f>
        <v>0.0023263888888888917</v>
      </c>
    </row>
    <row r="28" spans="1:9" s="1" customFormat="1" ht="15" customHeight="1">
      <c r="A28" s="19">
        <v>25</v>
      </c>
      <c r="B28" s="54" t="s">
        <v>79</v>
      </c>
      <c r="C28" s="54" t="s">
        <v>80</v>
      </c>
      <c r="D28" s="55" t="s">
        <v>20</v>
      </c>
      <c r="E28" s="54" t="s">
        <v>81</v>
      </c>
      <c r="F28" s="56">
        <v>0.023229166666666665</v>
      </c>
      <c r="G28" s="20" t="str">
        <f t="shared" si="0"/>
        <v>3.43/km</v>
      </c>
      <c r="H28" s="21">
        <f t="shared" si="1"/>
        <v>0.003865740740740739</v>
      </c>
      <c r="I28" s="21">
        <f>F28-INDEX($F$4:$F$138,MATCH(D28,$D$4:$D$138,0))</f>
        <v>0.003321759259259257</v>
      </c>
    </row>
    <row r="29" spans="1:9" s="1" customFormat="1" ht="15" customHeight="1">
      <c r="A29" s="19">
        <v>26</v>
      </c>
      <c r="B29" s="54" t="s">
        <v>82</v>
      </c>
      <c r="C29" s="54" t="s">
        <v>83</v>
      </c>
      <c r="D29" s="55" t="s">
        <v>32</v>
      </c>
      <c r="E29" s="54" t="s">
        <v>84</v>
      </c>
      <c r="F29" s="56">
        <v>0.02332175925925926</v>
      </c>
      <c r="G29" s="20" t="str">
        <f t="shared" si="0"/>
        <v>3.44/km</v>
      </c>
      <c r="H29" s="21">
        <f t="shared" si="1"/>
        <v>0.0039583333333333345</v>
      </c>
      <c r="I29" s="21">
        <f>F29-INDEX($F$4:$F$138,MATCH(D29,$D$4:$D$138,0))</f>
        <v>0.0019791666666666673</v>
      </c>
    </row>
    <row r="30" spans="1:9" s="1" customFormat="1" ht="15" customHeight="1">
      <c r="A30" s="19">
        <v>27</v>
      </c>
      <c r="B30" s="54" t="s">
        <v>85</v>
      </c>
      <c r="C30" s="54" t="s">
        <v>86</v>
      </c>
      <c r="D30" s="55" t="s">
        <v>28</v>
      </c>
      <c r="E30" s="54" t="s">
        <v>87</v>
      </c>
      <c r="F30" s="56">
        <v>0.02349537037037037</v>
      </c>
      <c r="G30" s="20" t="str">
        <f t="shared" si="0"/>
        <v>3.46/km</v>
      </c>
      <c r="H30" s="21">
        <f t="shared" si="1"/>
        <v>0.004131944444444445</v>
      </c>
      <c r="I30" s="21">
        <f>F30-INDEX($F$4:$F$138,MATCH(D30,$D$4:$D$138,0))</f>
        <v>0.0026736111111111127</v>
      </c>
    </row>
    <row r="31" spans="1:9" s="1" customFormat="1" ht="15" customHeight="1">
      <c r="A31" s="19">
        <v>28</v>
      </c>
      <c r="B31" s="54" t="s">
        <v>88</v>
      </c>
      <c r="C31" s="54" t="s">
        <v>89</v>
      </c>
      <c r="D31" s="55" t="s">
        <v>24</v>
      </c>
      <c r="E31" s="54" t="s">
        <v>75</v>
      </c>
      <c r="F31" s="56">
        <v>0.02351851851851852</v>
      </c>
      <c r="G31" s="20" t="str">
        <f t="shared" si="0"/>
        <v>3.46/km</v>
      </c>
      <c r="H31" s="21">
        <f t="shared" si="1"/>
        <v>0.004155092592592592</v>
      </c>
      <c r="I31" s="21">
        <f>F31-INDEX($F$4:$F$138,MATCH(D31,$D$4:$D$138,0))</f>
        <v>0.002881944444444444</v>
      </c>
    </row>
    <row r="32" spans="1:9" s="1" customFormat="1" ht="15" customHeight="1">
      <c r="A32" s="19">
        <v>29</v>
      </c>
      <c r="B32" s="54" t="s">
        <v>90</v>
      </c>
      <c r="C32" s="54" t="s">
        <v>91</v>
      </c>
      <c r="D32" s="55" t="s">
        <v>28</v>
      </c>
      <c r="E32" s="54" t="s">
        <v>54</v>
      </c>
      <c r="F32" s="56">
        <v>0.02375</v>
      </c>
      <c r="G32" s="20" t="str">
        <f t="shared" si="0"/>
        <v>3.48/km</v>
      </c>
      <c r="H32" s="21">
        <f aca="true" t="shared" si="2" ref="H32:H95">F32-$F$4</f>
        <v>0.004386574074074074</v>
      </c>
      <c r="I32" s="21">
        <f>F32-INDEX($F$4:$F$138,MATCH(D32,$D$4:$D$138,0))</f>
        <v>0.0029282407407407417</v>
      </c>
    </row>
    <row r="33" spans="1:9" s="1" customFormat="1" ht="15" customHeight="1">
      <c r="A33" s="19">
        <v>30</v>
      </c>
      <c r="B33" s="54" t="s">
        <v>92</v>
      </c>
      <c r="C33" s="54" t="s">
        <v>74</v>
      </c>
      <c r="D33" s="55" t="s">
        <v>20</v>
      </c>
      <c r="E33" s="54" t="s">
        <v>93</v>
      </c>
      <c r="F33" s="56">
        <v>0.023842592592592596</v>
      </c>
      <c r="G33" s="20" t="str">
        <f t="shared" si="0"/>
        <v>3.49/km</v>
      </c>
      <c r="H33" s="21">
        <f t="shared" si="2"/>
        <v>0.0044791666666666695</v>
      </c>
      <c r="I33" s="21">
        <f>F33-INDEX($F$4:$F$138,MATCH(D33,$D$4:$D$138,0))</f>
        <v>0.003935185185185187</v>
      </c>
    </row>
    <row r="34" spans="1:9" s="1" customFormat="1" ht="15" customHeight="1">
      <c r="A34" s="19">
        <v>31</v>
      </c>
      <c r="B34" s="54" t="s">
        <v>94</v>
      </c>
      <c r="C34" s="54" t="s">
        <v>95</v>
      </c>
      <c r="D34" s="55" t="s">
        <v>96</v>
      </c>
      <c r="E34" s="54" t="s">
        <v>54</v>
      </c>
      <c r="F34" s="56">
        <v>0.023993055555555556</v>
      </c>
      <c r="G34" s="20" t="str">
        <f t="shared" si="0"/>
        <v>3.50/km</v>
      </c>
      <c r="H34" s="21">
        <f t="shared" si="2"/>
        <v>0.004629629629629629</v>
      </c>
      <c r="I34" s="21">
        <f>F34-INDEX($F$4:$F$138,MATCH(D34,$D$4:$D$138,0))</f>
        <v>0</v>
      </c>
    </row>
    <row r="35" spans="1:9" s="1" customFormat="1" ht="15" customHeight="1">
      <c r="A35" s="19">
        <v>32</v>
      </c>
      <c r="B35" s="54" t="s">
        <v>97</v>
      </c>
      <c r="C35" s="54" t="s">
        <v>98</v>
      </c>
      <c r="D35" s="55" t="s">
        <v>28</v>
      </c>
      <c r="E35" s="54" t="s">
        <v>52</v>
      </c>
      <c r="F35" s="56">
        <v>0.024131944444444445</v>
      </c>
      <c r="G35" s="20" t="str">
        <f t="shared" si="0"/>
        <v>3.52/km</v>
      </c>
      <c r="H35" s="21">
        <f t="shared" si="2"/>
        <v>0.004768518518518519</v>
      </c>
      <c r="I35" s="21">
        <f>F35-INDEX($F$4:$F$138,MATCH(D35,$D$4:$D$138,0))</f>
        <v>0.003310185185185187</v>
      </c>
    </row>
    <row r="36" spans="1:9" s="1" customFormat="1" ht="15" customHeight="1">
      <c r="A36" s="19">
        <v>33</v>
      </c>
      <c r="B36" s="54" t="s">
        <v>99</v>
      </c>
      <c r="C36" s="54" t="s">
        <v>100</v>
      </c>
      <c r="D36" s="55" t="s">
        <v>32</v>
      </c>
      <c r="E36" s="54" t="s">
        <v>54</v>
      </c>
      <c r="F36" s="56">
        <v>0.02415509259259259</v>
      </c>
      <c r="G36" s="20" t="str">
        <f t="shared" si="0"/>
        <v>3.52/km</v>
      </c>
      <c r="H36" s="21">
        <f t="shared" si="2"/>
        <v>0.004791666666666663</v>
      </c>
      <c r="I36" s="21">
        <f>F36-INDEX($F$4:$F$138,MATCH(D36,$D$4:$D$138,0))</f>
        <v>0.0028124999999999956</v>
      </c>
    </row>
    <row r="37" spans="1:9" s="1" customFormat="1" ht="15" customHeight="1">
      <c r="A37" s="19">
        <v>34</v>
      </c>
      <c r="B37" s="54" t="s">
        <v>101</v>
      </c>
      <c r="C37" s="54" t="s">
        <v>102</v>
      </c>
      <c r="D37" s="55" t="s">
        <v>32</v>
      </c>
      <c r="E37" s="54" t="s">
        <v>103</v>
      </c>
      <c r="F37" s="56">
        <v>0.024224537037037034</v>
      </c>
      <c r="G37" s="20" t="str">
        <f t="shared" si="0"/>
        <v>3.53/km</v>
      </c>
      <c r="H37" s="21">
        <f t="shared" si="2"/>
        <v>0.004861111111111108</v>
      </c>
      <c r="I37" s="21">
        <f>F37-INDEX($F$4:$F$138,MATCH(D37,$D$4:$D$138,0))</f>
        <v>0.0028819444444444405</v>
      </c>
    </row>
    <row r="38" spans="1:9" s="1" customFormat="1" ht="15" customHeight="1">
      <c r="A38" s="19">
        <v>35</v>
      </c>
      <c r="B38" s="54" t="s">
        <v>104</v>
      </c>
      <c r="C38" s="54" t="s">
        <v>105</v>
      </c>
      <c r="D38" s="55" t="s">
        <v>96</v>
      </c>
      <c r="E38" s="54" t="s">
        <v>54</v>
      </c>
      <c r="F38" s="56">
        <v>0.02428240740740741</v>
      </c>
      <c r="G38" s="20" t="str">
        <f t="shared" si="0"/>
        <v>3.53/km</v>
      </c>
      <c r="H38" s="21">
        <f t="shared" si="2"/>
        <v>0.0049189814814814825</v>
      </c>
      <c r="I38" s="21">
        <f>F38-INDEX($F$4:$F$138,MATCH(D38,$D$4:$D$138,0))</f>
        <v>0.00028935185185185314</v>
      </c>
    </row>
    <row r="39" spans="1:9" s="1" customFormat="1" ht="15" customHeight="1">
      <c r="A39" s="19">
        <v>36</v>
      </c>
      <c r="B39" s="54" t="s">
        <v>106</v>
      </c>
      <c r="C39" s="54" t="s">
        <v>39</v>
      </c>
      <c r="D39" s="55" t="s">
        <v>28</v>
      </c>
      <c r="E39" s="54" t="s">
        <v>52</v>
      </c>
      <c r="F39" s="56">
        <v>0.024340277777777777</v>
      </c>
      <c r="G39" s="20" t="str">
        <f t="shared" si="0"/>
        <v>3.54/km</v>
      </c>
      <c r="H39" s="21">
        <f t="shared" si="2"/>
        <v>0.00497685185185185</v>
      </c>
      <c r="I39" s="21">
        <f>F39-INDEX($F$4:$F$138,MATCH(D39,$D$4:$D$138,0))</f>
        <v>0.003518518518518518</v>
      </c>
    </row>
    <row r="40" spans="1:9" s="1" customFormat="1" ht="15" customHeight="1">
      <c r="A40" s="19">
        <v>37</v>
      </c>
      <c r="B40" s="54" t="s">
        <v>107</v>
      </c>
      <c r="C40" s="54" t="s">
        <v>37</v>
      </c>
      <c r="D40" s="55" t="s">
        <v>108</v>
      </c>
      <c r="E40" s="54" t="s">
        <v>25</v>
      </c>
      <c r="F40" s="56">
        <v>0.024351851851851857</v>
      </c>
      <c r="G40" s="20" t="str">
        <f t="shared" si="0"/>
        <v>3.54/km</v>
      </c>
      <c r="H40" s="21">
        <f t="shared" si="2"/>
        <v>0.004988425925925931</v>
      </c>
      <c r="I40" s="21">
        <f>F40-INDEX($F$4:$F$138,MATCH(D40,$D$4:$D$138,0))</f>
        <v>0</v>
      </c>
    </row>
    <row r="41" spans="1:9" s="1" customFormat="1" ht="15" customHeight="1">
      <c r="A41" s="19">
        <v>38</v>
      </c>
      <c r="B41" s="54" t="s">
        <v>109</v>
      </c>
      <c r="C41" s="54" t="s">
        <v>110</v>
      </c>
      <c r="D41" s="55" t="s">
        <v>32</v>
      </c>
      <c r="E41" s="54" t="s">
        <v>111</v>
      </c>
      <c r="F41" s="56">
        <v>0.024375</v>
      </c>
      <c r="G41" s="20" t="str">
        <f t="shared" si="0"/>
        <v>3.54/km</v>
      </c>
      <c r="H41" s="21">
        <f t="shared" si="2"/>
        <v>0.0050115740740740745</v>
      </c>
      <c r="I41" s="21">
        <f>F41-INDEX($F$4:$F$138,MATCH(D41,$D$4:$D$138,0))</f>
        <v>0.0030324074074074073</v>
      </c>
    </row>
    <row r="42" spans="1:9" s="1" customFormat="1" ht="15" customHeight="1">
      <c r="A42" s="19">
        <v>39</v>
      </c>
      <c r="B42" s="54" t="s">
        <v>112</v>
      </c>
      <c r="C42" s="54" t="s">
        <v>113</v>
      </c>
      <c r="D42" s="55" t="s">
        <v>20</v>
      </c>
      <c r="E42" s="54" t="s">
        <v>21</v>
      </c>
      <c r="F42" s="56">
        <v>0.024537037037037038</v>
      </c>
      <c r="G42" s="20" t="str">
        <f t="shared" si="0"/>
        <v>3.56/km</v>
      </c>
      <c r="H42" s="21">
        <f t="shared" si="2"/>
        <v>0.0051736111111111115</v>
      </c>
      <c r="I42" s="21">
        <f>F42-INDEX($F$4:$F$138,MATCH(D42,$D$4:$D$138,0))</f>
        <v>0.004629629629629629</v>
      </c>
    </row>
    <row r="43" spans="1:9" s="1" customFormat="1" ht="15" customHeight="1">
      <c r="A43" s="19">
        <v>40</v>
      </c>
      <c r="B43" s="54" t="s">
        <v>88</v>
      </c>
      <c r="C43" s="54" t="s">
        <v>114</v>
      </c>
      <c r="D43" s="55" t="s">
        <v>108</v>
      </c>
      <c r="E43" s="54" t="s">
        <v>75</v>
      </c>
      <c r="F43" s="56">
        <v>0.02459490740740741</v>
      </c>
      <c r="G43" s="20" t="str">
        <f t="shared" si="0"/>
        <v>3.56/km</v>
      </c>
      <c r="H43" s="21">
        <f t="shared" si="2"/>
        <v>0.005231481481481483</v>
      </c>
      <c r="I43" s="21">
        <f>F43-INDEX($F$4:$F$138,MATCH(D43,$D$4:$D$138,0))</f>
        <v>0.00024305555555555192</v>
      </c>
    </row>
    <row r="44" spans="1:9" s="1" customFormat="1" ht="15" customHeight="1">
      <c r="A44" s="19">
        <v>41</v>
      </c>
      <c r="B44" s="54" t="s">
        <v>115</v>
      </c>
      <c r="C44" s="54" t="s">
        <v>116</v>
      </c>
      <c r="D44" s="55" t="s">
        <v>32</v>
      </c>
      <c r="E44" s="54" t="s">
        <v>54</v>
      </c>
      <c r="F44" s="56">
        <v>0.024652777777777777</v>
      </c>
      <c r="G44" s="20" t="str">
        <f t="shared" si="0"/>
        <v>3.57/km</v>
      </c>
      <c r="H44" s="21">
        <f t="shared" si="2"/>
        <v>0.005289351851851851</v>
      </c>
      <c r="I44" s="21">
        <f>F44-INDEX($F$4:$F$138,MATCH(D44,$D$4:$D$138,0))</f>
        <v>0.0033101851851851834</v>
      </c>
    </row>
    <row r="45" spans="1:9" s="1" customFormat="1" ht="15" customHeight="1">
      <c r="A45" s="19">
        <v>42</v>
      </c>
      <c r="B45" s="54" t="s">
        <v>117</v>
      </c>
      <c r="C45" s="54" t="s">
        <v>51</v>
      </c>
      <c r="D45" s="55" t="s">
        <v>28</v>
      </c>
      <c r="E45" s="54" t="s">
        <v>78</v>
      </c>
      <c r="F45" s="56">
        <v>0.02466435185185185</v>
      </c>
      <c r="G45" s="20" t="str">
        <f t="shared" si="0"/>
        <v>3.57/km</v>
      </c>
      <c r="H45" s="21">
        <f t="shared" si="2"/>
        <v>0.005300925925925924</v>
      </c>
      <c r="I45" s="21">
        <f>F45-INDEX($F$4:$F$138,MATCH(D45,$D$4:$D$138,0))</f>
        <v>0.003842592592592592</v>
      </c>
    </row>
    <row r="46" spans="1:9" s="1" customFormat="1" ht="15" customHeight="1">
      <c r="A46" s="19">
        <v>43</v>
      </c>
      <c r="B46" s="54" t="s">
        <v>118</v>
      </c>
      <c r="C46" s="54" t="s">
        <v>98</v>
      </c>
      <c r="D46" s="55" t="s">
        <v>24</v>
      </c>
      <c r="E46" s="54" t="s">
        <v>52</v>
      </c>
      <c r="F46" s="56">
        <v>0.02496527777777778</v>
      </c>
      <c r="G46" s="20" t="str">
        <f t="shared" si="0"/>
        <v>3.60/km</v>
      </c>
      <c r="H46" s="21">
        <f t="shared" si="2"/>
        <v>0.005601851851851854</v>
      </c>
      <c r="I46" s="21">
        <f>F46-INDEX($F$4:$F$138,MATCH(D46,$D$4:$D$138,0))</f>
        <v>0.004328703703703706</v>
      </c>
    </row>
    <row r="47" spans="1:9" s="1" customFormat="1" ht="15" customHeight="1">
      <c r="A47" s="19">
        <v>44</v>
      </c>
      <c r="B47" s="54" t="s">
        <v>119</v>
      </c>
      <c r="C47" s="54" t="s">
        <v>120</v>
      </c>
      <c r="D47" s="55" t="s">
        <v>24</v>
      </c>
      <c r="E47" s="54" t="s">
        <v>49</v>
      </c>
      <c r="F47" s="56">
        <v>0.02496527777777778</v>
      </c>
      <c r="G47" s="20" t="str">
        <f t="shared" si="0"/>
        <v>3.60/km</v>
      </c>
      <c r="H47" s="21">
        <f t="shared" si="2"/>
        <v>0.005601851851851854</v>
      </c>
      <c r="I47" s="21">
        <f>F47-INDEX($F$4:$F$138,MATCH(D47,$D$4:$D$138,0))</f>
        <v>0.004328703703703706</v>
      </c>
    </row>
    <row r="48" spans="1:9" s="1" customFormat="1" ht="15" customHeight="1">
      <c r="A48" s="19">
        <v>45</v>
      </c>
      <c r="B48" s="54" t="s">
        <v>121</v>
      </c>
      <c r="C48" s="54" t="s">
        <v>122</v>
      </c>
      <c r="D48" s="55" t="s">
        <v>28</v>
      </c>
      <c r="E48" s="54" t="s">
        <v>21</v>
      </c>
      <c r="F48" s="56">
        <v>0.025023148148148145</v>
      </c>
      <c r="G48" s="20" t="str">
        <f t="shared" si="0"/>
        <v>4.00/km</v>
      </c>
      <c r="H48" s="21">
        <f t="shared" si="2"/>
        <v>0.005659722222222219</v>
      </c>
      <c r="I48" s="21">
        <f>F48-INDEX($F$4:$F$138,MATCH(D48,$D$4:$D$138,0))</f>
        <v>0.0042013888888888865</v>
      </c>
    </row>
    <row r="49" spans="1:9" s="1" customFormat="1" ht="15" customHeight="1">
      <c r="A49" s="19">
        <v>46</v>
      </c>
      <c r="B49" s="54" t="s">
        <v>123</v>
      </c>
      <c r="C49" s="54" t="s">
        <v>124</v>
      </c>
      <c r="D49" s="55" t="s">
        <v>20</v>
      </c>
      <c r="E49" s="54" t="s">
        <v>125</v>
      </c>
      <c r="F49" s="56">
        <v>0.02516203703703704</v>
      </c>
      <c r="G49" s="20" t="str">
        <f t="shared" si="0"/>
        <v>4.02/km</v>
      </c>
      <c r="H49" s="21">
        <f t="shared" si="2"/>
        <v>0.005798611111111112</v>
      </c>
      <c r="I49" s="21">
        <f>F49-INDEX($F$4:$F$138,MATCH(D49,$D$4:$D$138,0))</f>
        <v>0.00525462962962963</v>
      </c>
    </row>
    <row r="50" spans="1:9" s="1" customFormat="1" ht="15" customHeight="1">
      <c r="A50" s="19">
        <v>47</v>
      </c>
      <c r="B50" s="54" t="s">
        <v>126</v>
      </c>
      <c r="C50" s="54" t="s">
        <v>127</v>
      </c>
      <c r="D50" s="55" t="s">
        <v>28</v>
      </c>
      <c r="E50" s="54" t="s">
        <v>128</v>
      </c>
      <c r="F50" s="56">
        <v>0.025208333333333333</v>
      </c>
      <c r="G50" s="20" t="str">
        <f t="shared" si="0"/>
        <v>4.02/km</v>
      </c>
      <c r="H50" s="21">
        <f t="shared" si="2"/>
        <v>0.005844907407407406</v>
      </c>
      <c r="I50" s="21">
        <f>F50-INDEX($F$4:$F$138,MATCH(D50,$D$4:$D$138,0))</f>
        <v>0.004386574074074074</v>
      </c>
    </row>
    <row r="51" spans="1:9" s="1" customFormat="1" ht="15" customHeight="1">
      <c r="A51" s="19">
        <v>48</v>
      </c>
      <c r="B51" s="54" t="s">
        <v>129</v>
      </c>
      <c r="C51" s="54" t="s">
        <v>74</v>
      </c>
      <c r="D51" s="55" t="s">
        <v>24</v>
      </c>
      <c r="E51" s="54" t="s">
        <v>130</v>
      </c>
      <c r="F51" s="56">
        <v>0.025243055555555557</v>
      </c>
      <c r="G51" s="20" t="str">
        <f t="shared" si="0"/>
        <v>4.02/km</v>
      </c>
      <c r="H51" s="21">
        <f t="shared" si="2"/>
        <v>0.0058796296296296305</v>
      </c>
      <c r="I51" s="21">
        <f>F51-INDEX($F$4:$F$138,MATCH(D51,$D$4:$D$138,0))</f>
        <v>0.004606481481481482</v>
      </c>
    </row>
    <row r="52" spans="1:9" s="1" customFormat="1" ht="15" customHeight="1">
      <c r="A52" s="19">
        <v>49</v>
      </c>
      <c r="B52" s="54" t="s">
        <v>131</v>
      </c>
      <c r="C52" s="54" t="s">
        <v>132</v>
      </c>
      <c r="D52" s="55" t="s">
        <v>24</v>
      </c>
      <c r="E52" s="54" t="s">
        <v>52</v>
      </c>
      <c r="F52" s="56">
        <v>0.025277777777777777</v>
      </c>
      <c r="G52" s="20" t="str">
        <f t="shared" si="0"/>
        <v>4.03/km</v>
      </c>
      <c r="H52" s="21">
        <f t="shared" si="2"/>
        <v>0.005914351851851851</v>
      </c>
      <c r="I52" s="21">
        <f>F52-INDEX($F$4:$F$138,MATCH(D52,$D$4:$D$138,0))</f>
        <v>0.004641203703703703</v>
      </c>
    </row>
    <row r="53" spans="1:9" s="3" customFormat="1" ht="15" customHeight="1">
      <c r="A53" s="19">
        <v>50</v>
      </c>
      <c r="B53" s="54" t="s">
        <v>133</v>
      </c>
      <c r="C53" s="54" t="s">
        <v>134</v>
      </c>
      <c r="D53" s="55" t="s">
        <v>32</v>
      </c>
      <c r="E53" s="54" t="s">
        <v>43</v>
      </c>
      <c r="F53" s="56">
        <v>0.025358796296296296</v>
      </c>
      <c r="G53" s="20" t="str">
        <f t="shared" si="0"/>
        <v>4.03/km</v>
      </c>
      <c r="H53" s="21">
        <f t="shared" si="2"/>
        <v>0.00599537037037037</v>
      </c>
      <c r="I53" s="21">
        <f>F53-INDEX($F$4:$F$138,MATCH(D53,$D$4:$D$138,0))</f>
        <v>0.004016203703703702</v>
      </c>
    </row>
    <row r="54" spans="1:9" s="1" customFormat="1" ht="15" customHeight="1">
      <c r="A54" s="19">
        <v>51</v>
      </c>
      <c r="B54" s="54" t="s">
        <v>135</v>
      </c>
      <c r="C54" s="54" t="s">
        <v>120</v>
      </c>
      <c r="D54" s="55" t="s">
        <v>32</v>
      </c>
      <c r="E54" s="54" t="s">
        <v>70</v>
      </c>
      <c r="F54" s="56">
        <v>0.025474537037037035</v>
      </c>
      <c r="G54" s="20" t="str">
        <f t="shared" si="0"/>
        <v>4.05/km</v>
      </c>
      <c r="H54" s="21">
        <f t="shared" si="2"/>
        <v>0.006111111111111109</v>
      </c>
      <c r="I54" s="21">
        <f>F54-INDEX($F$4:$F$138,MATCH(D54,$D$4:$D$138,0))</f>
        <v>0.0041319444444444416</v>
      </c>
    </row>
    <row r="55" spans="1:9" s="1" customFormat="1" ht="15" customHeight="1">
      <c r="A55" s="19">
        <v>52</v>
      </c>
      <c r="B55" s="54" t="s">
        <v>136</v>
      </c>
      <c r="C55" s="54" t="s">
        <v>137</v>
      </c>
      <c r="D55" s="55" t="s">
        <v>24</v>
      </c>
      <c r="E55" s="54" t="s">
        <v>64</v>
      </c>
      <c r="F55" s="56">
        <v>0.025567129629629634</v>
      </c>
      <c r="G55" s="20" t="str">
        <f t="shared" si="0"/>
        <v>4.05/km</v>
      </c>
      <c r="H55" s="21">
        <f t="shared" si="2"/>
        <v>0.006203703703703708</v>
      </c>
      <c r="I55" s="21">
        <f>F55-INDEX($F$4:$F$138,MATCH(D55,$D$4:$D$138,0))</f>
        <v>0.0049305555555555595</v>
      </c>
    </row>
    <row r="56" spans="1:9" s="1" customFormat="1" ht="15" customHeight="1">
      <c r="A56" s="19">
        <v>53</v>
      </c>
      <c r="B56" s="54" t="s">
        <v>138</v>
      </c>
      <c r="C56" s="54" t="s">
        <v>63</v>
      </c>
      <c r="D56" s="55" t="s">
        <v>108</v>
      </c>
      <c r="E56" s="54" t="s">
        <v>52</v>
      </c>
      <c r="F56" s="56">
        <v>0.025625</v>
      </c>
      <c r="G56" s="20" t="str">
        <f t="shared" si="0"/>
        <v>4.06/km</v>
      </c>
      <c r="H56" s="21">
        <f t="shared" si="2"/>
        <v>0.006261574074074072</v>
      </c>
      <c r="I56" s="21">
        <f>F56-INDEX($F$4:$F$138,MATCH(D56,$D$4:$D$138,0))</f>
        <v>0.0012731481481481413</v>
      </c>
    </row>
    <row r="57" spans="1:9" s="1" customFormat="1" ht="15" customHeight="1">
      <c r="A57" s="19">
        <v>54</v>
      </c>
      <c r="B57" s="54" t="s">
        <v>139</v>
      </c>
      <c r="C57" s="54" t="s">
        <v>140</v>
      </c>
      <c r="D57" s="55" t="s">
        <v>96</v>
      </c>
      <c r="E57" s="54" t="s">
        <v>78</v>
      </c>
      <c r="F57" s="56">
        <v>0.025625</v>
      </c>
      <c r="G57" s="20" t="str">
        <f t="shared" si="0"/>
        <v>4.06/km</v>
      </c>
      <c r="H57" s="21">
        <f t="shared" si="2"/>
        <v>0.006261574074074072</v>
      </c>
      <c r="I57" s="21">
        <f>F57-INDEX($F$4:$F$138,MATCH(D57,$D$4:$D$138,0))</f>
        <v>0.0016319444444444428</v>
      </c>
    </row>
    <row r="58" spans="1:9" s="1" customFormat="1" ht="15" customHeight="1">
      <c r="A58" s="19">
        <v>55</v>
      </c>
      <c r="B58" s="54" t="s">
        <v>141</v>
      </c>
      <c r="C58" s="54" t="s">
        <v>142</v>
      </c>
      <c r="D58" s="55" t="s">
        <v>32</v>
      </c>
      <c r="E58" s="54" t="s">
        <v>125</v>
      </c>
      <c r="F58" s="56">
        <v>0.025648148148148146</v>
      </c>
      <c r="G58" s="20" t="str">
        <f t="shared" si="0"/>
        <v>4.06/km</v>
      </c>
      <c r="H58" s="21">
        <f t="shared" si="2"/>
        <v>0.006284722222222219</v>
      </c>
      <c r="I58" s="21">
        <f>F58-INDEX($F$4:$F$138,MATCH(D58,$D$4:$D$138,0))</f>
        <v>0.004305555555555552</v>
      </c>
    </row>
    <row r="59" spans="1:9" s="1" customFormat="1" ht="15" customHeight="1">
      <c r="A59" s="19">
        <v>56</v>
      </c>
      <c r="B59" s="54" t="s">
        <v>143</v>
      </c>
      <c r="C59" s="54" t="s">
        <v>144</v>
      </c>
      <c r="D59" s="55" t="s">
        <v>24</v>
      </c>
      <c r="E59" s="54" t="s">
        <v>75</v>
      </c>
      <c r="F59" s="56">
        <v>0.025729166666666664</v>
      </c>
      <c r="G59" s="20" t="str">
        <f t="shared" si="0"/>
        <v>4.07/km</v>
      </c>
      <c r="H59" s="21">
        <f t="shared" si="2"/>
        <v>0.006365740740740738</v>
      </c>
      <c r="I59" s="21">
        <f>F59-INDEX($F$4:$F$138,MATCH(D59,$D$4:$D$138,0))</f>
        <v>0.0050925925925925895</v>
      </c>
    </row>
    <row r="60" spans="1:9" s="1" customFormat="1" ht="15" customHeight="1">
      <c r="A60" s="19">
        <v>57</v>
      </c>
      <c r="B60" s="54" t="s">
        <v>145</v>
      </c>
      <c r="C60" s="54" t="s">
        <v>146</v>
      </c>
      <c r="D60" s="55" t="s">
        <v>96</v>
      </c>
      <c r="E60" s="54" t="s">
        <v>64</v>
      </c>
      <c r="F60" s="56">
        <v>0.02601851851851852</v>
      </c>
      <c r="G60" s="20" t="str">
        <f t="shared" si="0"/>
        <v>4.10/km</v>
      </c>
      <c r="H60" s="21">
        <f t="shared" si="2"/>
        <v>0.006655092592592594</v>
      </c>
      <c r="I60" s="21">
        <f>F60-INDEX($F$4:$F$138,MATCH(D60,$D$4:$D$138,0))</f>
        <v>0.002025462962962965</v>
      </c>
    </row>
    <row r="61" spans="1:9" s="1" customFormat="1" ht="15" customHeight="1">
      <c r="A61" s="19">
        <v>58</v>
      </c>
      <c r="B61" s="54" t="s">
        <v>147</v>
      </c>
      <c r="C61" s="54" t="s">
        <v>148</v>
      </c>
      <c r="D61" s="55" t="s">
        <v>28</v>
      </c>
      <c r="E61" s="54" t="s">
        <v>70</v>
      </c>
      <c r="F61" s="56">
        <v>0.026053240740740738</v>
      </c>
      <c r="G61" s="20" t="str">
        <f t="shared" si="0"/>
        <v>4.10/km</v>
      </c>
      <c r="H61" s="21">
        <f t="shared" si="2"/>
        <v>0.006689814814814812</v>
      </c>
      <c r="I61" s="21">
        <f>F61-INDEX($F$4:$F$138,MATCH(D61,$D$4:$D$138,0))</f>
        <v>0.005231481481481479</v>
      </c>
    </row>
    <row r="62" spans="1:9" s="1" customFormat="1" ht="15" customHeight="1">
      <c r="A62" s="19">
        <v>59</v>
      </c>
      <c r="B62" s="54" t="s">
        <v>149</v>
      </c>
      <c r="C62" s="54" t="s">
        <v>150</v>
      </c>
      <c r="D62" s="55" t="s">
        <v>24</v>
      </c>
      <c r="E62" s="54" t="s">
        <v>43</v>
      </c>
      <c r="F62" s="56">
        <v>0.026064814814814815</v>
      </c>
      <c r="G62" s="20" t="str">
        <f t="shared" si="0"/>
        <v>4.10/km</v>
      </c>
      <c r="H62" s="21">
        <f t="shared" si="2"/>
        <v>0.006701388888888889</v>
      </c>
      <c r="I62" s="21">
        <f>F62-INDEX($F$4:$F$138,MATCH(D62,$D$4:$D$138,0))</f>
        <v>0.00542824074074074</v>
      </c>
    </row>
    <row r="63" spans="1:9" s="1" customFormat="1" ht="15" customHeight="1">
      <c r="A63" s="19">
        <v>60</v>
      </c>
      <c r="B63" s="54" t="s">
        <v>151</v>
      </c>
      <c r="C63" s="54" t="s">
        <v>37</v>
      </c>
      <c r="D63" s="55" t="s">
        <v>96</v>
      </c>
      <c r="E63" s="54" t="s">
        <v>52</v>
      </c>
      <c r="F63" s="56">
        <v>0.026168981481481477</v>
      </c>
      <c r="G63" s="20" t="str">
        <f t="shared" si="0"/>
        <v>4.11/km</v>
      </c>
      <c r="H63" s="21">
        <f t="shared" si="2"/>
        <v>0.006805555555555551</v>
      </c>
      <c r="I63" s="21">
        <f>F63-INDEX($F$4:$F$138,MATCH(D63,$D$4:$D$138,0))</f>
        <v>0.0021759259259259214</v>
      </c>
    </row>
    <row r="64" spans="1:9" s="1" customFormat="1" ht="15" customHeight="1">
      <c r="A64" s="19">
        <v>61</v>
      </c>
      <c r="B64" s="54" t="s">
        <v>152</v>
      </c>
      <c r="C64" s="54" t="s">
        <v>153</v>
      </c>
      <c r="D64" s="55" t="s">
        <v>40</v>
      </c>
      <c r="E64" s="54" t="s">
        <v>25</v>
      </c>
      <c r="F64" s="56">
        <v>0.026168981481481477</v>
      </c>
      <c r="G64" s="20" t="str">
        <f t="shared" si="0"/>
        <v>4.11/km</v>
      </c>
      <c r="H64" s="21">
        <f t="shared" si="2"/>
        <v>0.006805555555555551</v>
      </c>
      <c r="I64" s="21">
        <f>F64-INDEX($F$4:$F$138,MATCH(D64,$D$4:$D$138,0))</f>
        <v>0.004421296296296291</v>
      </c>
    </row>
    <row r="65" spans="1:9" s="1" customFormat="1" ht="15" customHeight="1">
      <c r="A65" s="19">
        <v>62</v>
      </c>
      <c r="B65" s="54" t="s">
        <v>109</v>
      </c>
      <c r="C65" s="54" t="s">
        <v>154</v>
      </c>
      <c r="D65" s="55" t="s">
        <v>24</v>
      </c>
      <c r="E65" s="54" t="s">
        <v>54</v>
      </c>
      <c r="F65" s="56">
        <v>0.02625</v>
      </c>
      <c r="G65" s="20" t="str">
        <f t="shared" si="0"/>
        <v>4.12/km</v>
      </c>
      <c r="H65" s="21">
        <f t="shared" si="2"/>
        <v>0.006886574074074073</v>
      </c>
      <c r="I65" s="21">
        <f>F65-INDEX($F$4:$F$138,MATCH(D65,$D$4:$D$138,0))</f>
        <v>0.0056134259259259245</v>
      </c>
    </row>
    <row r="66" spans="1:9" s="1" customFormat="1" ht="15" customHeight="1">
      <c r="A66" s="19">
        <v>63</v>
      </c>
      <c r="B66" s="54" t="s">
        <v>155</v>
      </c>
      <c r="C66" s="54" t="s">
        <v>146</v>
      </c>
      <c r="D66" s="55" t="s">
        <v>96</v>
      </c>
      <c r="E66" s="54" t="s">
        <v>52</v>
      </c>
      <c r="F66" s="56">
        <v>0.026284722222222223</v>
      </c>
      <c r="G66" s="20" t="str">
        <f t="shared" si="0"/>
        <v>4.12/km</v>
      </c>
      <c r="H66" s="21">
        <f t="shared" si="2"/>
        <v>0.006921296296296297</v>
      </c>
      <c r="I66" s="21">
        <f>F66-INDEX($F$4:$F$138,MATCH(D66,$D$4:$D$138,0))</f>
        <v>0.0022916666666666675</v>
      </c>
    </row>
    <row r="67" spans="1:9" s="1" customFormat="1" ht="15" customHeight="1">
      <c r="A67" s="19">
        <v>64</v>
      </c>
      <c r="B67" s="54" t="s">
        <v>156</v>
      </c>
      <c r="C67" s="54" t="s">
        <v>120</v>
      </c>
      <c r="D67" s="55" t="s">
        <v>40</v>
      </c>
      <c r="E67" s="54" t="s">
        <v>49</v>
      </c>
      <c r="F67" s="56">
        <v>0.026331018518518517</v>
      </c>
      <c r="G67" s="20" t="str">
        <f t="shared" si="0"/>
        <v>4.13/km</v>
      </c>
      <c r="H67" s="21">
        <f t="shared" si="2"/>
        <v>0.006967592592592591</v>
      </c>
      <c r="I67" s="21">
        <f>F67-INDEX($F$4:$F$138,MATCH(D67,$D$4:$D$138,0))</f>
        <v>0.004583333333333332</v>
      </c>
    </row>
    <row r="68" spans="1:9" s="1" customFormat="1" ht="15" customHeight="1">
      <c r="A68" s="19">
        <v>65</v>
      </c>
      <c r="B68" s="54" t="s">
        <v>157</v>
      </c>
      <c r="C68" s="54" t="s">
        <v>158</v>
      </c>
      <c r="D68" s="55" t="s">
        <v>96</v>
      </c>
      <c r="E68" s="54" t="s">
        <v>159</v>
      </c>
      <c r="F68" s="56">
        <v>0.02636574074074074</v>
      </c>
      <c r="G68" s="20" t="str">
        <f aca="true" t="shared" si="3" ref="G68:G131">TEXT(INT((HOUR(F68)*3600+MINUTE(F68)*60+SECOND(F68))/$I$2/60),"0")&amp;"."&amp;TEXT(MOD((HOUR(F68)*3600+MINUTE(F68)*60+SECOND(F68))/$I$2,60),"00")&amp;"/km"</f>
        <v>4.13/km</v>
      </c>
      <c r="H68" s="21">
        <f t="shared" si="2"/>
        <v>0.007002314814814815</v>
      </c>
      <c r="I68" s="21">
        <f>F68-INDEX($F$4:$F$138,MATCH(D68,$D$4:$D$138,0))</f>
        <v>0.002372685185185186</v>
      </c>
    </row>
    <row r="69" spans="1:9" s="1" customFormat="1" ht="15" customHeight="1">
      <c r="A69" s="19">
        <v>66</v>
      </c>
      <c r="B69" s="54" t="s">
        <v>109</v>
      </c>
      <c r="C69" s="54" t="s">
        <v>102</v>
      </c>
      <c r="D69" s="55" t="s">
        <v>28</v>
      </c>
      <c r="E69" s="54" t="s">
        <v>25</v>
      </c>
      <c r="F69" s="56">
        <v>0.02638888888888889</v>
      </c>
      <c r="G69" s="20" t="str">
        <f t="shared" si="3"/>
        <v>4.13/km</v>
      </c>
      <c r="H69" s="21">
        <f t="shared" si="2"/>
        <v>0.0070254629629629625</v>
      </c>
      <c r="I69" s="21">
        <f>F69-INDEX($F$4:$F$138,MATCH(D69,$D$4:$D$138,0))</f>
        <v>0.00556712962962963</v>
      </c>
    </row>
    <row r="70" spans="1:9" s="1" customFormat="1" ht="15" customHeight="1">
      <c r="A70" s="19">
        <v>67</v>
      </c>
      <c r="B70" s="54" t="s">
        <v>22</v>
      </c>
      <c r="C70" s="54" t="s">
        <v>122</v>
      </c>
      <c r="D70" s="55" t="s">
        <v>96</v>
      </c>
      <c r="E70" s="54" t="s">
        <v>25</v>
      </c>
      <c r="F70" s="56">
        <v>0.026400462962962962</v>
      </c>
      <c r="G70" s="20" t="str">
        <f t="shared" si="3"/>
        <v>4.13/km</v>
      </c>
      <c r="H70" s="21">
        <f t="shared" si="2"/>
        <v>0.007037037037037036</v>
      </c>
      <c r="I70" s="21">
        <f>F70-INDEX($F$4:$F$138,MATCH(D70,$D$4:$D$138,0))</f>
        <v>0.0024074074074074067</v>
      </c>
    </row>
    <row r="71" spans="1:9" s="1" customFormat="1" ht="15" customHeight="1">
      <c r="A71" s="19">
        <v>68</v>
      </c>
      <c r="B71" s="54" t="s">
        <v>160</v>
      </c>
      <c r="C71" s="54" t="s">
        <v>161</v>
      </c>
      <c r="D71" s="55" t="s">
        <v>32</v>
      </c>
      <c r="E71" s="54" t="s">
        <v>162</v>
      </c>
      <c r="F71" s="56">
        <v>0.026400462962962962</v>
      </c>
      <c r="G71" s="20" t="str">
        <f t="shared" si="3"/>
        <v>4.13/km</v>
      </c>
      <c r="H71" s="21">
        <f t="shared" si="2"/>
        <v>0.007037037037037036</v>
      </c>
      <c r="I71" s="21">
        <f>F71-INDEX($F$4:$F$138,MATCH(D71,$D$4:$D$138,0))</f>
        <v>0.005057870370370369</v>
      </c>
    </row>
    <row r="72" spans="1:9" s="1" customFormat="1" ht="15" customHeight="1">
      <c r="A72" s="19">
        <v>69</v>
      </c>
      <c r="B72" s="54" t="s">
        <v>163</v>
      </c>
      <c r="C72" s="54" t="s">
        <v>42</v>
      </c>
      <c r="D72" s="55" t="s">
        <v>40</v>
      </c>
      <c r="E72" s="54" t="s">
        <v>130</v>
      </c>
      <c r="F72" s="56">
        <v>0.026412037037037036</v>
      </c>
      <c r="G72" s="20" t="str">
        <f t="shared" si="3"/>
        <v>4.14/km</v>
      </c>
      <c r="H72" s="21">
        <f t="shared" si="2"/>
        <v>0.00704861111111111</v>
      </c>
      <c r="I72" s="21">
        <f>F72-INDEX($F$4:$F$138,MATCH(D72,$D$4:$D$138,0))</f>
        <v>0.00466435185185185</v>
      </c>
    </row>
    <row r="73" spans="1:9" s="1" customFormat="1" ht="15" customHeight="1">
      <c r="A73" s="19">
        <v>70</v>
      </c>
      <c r="B73" s="54" t="s">
        <v>164</v>
      </c>
      <c r="C73" s="54" t="s">
        <v>74</v>
      </c>
      <c r="D73" s="55" t="s">
        <v>24</v>
      </c>
      <c r="E73" s="54" t="s">
        <v>43</v>
      </c>
      <c r="F73" s="56">
        <v>0.026539351851851852</v>
      </c>
      <c r="G73" s="20" t="str">
        <f t="shared" si="3"/>
        <v>4.15/km</v>
      </c>
      <c r="H73" s="21">
        <f t="shared" si="2"/>
        <v>0.007175925925925926</v>
      </c>
      <c r="I73" s="21">
        <f>F73-INDEX($F$4:$F$138,MATCH(D73,$D$4:$D$138,0))</f>
        <v>0.005902777777777778</v>
      </c>
    </row>
    <row r="74" spans="1:9" s="1" customFormat="1" ht="15" customHeight="1">
      <c r="A74" s="19">
        <v>71</v>
      </c>
      <c r="B74" s="54" t="s">
        <v>165</v>
      </c>
      <c r="C74" s="54" t="s">
        <v>166</v>
      </c>
      <c r="D74" s="55" t="s">
        <v>96</v>
      </c>
      <c r="E74" s="54" t="s">
        <v>52</v>
      </c>
      <c r="F74" s="56">
        <v>0.026875</v>
      </c>
      <c r="G74" s="20" t="str">
        <f t="shared" si="3"/>
        <v>4.18/km</v>
      </c>
      <c r="H74" s="21">
        <f t="shared" si="2"/>
        <v>0.007511574074074073</v>
      </c>
      <c r="I74" s="21">
        <f>F74-INDEX($F$4:$F$138,MATCH(D74,$D$4:$D$138,0))</f>
        <v>0.002881944444444444</v>
      </c>
    </row>
    <row r="75" spans="1:9" s="1" customFormat="1" ht="15" customHeight="1">
      <c r="A75" s="19">
        <v>72</v>
      </c>
      <c r="B75" s="54" t="s">
        <v>167</v>
      </c>
      <c r="C75" s="54" t="s">
        <v>168</v>
      </c>
      <c r="D75" s="55" t="s">
        <v>28</v>
      </c>
      <c r="E75" s="54" t="s">
        <v>14</v>
      </c>
      <c r="F75" s="56">
        <v>0.02693287037037037</v>
      </c>
      <c r="G75" s="20" t="str">
        <f t="shared" si="3"/>
        <v>4.19/km</v>
      </c>
      <c r="H75" s="21">
        <f t="shared" si="2"/>
        <v>0.007569444444444445</v>
      </c>
      <c r="I75" s="21">
        <f>F75-INDEX($F$4:$F$138,MATCH(D75,$D$4:$D$138,0))</f>
        <v>0.006111111111111112</v>
      </c>
    </row>
    <row r="76" spans="1:9" s="1" customFormat="1" ht="15" customHeight="1">
      <c r="A76" s="19">
        <v>73</v>
      </c>
      <c r="B76" s="54" t="s">
        <v>169</v>
      </c>
      <c r="C76" s="54" t="s">
        <v>170</v>
      </c>
      <c r="D76" s="55" t="s">
        <v>40</v>
      </c>
      <c r="E76" s="54" t="s">
        <v>70</v>
      </c>
      <c r="F76" s="56">
        <v>0.026967592592592595</v>
      </c>
      <c r="G76" s="20" t="str">
        <f t="shared" si="3"/>
        <v>4.19/km</v>
      </c>
      <c r="H76" s="21">
        <f t="shared" si="2"/>
        <v>0.007604166666666669</v>
      </c>
      <c r="I76" s="21">
        <f>F76-INDEX($F$4:$F$138,MATCH(D76,$D$4:$D$138,0))</f>
        <v>0.005219907407407409</v>
      </c>
    </row>
    <row r="77" spans="1:9" s="1" customFormat="1" ht="15" customHeight="1">
      <c r="A77" s="19">
        <v>74</v>
      </c>
      <c r="B77" s="54" t="s">
        <v>171</v>
      </c>
      <c r="C77" s="54" t="s">
        <v>66</v>
      </c>
      <c r="D77" s="55" t="s">
        <v>28</v>
      </c>
      <c r="E77" s="54" t="s">
        <v>64</v>
      </c>
      <c r="F77" s="56">
        <v>0.02697916666666667</v>
      </c>
      <c r="G77" s="20" t="str">
        <f t="shared" si="3"/>
        <v>4.19/km</v>
      </c>
      <c r="H77" s="21">
        <f t="shared" si="2"/>
        <v>0.007615740740740742</v>
      </c>
      <c r="I77" s="21">
        <f>F77-INDEX($F$4:$F$138,MATCH(D77,$D$4:$D$138,0))</f>
        <v>0.00615740740740741</v>
      </c>
    </row>
    <row r="78" spans="1:9" s="1" customFormat="1" ht="15" customHeight="1">
      <c r="A78" s="19">
        <v>75</v>
      </c>
      <c r="B78" s="54" t="s">
        <v>172</v>
      </c>
      <c r="C78" s="54" t="s">
        <v>173</v>
      </c>
      <c r="D78" s="55" t="s">
        <v>24</v>
      </c>
      <c r="E78" s="54" t="s">
        <v>54</v>
      </c>
      <c r="F78" s="56">
        <v>0.026990740740740742</v>
      </c>
      <c r="G78" s="20" t="str">
        <f t="shared" si="3"/>
        <v>4.19/km</v>
      </c>
      <c r="H78" s="21">
        <f t="shared" si="2"/>
        <v>0.007627314814814816</v>
      </c>
      <c r="I78" s="21">
        <f>F78-INDEX($F$4:$F$138,MATCH(D78,$D$4:$D$138,0))</f>
        <v>0.006354166666666668</v>
      </c>
    </row>
    <row r="79" spans="1:9" s="1" customFormat="1" ht="15" customHeight="1">
      <c r="A79" s="19">
        <v>76</v>
      </c>
      <c r="B79" s="54" t="s">
        <v>174</v>
      </c>
      <c r="C79" s="54" t="s">
        <v>175</v>
      </c>
      <c r="D79" s="55" t="s">
        <v>24</v>
      </c>
      <c r="E79" s="54" t="s">
        <v>54</v>
      </c>
      <c r="F79" s="56">
        <v>0.027060185185185187</v>
      </c>
      <c r="G79" s="20" t="str">
        <f t="shared" si="3"/>
        <v>4.20/km</v>
      </c>
      <c r="H79" s="21">
        <f t="shared" si="2"/>
        <v>0.007696759259259261</v>
      </c>
      <c r="I79" s="21">
        <f>F79-INDEX($F$4:$F$138,MATCH(D79,$D$4:$D$138,0))</f>
        <v>0.006423611111111113</v>
      </c>
    </row>
    <row r="80" spans="1:9" s="3" customFormat="1" ht="15" customHeight="1">
      <c r="A80" s="19">
        <v>77</v>
      </c>
      <c r="B80" s="54" t="s">
        <v>176</v>
      </c>
      <c r="C80" s="54" t="s">
        <v>177</v>
      </c>
      <c r="D80" s="55" t="s">
        <v>96</v>
      </c>
      <c r="E80" s="54" t="s">
        <v>64</v>
      </c>
      <c r="F80" s="56">
        <v>0.027094907407407404</v>
      </c>
      <c r="G80" s="20" t="str">
        <f t="shared" si="3"/>
        <v>4.20/km</v>
      </c>
      <c r="H80" s="21">
        <f t="shared" si="2"/>
        <v>0.007731481481481478</v>
      </c>
      <c r="I80" s="21">
        <f>F80-INDEX($F$4:$F$138,MATCH(D80,$D$4:$D$138,0))</f>
        <v>0.0031018518518518487</v>
      </c>
    </row>
    <row r="81" spans="1:9" s="1" customFormat="1" ht="15" customHeight="1">
      <c r="A81" s="19">
        <v>78</v>
      </c>
      <c r="B81" s="54" t="s">
        <v>171</v>
      </c>
      <c r="C81" s="54" t="s">
        <v>98</v>
      </c>
      <c r="D81" s="55" t="s">
        <v>28</v>
      </c>
      <c r="E81" s="54" t="s">
        <v>64</v>
      </c>
      <c r="F81" s="56">
        <v>0.02715277777777778</v>
      </c>
      <c r="G81" s="20" t="str">
        <f t="shared" si="3"/>
        <v>4.21/km</v>
      </c>
      <c r="H81" s="21">
        <f t="shared" si="2"/>
        <v>0.007789351851851853</v>
      </c>
      <c r="I81" s="21">
        <f>F81-INDEX($F$4:$F$138,MATCH(D81,$D$4:$D$138,0))</f>
        <v>0.0063310185185185205</v>
      </c>
    </row>
    <row r="82" spans="1:9" s="1" customFormat="1" ht="15" customHeight="1">
      <c r="A82" s="25">
        <v>79</v>
      </c>
      <c r="B82" s="60" t="s">
        <v>178</v>
      </c>
      <c r="C82" s="60" t="s">
        <v>122</v>
      </c>
      <c r="D82" s="61" t="s">
        <v>28</v>
      </c>
      <c r="E82" s="60" t="s">
        <v>281</v>
      </c>
      <c r="F82" s="62">
        <v>0.027199074074074073</v>
      </c>
      <c r="G82" s="26" t="str">
        <f t="shared" si="3"/>
        <v>4.21/km</v>
      </c>
      <c r="H82" s="27">
        <f t="shared" si="2"/>
        <v>0.007835648148148147</v>
      </c>
      <c r="I82" s="27">
        <f>F82-INDEX($F$4:$F$138,MATCH(D82,$D$4:$D$138,0))</f>
        <v>0.006377314814814815</v>
      </c>
    </row>
    <row r="83" spans="1:9" s="1" customFormat="1" ht="15" customHeight="1">
      <c r="A83" s="19">
        <v>80</v>
      </c>
      <c r="B83" s="54" t="s">
        <v>179</v>
      </c>
      <c r="C83" s="54" t="s">
        <v>72</v>
      </c>
      <c r="D83" s="55" t="s">
        <v>28</v>
      </c>
      <c r="E83" s="54" t="s">
        <v>75</v>
      </c>
      <c r="F83" s="56">
        <v>0.027256944444444445</v>
      </c>
      <c r="G83" s="20" t="str">
        <f t="shared" si="3"/>
        <v>4.22/km</v>
      </c>
      <c r="H83" s="21">
        <f t="shared" si="2"/>
        <v>0.007893518518518518</v>
      </c>
      <c r="I83" s="21">
        <f>F83-INDEX($F$4:$F$138,MATCH(D83,$D$4:$D$138,0))</f>
        <v>0.006435185185185186</v>
      </c>
    </row>
    <row r="84" spans="1:9" ht="15" customHeight="1">
      <c r="A84" s="19">
        <v>81</v>
      </c>
      <c r="B84" s="54" t="s">
        <v>180</v>
      </c>
      <c r="C84" s="54" t="s">
        <v>39</v>
      </c>
      <c r="D84" s="55" t="s">
        <v>40</v>
      </c>
      <c r="E84" s="54" t="s">
        <v>43</v>
      </c>
      <c r="F84" s="56">
        <v>0.027303240740740743</v>
      </c>
      <c r="G84" s="20" t="str">
        <f t="shared" si="3"/>
        <v>4.22/km</v>
      </c>
      <c r="H84" s="21">
        <f t="shared" si="2"/>
        <v>0.007939814814814816</v>
      </c>
      <c r="I84" s="21">
        <f>F84-INDEX($F$4:$F$138,MATCH(D84,$D$4:$D$138,0))</f>
        <v>0.005555555555555557</v>
      </c>
    </row>
    <row r="85" spans="1:9" ht="15" customHeight="1">
      <c r="A85" s="19">
        <v>82</v>
      </c>
      <c r="B85" s="54" t="s">
        <v>181</v>
      </c>
      <c r="C85" s="54" t="s">
        <v>182</v>
      </c>
      <c r="D85" s="55" t="s">
        <v>24</v>
      </c>
      <c r="E85" s="54" t="s">
        <v>52</v>
      </c>
      <c r="F85" s="56">
        <v>0.027418981481481485</v>
      </c>
      <c r="G85" s="20" t="str">
        <f t="shared" si="3"/>
        <v>4.23/km</v>
      </c>
      <c r="H85" s="21">
        <f t="shared" si="2"/>
        <v>0.008055555555555559</v>
      </c>
      <c r="I85" s="21">
        <f>F85-INDEX($F$4:$F$138,MATCH(D85,$D$4:$D$138,0))</f>
        <v>0.006782407407407411</v>
      </c>
    </row>
    <row r="86" spans="1:9" ht="15" customHeight="1">
      <c r="A86" s="19">
        <v>83</v>
      </c>
      <c r="B86" s="54" t="s">
        <v>183</v>
      </c>
      <c r="C86" s="54" t="s">
        <v>184</v>
      </c>
      <c r="D86" s="55" t="s">
        <v>185</v>
      </c>
      <c r="E86" s="54" t="s">
        <v>52</v>
      </c>
      <c r="F86" s="56">
        <v>0.027615740740740743</v>
      </c>
      <c r="G86" s="20" t="str">
        <f t="shared" si="3"/>
        <v>4.25/km</v>
      </c>
      <c r="H86" s="21">
        <f t="shared" si="2"/>
        <v>0.008252314814814816</v>
      </c>
      <c r="I86" s="21">
        <f>F86-INDEX($F$4:$F$138,MATCH(D86,$D$4:$D$138,0))</f>
        <v>0</v>
      </c>
    </row>
    <row r="87" spans="1:9" ht="15" customHeight="1">
      <c r="A87" s="19">
        <v>84</v>
      </c>
      <c r="B87" s="54" t="s">
        <v>186</v>
      </c>
      <c r="C87" s="54" t="s">
        <v>102</v>
      </c>
      <c r="D87" s="55" t="s">
        <v>32</v>
      </c>
      <c r="E87" s="54" t="s">
        <v>21</v>
      </c>
      <c r="F87" s="56">
        <v>0.027696759259259258</v>
      </c>
      <c r="G87" s="20" t="str">
        <f t="shared" si="3"/>
        <v>4.26/km</v>
      </c>
      <c r="H87" s="21">
        <f t="shared" si="2"/>
        <v>0.008333333333333331</v>
      </c>
      <c r="I87" s="21">
        <f>F87-INDEX($F$4:$F$138,MATCH(D87,$D$4:$D$138,0))</f>
        <v>0.006354166666666664</v>
      </c>
    </row>
    <row r="88" spans="1:9" ht="15" customHeight="1">
      <c r="A88" s="19">
        <v>85</v>
      </c>
      <c r="B88" s="54" t="s">
        <v>187</v>
      </c>
      <c r="C88" s="54" t="s">
        <v>102</v>
      </c>
      <c r="D88" s="55" t="s">
        <v>32</v>
      </c>
      <c r="E88" s="54" t="s">
        <v>188</v>
      </c>
      <c r="F88" s="56">
        <v>0.027928240740740743</v>
      </c>
      <c r="G88" s="20" t="str">
        <f t="shared" si="3"/>
        <v>4.28/km</v>
      </c>
      <c r="H88" s="21">
        <f t="shared" si="2"/>
        <v>0.008564814814814817</v>
      </c>
      <c r="I88" s="21">
        <f>F88-INDEX($F$4:$F$138,MATCH(D88,$D$4:$D$138,0))</f>
        <v>0.0065856481481481495</v>
      </c>
    </row>
    <row r="89" spans="1:9" ht="15" customHeight="1">
      <c r="A89" s="19">
        <v>86</v>
      </c>
      <c r="B89" s="54" t="s">
        <v>189</v>
      </c>
      <c r="C89" s="54" t="s">
        <v>190</v>
      </c>
      <c r="D89" s="55" t="s">
        <v>24</v>
      </c>
      <c r="E89" s="54" t="s">
        <v>25</v>
      </c>
      <c r="F89" s="56">
        <v>0.028055555555555556</v>
      </c>
      <c r="G89" s="20" t="str">
        <f t="shared" si="3"/>
        <v>4.29/km</v>
      </c>
      <c r="H89" s="21">
        <f t="shared" si="2"/>
        <v>0.00869212962962963</v>
      </c>
      <c r="I89" s="21">
        <f>F89-INDEX($F$4:$F$138,MATCH(D89,$D$4:$D$138,0))</f>
        <v>0.007418981481481481</v>
      </c>
    </row>
    <row r="90" spans="1:9" ht="15" customHeight="1">
      <c r="A90" s="19">
        <v>87</v>
      </c>
      <c r="B90" s="54" t="s">
        <v>191</v>
      </c>
      <c r="C90" s="54" t="s">
        <v>192</v>
      </c>
      <c r="D90" s="55" t="s">
        <v>28</v>
      </c>
      <c r="E90" s="54" t="s">
        <v>43</v>
      </c>
      <c r="F90" s="56">
        <v>0.028125</v>
      </c>
      <c r="G90" s="20" t="str">
        <f t="shared" si="3"/>
        <v>4.30/km</v>
      </c>
      <c r="H90" s="21">
        <f t="shared" si="2"/>
        <v>0.008761574074074074</v>
      </c>
      <c r="I90" s="21">
        <f>F90-INDEX($F$4:$F$138,MATCH(D90,$D$4:$D$138,0))</f>
        <v>0.007303240740740742</v>
      </c>
    </row>
    <row r="91" spans="1:9" ht="15" customHeight="1">
      <c r="A91" s="19">
        <v>88</v>
      </c>
      <c r="B91" s="54" t="s">
        <v>193</v>
      </c>
      <c r="C91" s="54" t="s">
        <v>194</v>
      </c>
      <c r="D91" s="55" t="s">
        <v>96</v>
      </c>
      <c r="E91" s="54" t="s">
        <v>52</v>
      </c>
      <c r="F91" s="56">
        <v>0.02815972222222222</v>
      </c>
      <c r="G91" s="20" t="str">
        <f t="shared" si="3"/>
        <v>4.30/km</v>
      </c>
      <c r="H91" s="21">
        <f t="shared" si="2"/>
        <v>0.008796296296296295</v>
      </c>
      <c r="I91" s="21">
        <f>F91-INDEX($F$4:$F$138,MATCH(D91,$D$4:$D$138,0))</f>
        <v>0.004166666666666666</v>
      </c>
    </row>
    <row r="92" spans="1:9" ht="15" customHeight="1">
      <c r="A92" s="19">
        <v>89</v>
      </c>
      <c r="B92" s="54" t="s">
        <v>195</v>
      </c>
      <c r="C92" s="54" t="s">
        <v>83</v>
      </c>
      <c r="D92" s="55" t="s">
        <v>24</v>
      </c>
      <c r="E92" s="54" t="s">
        <v>43</v>
      </c>
      <c r="F92" s="56">
        <v>0.028182870370370372</v>
      </c>
      <c r="G92" s="20" t="str">
        <f t="shared" si="3"/>
        <v>4.31/km</v>
      </c>
      <c r="H92" s="21">
        <f t="shared" si="2"/>
        <v>0.008819444444444446</v>
      </c>
      <c r="I92" s="21">
        <f>F92-INDEX($F$4:$F$138,MATCH(D92,$D$4:$D$138,0))</f>
        <v>0.0075462962962962975</v>
      </c>
    </row>
    <row r="93" spans="1:9" ht="15" customHeight="1">
      <c r="A93" s="19">
        <v>90</v>
      </c>
      <c r="B93" s="54" t="s">
        <v>196</v>
      </c>
      <c r="C93" s="54" t="s">
        <v>39</v>
      </c>
      <c r="D93" s="55" t="s">
        <v>40</v>
      </c>
      <c r="E93" s="54" t="s">
        <v>87</v>
      </c>
      <c r="F93" s="56">
        <v>0.028391203703703707</v>
      </c>
      <c r="G93" s="20" t="str">
        <f t="shared" si="3"/>
        <v>4.33/km</v>
      </c>
      <c r="H93" s="21">
        <f t="shared" si="2"/>
        <v>0.00902777777777778</v>
      </c>
      <c r="I93" s="21">
        <f>F93-INDEX($F$4:$F$138,MATCH(D93,$D$4:$D$138,0))</f>
        <v>0.006643518518518521</v>
      </c>
    </row>
    <row r="94" spans="1:9" ht="15" customHeight="1">
      <c r="A94" s="19">
        <v>91</v>
      </c>
      <c r="B94" s="54" t="s">
        <v>197</v>
      </c>
      <c r="C94" s="54" t="s">
        <v>198</v>
      </c>
      <c r="D94" s="55" t="s">
        <v>20</v>
      </c>
      <c r="E94" s="54" t="s">
        <v>54</v>
      </c>
      <c r="F94" s="56">
        <v>0.02855324074074074</v>
      </c>
      <c r="G94" s="20" t="str">
        <f t="shared" si="3"/>
        <v>4.34/km</v>
      </c>
      <c r="H94" s="21">
        <f t="shared" si="2"/>
        <v>0.009189814814814814</v>
      </c>
      <c r="I94" s="21">
        <f>F94-INDEX($F$4:$F$138,MATCH(D94,$D$4:$D$138,0))</f>
        <v>0.008645833333333332</v>
      </c>
    </row>
    <row r="95" spans="1:9" ht="15" customHeight="1">
      <c r="A95" s="19">
        <v>92</v>
      </c>
      <c r="B95" s="54" t="s">
        <v>199</v>
      </c>
      <c r="C95" s="54" t="s">
        <v>200</v>
      </c>
      <c r="D95" s="55" t="s">
        <v>108</v>
      </c>
      <c r="E95" s="54" t="s">
        <v>93</v>
      </c>
      <c r="F95" s="56">
        <v>0.028587962962962964</v>
      </c>
      <c r="G95" s="20" t="str">
        <f t="shared" si="3"/>
        <v>4.34/km</v>
      </c>
      <c r="H95" s="21">
        <f t="shared" si="2"/>
        <v>0.009224537037037038</v>
      </c>
      <c r="I95" s="21">
        <f>F95-INDEX($F$4:$F$138,MATCH(D95,$D$4:$D$138,0))</f>
        <v>0.004236111111111107</v>
      </c>
    </row>
    <row r="96" spans="1:9" ht="15" customHeight="1">
      <c r="A96" s="19">
        <v>93</v>
      </c>
      <c r="B96" s="54" t="s">
        <v>201</v>
      </c>
      <c r="C96" s="54" t="s">
        <v>202</v>
      </c>
      <c r="D96" s="55" t="s">
        <v>203</v>
      </c>
      <c r="E96" s="54" t="s">
        <v>43</v>
      </c>
      <c r="F96" s="56">
        <v>0.02866898148148148</v>
      </c>
      <c r="G96" s="20" t="str">
        <f t="shared" si="3"/>
        <v>4.35/km</v>
      </c>
      <c r="H96" s="21">
        <f aca="true" t="shared" si="4" ref="H96:H138">F96-$F$4</f>
        <v>0.009305555555555553</v>
      </c>
      <c r="I96" s="21">
        <f>F96-INDEX($F$4:$F$138,MATCH(D96,$D$4:$D$138,0))</f>
        <v>0</v>
      </c>
    </row>
    <row r="97" spans="1:9" ht="15" customHeight="1">
      <c r="A97" s="19">
        <v>94</v>
      </c>
      <c r="B97" s="54" t="s">
        <v>204</v>
      </c>
      <c r="C97" s="54" t="s">
        <v>205</v>
      </c>
      <c r="D97" s="55" t="s">
        <v>96</v>
      </c>
      <c r="E97" s="54" t="s">
        <v>130</v>
      </c>
      <c r="F97" s="56">
        <v>0.028784722222222225</v>
      </c>
      <c r="G97" s="20" t="str">
        <f t="shared" si="3"/>
        <v>4.36/km</v>
      </c>
      <c r="H97" s="21">
        <f t="shared" si="4"/>
        <v>0.0094212962962963</v>
      </c>
      <c r="I97" s="21">
        <f>F97-INDEX($F$4:$F$138,MATCH(D97,$D$4:$D$138,0))</f>
        <v>0.00479166666666667</v>
      </c>
    </row>
    <row r="98" spans="1:9" ht="15" customHeight="1">
      <c r="A98" s="19">
        <v>95</v>
      </c>
      <c r="B98" s="54" t="s">
        <v>206</v>
      </c>
      <c r="C98" s="54" t="s">
        <v>120</v>
      </c>
      <c r="D98" s="55" t="s">
        <v>207</v>
      </c>
      <c r="E98" s="54" t="s">
        <v>49</v>
      </c>
      <c r="F98" s="56">
        <v>0.0290162037037037</v>
      </c>
      <c r="G98" s="20" t="str">
        <f t="shared" si="3"/>
        <v>4.39/km</v>
      </c>
      <c r="H98" s="21">
        <f t="shared" si="4"/>
        <v>0.009652777777777774</v>
      </c>
      <c r="I98" s="21">
        <f>F98-INDEX($F$4:$F$138,MATCH(D98,$D$4:$D$138,0))</f>
        <v>0</v>
      </c>
    </row>
    <row r="99" spans="1:9" ht="15" customHeight="1">
      <c r="A99" s="19">
        <v>96</v>
      </c>
      <c r="B99" s="54" t="s">
        <v>208</v>
      </c>
      <c r="C99" s="54" t="s">
        <v>209</v>
      </c>
      <c r="D99" s="55" t="s">
        <v>28</v>
      </c>
      <c r="E99" s="54" t="s">
        <v>43</v>
      </c>
      <c r="F99" s="56">
        <v>0.029050925925925928</v>
      </c>
      <c r="G99" s="20" t="str">
        <f t="shared" si="3"/>
        <v>4.39/km</v>
      </c>
      <c r="H99" s="21">
        <f t="shared" si="4"/>
        <v>0.009687500000000002</v>
      </c>
      <c r="I99" s="21">
        <f>F99-INDEX($F$4:$F$138,MATCH(D99,$D$4:$D$138,0))</f>
        <v>0.00822916666666667</v>
      </c>
    </row>
    <row r="100" spans="1:9" ht="15" customHeight="1">
      <c r="A100" s="19">
        <v>97</v>
      </c>
      <c r="B100" s="54" t="s">
        <v>210</v>
      </c>
      <c r="C100" s="54" t="s">
        <v>211</v>
      </c>
      <c r="D100" s="55" t="s">
        <v>212</v>
      </c>
      <c r="E100" s="54" t="s">
        <v>43</v>
      </c>
      <c r="F100" s="56">
        <v>0.02960648148148148</v>
      </c>
      <c r="G100" s="20" t="str">
        <f t="shared" si="3"/>
        <v>4.44/km</v>
      </c>
      <c r="H100" s="21">
        <f t="shared" si="4"/>
        <v>0.010243055555555554</v>
      </c>
      <c r="I100" s="21">
        <f>F100-INDEX($F$4:$F$138,MATCH(D100,$D$4:$D$138,0))</f>
        <v>0</v>
      </c>
    </row>
    <row r="101" spans="1:9" ht="15" customHeight="1">
      <c r="A101" s="19">
        <v>98</v>
      </c>
      <c r="B101" s="54" t="s">
        <v>213</v>
      </c>
      <c r="C101" s="54" t="s">
        <v>124</v>
      </c>
      <c r="D101" s="55" t="s">
        <v>24</v>
      </c>
      <c r="E101" s="54" t="s">
        <v>70</v>
      </c>
      <c r="F101" s="56">
        <v>0.0296412037037037</v>
      </c>
      <c r="G101" s="20" t="str">
        <f t="shared" si="3"/>
        <v>4.45/km</v>
      </c>
      <c r="H101" s="21">
        <f t="shared" si="4"/>
        <v>0.010277777777777775</v>
      </c>
      <c r="I101" s="21">
        <f>F101-INDEX($F$4:$F$138,MATCH(D101,$D$4:$D$138,0))</f>
        <v>0.009004629629629626</v>
      </c>
    </row>
    <row r="102" spans="1:9" ht="15" customHeight="1">
      <c r="A102" s="19">
        <v>99</v>
      </c>
      <c r="B102" s="54" t="s">
        <v>214</v>
      </c>
      <c r="C102" s="54" t="s">
        <v>83</v>
      </c>
      <c r="D102" s="55" t="s">
        <v>108</v>
      </c>
      <c r="E102" s="54" t="s">
        <v>54</v>
      </c>
      <c r="F102" s="56">
        <v>0.029699074074074072</v>
      </c>
      <c r="G102" s="20" t="str">
        <f t="shared" si="3"/>
        <v>4.45/km</v>
      </c>
      <c r="H102" s="21">
        <f t="shared" si="4"/>
        <v>0.010335648148148146</v>
      </c>
      <c r="I102" s="21">
        <f>F102-INDEX($F$4:$F$138,MATCH(D102,$D$4:$D$138,0))</f>
        <v>0.005347222222222215</v>
      </c>
    </row>
    <row r="103" spans="1:9" ht="15" customHeight="1">
      <c r="A103" s="19">
        <v>100</v>
      </c>
      <c r="B103" s="54" t="s">
        <v>215</v>
      </c>
      <c r="C103" s="54" t="s">
        <v>216</v>
      </c>
      <c r="D103" s="55" t="s">
        <v>217</v>
      </c>
      <c r="E103" s="54" t="s">
        <v>52</v>
      </c>
      <c r="F103" s="56">
        <v>0.02980324074074074</v>
      </c>
      <c r="G103" s="20" t="str">
        <f t="shared" si="3"/>
        <v>4.46/km</v>
      </c>
      <c r="H103" s="21">
        <f t="shared" si="4"/>
        <v>0.010439814814814815</v>
      </c>
      <c r="I103" s="21">
        <f>F103-INDEX($F$4:$F$138,MATCH(D103,$D$4:$D$138,0))</f>
        <v>0</v>
      </c>
    </row>
    <row r="104" spans="1:9" ht="15" customHeight="1">
      <c r="A104" s="19">
        <v>101</v>
      </c>
      <c r="B104" s="54" t="s">
        <v>145</v>
      </c>
      <c r="C104" s="54" t="s">
        <v>122</v>
      </c>
      <c r="D104" s="55" t="s">
        <v>218</v>
      </c>
      <c r="E104" s="54" t="s">
        <v>43</v>
      </c>
      <c r="F104" s="56">
        <v>0.030034722222222223</v>
      </c>
      <c r="G104" s="20" t="str">
        <f t="shared" si="3"/>
        <v>4.48/km</v>
      </c>
      <c r="H104" s="21">
        <f t="shared" si="4"/>
        <v>0.010671296296296297</v>
      </c>
      <c r="I104" s="21">
        <f>F104-INDEX($F$4:$F$138,MATCH(D104,$D$4:$D$138,0))</f>
        <v>0</v>
      </c>
    </row>
    <row r="105" spans="1:9" ht="15" customHeight="1">
      <c r="A105" s="19">
        <v>102</v>
      </c>
      <c r="B105" s="54" t="s">
        <v>219</v>
      </c>
      <c r="C105" s="54" t="s">
        <v>102</v>
      </c>
      <c r="D105" s="55" t="s">
        <v>24</v>
      </c>
      <c r="E105" s="54" t="s">
        <v>52</v>
      </c>
      <c r="F105" s="56">
        <v>0.030173611111111113</v>
      </c>
      <c r="G105" s="20" t="str">
        <f t="shared" si="3"/>
        <v>4.50/km</v>
      </c>
      <c r="H105" s="21">
        <f t="shared" si="4"/>
        <v>0.010810185185185187</v>
      </c>
      <c r="I105" s="21">
        <f>F105-INDEX($F$4:$F$138,MATCH(D105,$D$4:$D$138,0))</f>
        <v>0.009537037037037038</v>
      </c>
    </row>
    <row r="106" spans="1:9" ht="15" customHeight="1">
      <c r="A106" s="19">
        <v>103</v>
      </c>
      <c r="B106" s="54" t="s">
        <v>220</v>
      </c>
      <c r="C106" s="54" t="s">
        <v>120</v>
      </c>
      <c r="D106" s="55" t="s">
        <v>20</v>
      </c>
      <c r="E106" s="54" t="s">
        <v>25</v>
      </c>
      <c r="F106" s="56">
        <v>0.030300925925925926</v>
      </c>
      <c r="G106" s="20" t="str">
        <f t="shared" si="3"/>
        <v>4.51/km</v>
      </c>
      <c r="H106" s="21">
        <f t="shared" si="4"/>
        <v>0.0109375</v>
      </c>
      <c r="I106" s="21">
        <f>F106-INDEX($F$4:$F$138,MATCH(D106,$D$4:$D$138,0))</f>
        <v>0.010393518518518517</v>
      </c>
    </row>
    <row r="107" spans="1:9" ht="15" customHeight="1">
      <c r="A107" s="19">
        <v>104</v>
      </c>
      <c r="B107" s="54" t="s">
        <v>221</v>
      </c>
      <c r="C107" s="54" t="s">
        <v>137</v>
      </c>
      <c r="D107" s="55" t="s">
        <v>20</v>
      </c>
      <c r="E107" s="54" t="s">
        <v>64</v>
      </c>
      <c r="F107" s="56">
        <v>0.030335648148148143</v>
      </c>
      <c r="G107" s="20" t="str">
        <f t="shared" si="3"/>
        <v>4.51/km</v>
      </c>
      <c r="H107" s="21">
        <f t="shared" si="4"/>
        <v>0.010972222222222217</v>
      </c>
      <c r="I107" s="21">
        <f>F107-INDEX($F$4:$F$138,MATCH(D107,$D$4:$D$138,0))</f>
        <v>0.010428240740740734</v>
      </c>
    </row>
    <row r="108" spans="1:9" ht="15" customHeight="1">
      <c r="A108" s="19">
        <v>105</v>
      </c>
      <c r="B108" s="54" t="s">
        <v>222</v>
      </c>
      <c r="C108" s="54" t="s">
        <v>223</v>
      </c>
      <c r="D108" s="55" t="s">
        <v>185</v>
      </c>
      <c r="E108" s="54" t="s">
        <v>64</v>
      </c>
      <c r="F108" s="56">
        <v>0.03054398148148148</v>
      </c>
      <c r="G108" s="20" t="str">
        <f t="shared" si="3"/>
        <v>4.53/km</v>
      </c>
      <c r="H108" s="21">
        <f t="shared" si="4"/>
        <v>0.011180555555555555</v>
      </c>
      <c r="I108" s="21">
        <f>F108-INDEX($F$4:$F$138,MATCH(D108,$D$4:$D$138,0))</f>
        <v>0.002928240740740738</v>
      </c>
    </row>
    <row r="109" spans="1:9" ht="15" customHeight="1">
      <c r="A109" s="19">
        <v>106</v>
      </c>
      <c r="B109" s="54" t="s">
        <v>224</v>
      </c>
      <c r="C109" s="54" t="s">
        <v>225</v>
      </c>
      <c r="D109" s="55" t="s">
        <v>226</v>
      </c>
      <c r="E109" s="54" t="s">
        <v>64</v>
      </c>
      <c r="F109" s="56">
        <v>0.03071759259259259</v>
      </c>
      <c r="G109" s="20" t="str">
        <f t="shared" si="3"/>
        <v>4.55/km</v>
      </c>
      <c r="H109" s="21">
        <f t="shared" si="4"/>
        <v>0.011354166666666665</v>
      </c>
      <c r="I109" s="21">
        <f>F109-INDEX($F$4:$F$138,MATCH(D109,$D$4:$D$138,0))</f>
        <v>0</v>
      </c>
    </row>
    <row r="110" spans="1:9" ht="15" customHeight="1">
      <c r="A110" s="19">
        <v>107</v>
      </c>
      <c r="B110" s="54" t="s">
        <v>227</v>
      </c>
      <c r="C110" s="54" t="s">
        <v>228</v>
      </c>
      <c r="D110" s="55" t="s">
        <v>40</v>
      </c>
      <c r="E110" s="54" t="s">
        <v>43</v>
      </c>
      <c r="F110" s="56">
        <v>0.030752314814814816</v>
      </c>
      <c r="G110" s="20" t="str">
        <f t="shared" si="3"/>
        <v>4.55/km</v>
      </c>
      <c r="H110" s="21">
        <f t="shared" si="4"/>
        <v>0.01138888888888889</v>
      </c>
      <c r="I110" s="21">
        <f>F110-INDEX($F$4:$F$138,MATCH(D110,$D$4:$D$138,0))</f>
        <v>0.00900462962962963</v>
      </c>
    </row>
    <row r="111" spans="1:9" ht="15" customHeight="1">
      <c r="A111" s="19">
        <v>108</v>
      </c>
      <c r="B111" s="54" t="s">
        <v>229</v>
      </c>
      <c r="C111" s="54" t="s">
        <v>146</v>
      </c>
      <c r="D111" s="55" t="s">
        <v>218</v>
      </c>
      <c r="E111" s="54" t="s">
        <v>230</v>
      </c>
      <c r="F111" s="56">
        <v>0.031157407407407408</v>
      </c>
      <c r="G111" s="20" t="str">
        <f t="shared" si="3"/>
        <v>4.59/km</v>
      </c>
      <c r="H111" s="21">
        <f t="shared" si="4"/>
        <v>0.011793981481481482</v>
      </c>
      <c r="I111" s="21">
        <f>F111-INDEX($F$4:$F$138,MATCH(D111,$D$4:$D$138,0))</f>
        <v>0.001122685185185185</v>
      </c>
    </row>
    <row r="112" spans="1:9" ht="15" customHeight="1">
      <c r="A112" s="19">
        <v>109</v>
      </c>
      <c r="B112" s="54" t="s">
        <v>231</v>
      </c>
      <c r="C112" s="54" t="s">
        <v>232</v>
      </c>
      <c r="D112" s="55" t="s">
        <v>233</v>
      </c>
      <c r="E112" s="54" t="s">
        <v>43</v>
      </c>
      <c r="F112" s="56">
        <v>0.03130787037037037</v>
      </c>
      <c r="G112" s="20" t="str">
        <f t="shared" si="3"/>
        <v>5.01/km</v>
      </c>
      <c r="H112" s="21">
        <f t="shared" si="4"/>
        <v>0.011944444444444442</v>
      </c>
      <c r="I112" s="21">
        <f>F112-INDEX($F$4:$F$138,MATCH(D112,$D$4:$D$138,0))</f>
        <v>0</v>
      </c>
    </row>
    <row r="113" spans="1:9" ht="15" customHeight="1">
      <c r="A113" s="19">
        <v>110</v>
      </c>
      <c r="B113" s="54" t="s">
        <v>234</v>
      </c>
      <c r="C113" s="54" t="s">
        <v>63</v>
      </c>
      <c r="D113" s="55" t="s">
        <v>32</v>
      </c>
      <c r="E113" s="54" t="s">
        <v>52</v>
      </c>
      <c r="F113" s="56">
        <v>0.03140046296296296</v>
      </c>
      <c r="G113" s="20" t="str">
        <f t="shared" si="3"/>
        <v>5.01/km</v>
      </c>
      <c r="H113" s="21">
        <f t="shared" si="4"/>
        <v>0.012037037037037037</v>
      </c>
      <c r="I113" s="21">
        <f>F113-INDEX($F$4:$F$138,MATCH(D113,$D$4:$D$138,0))</f>
        <v>0.01005787037037037</v>
      </c>
    </row>
    <row r="114" spans="1:9" ht="15" customHeight="1">
      <c r="A114" s="19">
        <v>111</v>
      </c>
      <c r="B114" s="54" t="s">
        <v>235</v>
      </c>
      <c r="C114" s="54" t="s">
        <v>137</v>
      </c>
      <c r="D114" s="55" t="s">
        <v>28</v>
      </c>
      <c r="E114" s="54" t="s">
        <v>25</v>
      </c>
      <c r="F114" s="56">
        <v>0.03145833333333333</v>
      </c>
      <c r="G114" s="20" t="str">
        <f t="shared" si="3"/>
        <v>5.02/km</v>
      </c>
      <c r="H114" s="21">
        <f t="shared" si="4"/>
        <v>0.012094907407407405</v>
      </c>
      <c r="I114" s="21">
        <f>F114-INDEX($F$4:$F$138,MATCH(D114,$D$4:$D$138,0))</f>
        <v>0.010636574074074073</v>
      </c>
    </row>
    <row r="115" spans="1:9" ht="15" customHeight="1">
      <c r="A115" s="19">
        <v>112</v>
      </c>
      <c r="B115" s="54" t="s">
        <v>236</v>
      </c>
      <c r="C115" s="54" t="s">
        <v>237</v>
      </c>
      <c r="D115" s="55" t="s">
        <v>233</v>
      </c>
      <c r="E115" s="54" t="s">
        <v>43</v>
      </c>
      <c r="F115" s="56">
        <v>0.03203703703703704</v>
      </c>
      <c r="G115" s="20" t="str">
        <f t="shared" si="3"/>
        <v>5.08/km</v>
      </c>
      <c r="H115" s="21">
        <f t="shared" si="4"/>
        <v>0.012673611111111111</v>
      </c>
      <c r="I115" s="21">
        <f>F115-INDEX($F$4:$F$138,MATCH(D115,$D$4:$D$138,0))</f>
        <v>0.0007291666666666696</v>
      </c>
    </row>
    <row r="116" spans="1:9" ht="15" customHeight="1">
      <c r="A116" s="19">
        <v>113</v>
      </c>
      <c r="B116" s="54" t="s">
        <v>238</v>
      </c>
      <c r="C116" s="54" t="s">
        <v>239</v>
      </c>
      <c r="D116" s="55" t="s">
        <v>20</v>
      </c>
      <c r="E116" s="54" t="s">
        <v>43</v>
      </c>
      <c r="F116" s="56">
        <v>0.03217592592592593</v>
      </c>
      <c r="G116" s="20" t="str">
        <f t="shared" si="3"/>
        <v>5.09/km</v>
      </c>
      <c r="H116" s="21">
        <f t="shared" si="4"/>
        <v>0.012812500000000001</v>
      </c>
      <c r="I116" s="21">
        <f>F116-INDEX($F$4:$F$138,MATCH(D116,$D$4:$D$138,0))</f>
        <v>0.012268518518518519</v>
      </c>
    </row>
    <row r="117" spans="1:9" ht="15" customHeight="1">
      <c r="A117" s="19">
        <v>114</v>
      </c>
      <c r="B117" s="54" t="s">
        <v>240</v>
      </c>
      <c r="C117" s="54" t="s">
        <v>241</v>
      </c>
      <c r="D117" s="55" t="s">
        <v>96</v>
      </c>
      <c r="E117" s="54" t="s">
        <v>25</v>
      </c>
      <c r="F117" s="56">
        <v>0.032326388888888884</v>
      </c>
      <c r="G117" s="20" t="str">
        <f t="shared" si="3"/>
        <v>5.10/km</v>
      </c>
      <c r="H117" s="21">
        <f t="shared" si="4"/>
        <v>0.012962962962962957</v>
      </c>
      <c r="I117" s="21">
        <f>F117-INDEX($F$4:$F$138,MATCH(D117,$D$4:$D$138,0))</f>
        <v>0.008333333333333328</v>
      </c>
    </row>
    <row r="118" spans="1:9" ht="15" customHeight="1">
      <c r="A118" s="19">
        <v>115</v>
      </c>
      <c r="B118" s="54" t="s">
        <v>242</v>
      </c>
      <c r="C118" s="54" t="s">
        <v>243</v>
      </c>
      <c r="D118" s="55" t="s">
        <v>217</v>
      </c>
      <c r="E118" s="54" t="s">
        <v>52</v>
      </c>
      <c r="F118" s="56">
        <v>0.03241898148148148</v>
      </c>
      <c r="G118" s="20" t="str">
        <f t="shared" si="3"/>
        <v>5.11/km</v>
      </c>
      <c r="H118" s="21">
        <f t="shared" si="4"/>
        <v>0.013055555555555553</v>
      </c>
      <c r="I118" s="21">
        <f>F118-INDEX($F$4:$F$138,MATCH(D118,$D$4:$D$138,0))</f>
        <v>0.002615740740740738</v>
      </c>
    </row>
    <row r="119" spans="1:9" ht="15" customHeight="1">
      <c r="A119" s="19">
        <v>116</v>
      </c>
      <c r="B119" s="54" t="s">
        <v>244</v>
      </c>
      <c r="C119" s="54" t="s">
        <v>245</v>
      </c>
      <c r="D119" s="55" t="s">
        <v>212</v>
      </c>
      <c r="E119" s="54" t="s">
        <v>64</v>
      </c>
      <c r="F119" s="56">
        <v>0.032546296296296295</v>
      </c>
      <c r="G119" s="20" t="str">
        <f t="shared" si="3"/>
        <v>5.12/km</v>
      </c>
      <c r="H119" s="21">
        <f t="shared" si="4"/>
        <v>0.013182870370370369</v>
      </c>
      <c r="I119" s="21">
        <f>F119-INDEX($F$4:$F$138,MATCH(D119,$D$4:$D$138,0))</f>
        <v>0.0029398148148148152</v>
      </c>
    </row>
    <row r="120" spans="1:9" ht="15" customHeight="1">
      <c r="A120" s="19">
        <v>117</v>
      </c>
      <c r="B120" s="54" t="s">
        <v>246</v>
      </c>
      <c r="C120" s="54" t="s">
        <v>247</v>
      </c>
      <c r="D120" s="55" t="s">
        <v>233</v>
      </c>
      <c r="E120" s="54" t="s">
        <v>111</v>
      </c>
      <c r="F120" s="56">
        <v>0.03259259259259259</v>
      </c>
      <c r="G120" s="20" t="str">
        <f t="shared" si="3"/>
        <v>5.13/km</v>
      </c>
      <c r="H120" s="21">
        <f t="shared" si="4"/>
        <v>0.013229166666666663</v>
      </c>
      <c r="I120" s="21">
        <f>F120-INDEX($F$4:$F$138,MATCH(D120,$D$4:$D$138,0))</f>
        <v>0.0012847222222222218</v>
      </c>
    </row>
    <row r="121" spans="1:9" ht="15" customHeight="1">
      <c r="A121" s="19">
        <v>118</v>
      </c>
      <c r="B121" s="54" t="s">
        <v>248</v>
      </c>
      <c r="C121" s="54" t="s">
        <v>144</v>
      </c>
      <c r="D121" s="55" t="s">
        <v>218</v>
      </c>
      <c r="E121" s="54" t="s">
        <v>103</v>
      </c>
      <c r="F121" s="56">
        <v>0.032615740740740744</v>
      </c>
      <c r="G121" s="20" t="str">
        <f t="shared" si="3"/>
        <v>5.13/km</v>
      </c>
      <c r="H121" s="21">
        <f t="shared" si="4"/>
        <v>0.013252314814814817</v>
      </c>
      <c r="I121" s="21">
        <f>F121-INDEX($F$4:$F$138,MATCH(D121,$D$4:$D$138,0))</f>
        <v>0.0025810185185185207</v>
      </c>
    </row>
    <row r="122" spans="1:9" ht="15" customHeight="1">
      <c r="A122" s="19">
        <v>119</v>
      </c>
      <c r="B122" s="54" t="s">
        <v>249</v>
      </c>
      <c r="C122" s="54" t="s">
        <v>237</v>
      </c>
      <c r="D122" s="55" t="s">
        <v>212</v>
      </c>
      <c r="E122" s="54" t="s">
        <v>125</v>
      </c>
      <c r="F122" s="56">
        <v>0.03266203703703704</v>
      </c>
      <c r="G122" s="20" t="str">
        <f t="shared" si="3"/>
        <v>5.14/km</v>
      </c>
      <c r="H122" s="21">
        <f t="shared" si="4"/>
        <v>0.013298611111111112</v>
      </c>
      <c r="I122" s="21">
        <f>F122-INDEX($F$4:$F$138,MATCH(D122,$D$4:$D$138,0))</f>
        <v>0.003055555555555558</v>
      </c>
    </row>
    <row r="123" spans="1:9" ht="15" customHeight="1">
      <c r="A123" s="19">
        <v>120</v>
      </c>
      <c r="B123" s="54" t="s">
        <v>250</v>
      </c>
      <c r="C123" s="54" t="s">
        <v>51</v>
      </c>
      <c r="D123" s="55" t="s">
        <v>251</v>
      </c>
      <c r="E123" s="54" t="s">
        <v>78</v>
      </c>
      <c r="F123" s="56">
        <v>0.032719907407407406</v>
      </c>
      <c r="G123" s="20" t="str">
        <f t="shared" si="3"/>
        <v>5.14/km</v>
      </c>
      <c r="H123" s="21">
        <f t="shared" si="4"/>
        <v>0.01335648148148148</v>
      </c>
      <c r="I123" s="21">
        <f>F123-INDEX($F$4:$F$138,MATCH(D123,$D$4:$D$138,0))</f>
        <v>0</v>
      </c>
    </row>
    <row r="124" spans="1:9" ht="15" customHeight="1">
      <c r="A124" s="19">
        <v>121</v>
      </c>
      <c r="B124" s="54" t="s">
        <v>252</v>
      </c>
      <c r="C124" s="54" t="s">
        <v>253</v>
      </c>
      <c r="D124" s="55" t="s">
        <v>24</v>
      </c>
      <c r="E124" s="54" t="s">
        <v>70</v>
      </c>
      <c r="F124" s="56">
        <v>0.03274305555555555</v>
      </c>
      <c r="G124" s="20" t="str">
        <f t="shared" si="3"/>
        <v>5.14/km</v>
      </c>
      <c r="H124" s="21">
        <f t="shared" si="4"/>
        <v>0.013379629629629627</v>
      </c>
      <c r="I124" s="21">
        <f>F124-INDEX($F$4:$F$138,MATCH(D124,$D$4:$D$138,0))</f>
        <v>0.012106481481481478</v>
      </c>
    </row>
    <row r="125" spans="1:9" ht="15" customHeight="1">
      <c r="A125" s="19">
        <v>122</v>
      </c>
      <c r="B125" s="54" t="s">
        <v>254</v>
      </c>
      <c r="C125" s="54" t="s">
        <v>146</v>
      </c>
      <c r="D125" s="55" t="s">
        <v>24</v>
      </c>
      <c r="E125" s="54" t="s">
        <v>54</v>
      </c>
      <c r="F125" s="56">
        <v>0.0327662037037037</v>
      </c>
      <c r="G125" s="20" t="str">
        <f t="shared" si="3"/>
        <v>5.15/km</v>
      </c>
      <c r="H125" s="21">
        <f t="shared" si="4"/>
        <v>0.013402777777777774</v>
      </c>
      <c r="I125" s="21">
        <f>F125-INDEX($F$4:$F$138,MATCH(D125,$D$4:$D$138,0))</f>
        <v>0.012129629629629626</v>
      </c>
    </row>
    <row r="126" spans="1:9" ht="15" customHeight="1">
      <c r="A126" s="19">
        <v>123</v>
      </c>
      <c r="B126" s="54" t="s">
        <v>255</v>
      </c>
      <c r="C126" s="54" t="s">
        <v>256</v>
      </c>
      <c r="D126" s="55" t="s">
        <v>257</v>
      </c>
      <c r="E126" s="54" t="s">
        <v>64</v>
      </c>
      <c r="F126" s="56">
        <v>0.032824074074074075</v>
      </c>
      <c r="G126" s="20" t="str">
        <f t="shared" si="3"/>
        <v>5.15/km</v>
      </c>
      <c r="H126" s="21">
        <f t="shared" si="4"/>
        <v>0.013460648148148149</v>
      </c>
      <c r="I126" s="21">
        <f>F126-INDEX($F$4:$F$138,MATCH(D126,$D$4:$D$138,0))</f>
        <v>0</v>
      </c>
    </row>
    <row r="127" spans="1:9" ht="15" customHeight="1">
      <c r="A127" s="19">
        <v>124</v>
      </c>
      <c r="B127" s="54" t="s">
        <v>258</v>
      </c>
      <c r="C127" s="54" t="s">
        <v>42</v>
      </c>
      <c r="D127" s="55" t="s">
        <v>28</v>
      </c>
      <c r="E127" s="54" t="s">
        <v>52</v>
      </c>
      <c r="F127" s="56">
        <v>0.032870370370370376</v>
      </c>
      <c r="G127" s="20" t="str">
        <f t="shared" si="3"/>
        <v>5.16/km</v>
      </c>
      <c r="H127" s="21">
        <f t="shared" si="4"/>
        <v>0.01350694444444445</v>
      </c>
      <c r="I127" s="21">
        <f>F127-INDEX($F$4:$F$138,MATCH(D127,$D$4:$D$138,0))</f>
        <v>0.012048611111111118</v>
      </c>
    </row>
    <row r="128" spans="1:9" ht="15" customHeight="1">
      <c r="A128" s="19">
        <v>125</v>
      </c>
      <c r="B128" s="54" t="s">
        <v>259</v>
      </c>
      <c r="C128" s="54" t="s">
        <v>260</v>
      </c>
      <c r="D128" s="55" t="s">
        <v>32</v>
      </c>
      <c r="E128" s="54" t="s">
        <v>54</v>
      </c>
      <c r="F128" s="56">
        <v>0.032962962962962965</v>
      </c>
      <c r="G128" s="20" t="str">
        <f t="shared" si="3"/>
        <v>5.16/km</v>
      </c>
      <c r="H128" s="21">
        <f t="shared" si="4"/>
        <v>0.013599537037037038</v>
      </c>
      <c r="I128" s="21">
        <f>F128-INDEX($F$4:$F$138,MATCH(D128,$D$4:$D$138,0))</f>
        <v>0.011620370370370371</v>
      </c>
    </row>
    <row r="129" spans="1:9" ht="15" customHeight="1">
      <c r="A129" s="19">
        <v>126</v>
      </c>
      <c r="B129" s="54" t="s">
        <v>261</v>
      </c>
      <c r="C129" s="54" t="s">
        <v>262</v>
      </c>
      <c r="D129" s="55" t="s">
        <v>185</v>
      </c>
      <c r="E129" s="54" t="s">
        <v>49</v>
      </c>
      <c r="F129" s="56">
        <v>0.03399305555555556</v>
      </c>
      <c r="G129" s="20" t="str">
        <f t="shared" si="3"/>
        <v>5.26/km</v>
      </c>
      <c r="H129" s="21">
        <f t="shared" si="4"/>
        <v>0.014629629629629635</v>
      </c>
      <c r="I129" s="21">
        <f>F129-INDEX($F$4:$F$138,MATCH(D129,$D$4:$D$138,0))</f>
        <v>0.006377314814814818</v>
      </c>
    </row>
    <row r="130" spans="1:9" ht="15" customHeight="1">
      <c r="A130" s="19">
        <v>127</v>
      </c>
      <c r="B130" s="54" t="s">
        <v>263</v>
      </c>
      <c r="C130" s="54" t="s">
        <v>264</v>
      </c>
      <c r="D130" s="55" t="s">
        <v>233</v>
      </c>
      <c r="E130" s="54" t="s">
        <v>64</v>
      </c>
      <c r="F130" s="56">
        <v>0.034074074074074076</v>
      </c>
      <c r="G130" s="20" t="str">
        <f t="shared" si="3"/>
        <v>5.27/km</v>
      </c>
      <c r="H130" s="21">
        <f t="shared" si="4"/>
        <v>0.01471064814814815</v>
      </c>
      <c r="I130" s="21">
        <f>F130-INDEX($F$4:$F$138,MATCH(D130,$D$4:$D$138,0))</f>
        <v>0.002766203703703708</v>
      </c>
    </row>
    <row r="131" spans="1:9" ht="15" customHeight="1">
      <c r="A131" s="19">
        <v>128</v>
      </c>
      <c r="B131" s="54" t="s">
        <v>265</v>
      </c>
      <c r="C131" s="54" t="s">
        <v>266</v>
      </c>
      <c r="D131" s="55" t="s">
        <v>185</v>
      </c>
      <c r="E131" s="54" t="s">
        <v>64</v>
      </c>
      <c r="F131" s="56">
        <v>0.034212962962962966</v>
      </c>
      <c r="G131" s="20" t="str">
        <f t="shared" si="3"/>
        <v>5.28/km</v>
      </c>
      <c r="H131" s="21">
        <f t="shared" si="4"/>
        <v>0.01484953703703704</v>
      </c>
      <c r="I131" s="21">
        <f>F131-INDEX($F$4:$F$138,MATCH(D131,$D$4:$D$138,0))</f>
        <v>0.006597222222222223</v>
      </c>
    </row>
    <row r="132" spans="1:9" ht="15" customHeight="1">
      <c r="A132" s="19">
        <v>129</v>
      </c>
      <c r="B132" s="54" t="s">
        <v>267</v>
      </c>
      <c r="C132" s="54" t="s">
        <v>268</v>
      </c>
      <c r="D132" s="55" t="s">
        <v>185</v>
      </c>
      <c r="E132" s="54" t="s">
        <v>64</v>
      </c>
      <c r="F132" s="56">
        <v>0.03422453703703703</v>
      </c>
      <c r="G132" s="20" t="str">
        <f aca="true" t="shared" si="5" ref="G132:G138">TEXT(INT((HOUR(F132)*3600+MINUTE(F132)*60+SECOND(F132))/$I$2/60),"0")&amp;"."&amp;TEXT(MOD((HOUR(F132)*3600+MINUTE(F132)*60+SECOND(F132))/$I$2,60),"00")&amp;"/km"</f>
        <v>5.29/km</v>
      </c>
      <c r="H132" s="21">
        <f t="shared" si="4"/>
        <v>0.014861111111111106</v>
      </c>
      <c r="I132" s="21">
        <f>F132-INDEX($F$4:$F$138,MATCH(D132,$D$4:$D$138,0))</f>
        <v>0.00660879629629629</v>
      </c>
    </row>
    <row r="133" spans="1:9" ht="15" customHeight="1">
      <c r="A133" s="19">
        <v>130</v>
      </c>
      <c r="B133" s="54" t="s">
        <v>269</v>
      </c>
      <c r="C133" s="54" t="s">
        <v>270</v>
      </c>
      <c r="D133" s="55" t="s">
        <v>217</v>
      </c>
      <c r="E133" s="54" t="s">
        <v>64</v>
      </c>
      <c r="F133" s="56">
        <v>0.03429398148148148</v>
      </c>
      <c r="G133" s="20" t="str">
        <f t="shared" si="5"/>
        <v>5.29/km</v>
      </c>
      <c r="H133" s="21">
        <f t="shared" si="4"/>
        <v>0.014930555555555555</v>
      </c>
      <c r="I133" s="21">
        <f>F133-INDEX($F$4:$F$138,MATCH(D133,$D$4:$D$138,0))</f>
        <v>0.00449074074074074</v>
      </c>
    </row>
    <row r="134" spans="1:9" ht="15" customHeight="1">
      <c r="A134" s="19">
        <v>131</v>
      </c>
      <c r="B134" s="54" t="s">
        <v>271</v>
      </c>
      <c r="C134" s="54" t="s">
        <v>272</v>
      </c>
      <c r="D134" s="55" t="s">
        <v>212</v>
      </c>
      <c r="E134" s="54" t="s">
        <v>54</v>
      </c>
      <c r="F134" s="56">
        <v>0.034826388888888886</v>
      </c>
      <c r="G134" s="20" t="str">
        <f t="shared" si="5"/>
        <v>5.34/km</v>
      </c>
      <c r="H134" s="21">
        <f t="shared" si="4"/>
        <v>0.01546296296296296</v>
      </c>
      <c r="I134" s="21">
        <f>F134-INDEX($F$4:$F$138,MATCH(D134,$D$4:$D$138,0))</f>
        <v>0.005219907407407406</v>
      </c>
    </row>
    <row r="135" spans="1:9" ht="15" customHeight="1">
      <c r="A135" s="19">
        <v>132</v>
      </c>
      <c r="B135" s="54" t="s">
        <v>273</v>
      </c>
      <c r="C135" s="54" t="s">
        <v>274</v>
      </c>
      <c r="D135" s="55" t="s">
        <v>24</v>
      </c>
      <c r="E135" s="54" t="s">
        <v>52</v>
      </c>
      <c r="F135" s="56">
        <v>0.03582175925925926</v>
      </c>
      <c r="G135" s="20" t="str">
        <f t="shared" si="5"/>
        <v>5.44/km</v>
      </c>
      <c r="H135" s="21">
        <f t="shared" si="4"/>
        <v>0.016458333333333335</v>
      </c>
      <c r="I135" s="21">
        <f>F135-INDEX($F$4:$F$138,MATCH(D135,$D$4:$D$138,0))</f>
        <v>0.015185185185185187</v>
      </c>
    </row>
    <row r="136" spans="1:9" ht="15" customHeight="1">
      <c r="A136" s="19">
        <v>133</v>
      </c>
      <c r="B136" s="54" t="s">
        <v>275</v>
      </c>
      <c r="C136" s="54" t="s">
        <v>42</v>
      </c>
      <c r="D136" s="55" t="s">
        <v>218</v>
      </c>
      <c r="E136" s="54" t="s">
        <v>276</v>
      </c>
      <c r="F136" s="56">
        <v>0.03596064814814815</v>
      </c>
      <c r="G136" s="20" t="str">
        <f t="shared" si="5"/>
        <v>5.45/km</v>
      </c>
      <c r="H136" s="21">
        <f t="shared" si="4"/>
        <v>0.016597222222222225</v>
      </c>
      <c r="I136" s="21">
        <f>F136-INDEX($F$4:$F$138,MATCH(D136,$D$4:$D$138,0))</f>
        <v>0.005925925925925928</v>
      </c>
    </row>
    <row r="137" spans="1:9" ht="15" customHeight="1">
      <c r="A137" s="19">
        <v>134</v>
      </c>
      <c r="B137" s="54" t="s">
        <v>277</v>
      </c>
      <c r="C137" s="54" t="s">
        <v>45</v>
      </c>
      <c r="D137" s="55" t="s">
        <v>24</v>
      </c>
      <c r="E137" s="54" t="s">
        <v>43</v>
      </c>
      <c r="F137" s="56">
        <v>0.036516203703703703</v>
      </c>
      <c r="G137" s="20" t="str">
        <f t="shared" si="5"/>
        <v>5.51/km</v>
      </c>
      <c r="H137" s="21">
        <f t="shared" si="4"/>
        <v>0.017152777777777777</v>
      </c>
      <c r="I137" s="21">
        <f>F137-INDEX($F$4:$F$138,MATCH(D137,$D$4:$D$138,0))</f>
        <v>0.01587962962962963</v>
      </c>
    </row>
    <row r="138" spans="1:9" ht="15" customHeight="1" thickBot="1">
      <c r="A138" s="22">
        <v>135</v>
      </c>
      <c r="B138" s="57" t="s">
        <v>278</v>
      </c>
      <c r="C138" s="57" t="s">
        <v>264</v>
      </c>
      <c r="D138" s="58" t="s">
        <v>212</v>
      </c>
      <c r="E138" s="57" t="s">
        <v>54</v>
      </c>
      <c r="F138" s="59">
        <v>0.0365625</v>
      </c>
      <c r="G138" s="23" t="str">
        <f t="shared" si="5"/>
        <v>5.51/km</v>
      </c>
      <c r="H138" s="24">
        <f t="shared" si="4"/>
        <v>0.01719907407407407</v>
      </c>
      <c r="I138" s="24">
        <f>F138-INDEX($F$4:$F$138,MATCH(D138,$D$4:$D$138,0))</f>
        <v>0.006956018518518518</v>
      </c>
    </row>
  </sheetData>
  <autoFilter ref="A3:I13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Trofeo dei Ciclopi 1ª edizione</v>
      </c>
      <c r="B1" s="46"/>
      <c r="C1" s="47"/>
    </row>
    <row r="2" spans="1:3" ht="33" customHeight="1" thickBot="1">
      <c r="A2" s="48" t="str">
        <f>Individuale!A2&amp;" km. "&amp;Individuale!I2</f>
        <v>Alatri (FR) Italia - Domenica 24/05/2009 km. 9</v>
      </c>
      <c r="B2" s="49"/>
      <c r="C2" s="50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34">
        <v>1</v>
      </c>
      <c r="B4" s="35" t="s">
        <v>52</v>
      </c>
      <c r="C4" s="38">
        <v>18</v>
      </c>
    </row>
    <row r="5" spans="1:3" ht="15" customHeight="1">
      <c r="A5" s="28">
        <v>2</v>
      </c>
      <c r="B5" s="29" t="s">
        <v>43</v>
      </c>
      <c r="C5" s="32">
        <v>17</v>
      </c>
    </row>
    <row r="6" spans="1:3" ht="15" customHeight="1">
      <c r="A6" s="28">
        <v>3</v>
      </c>
      <c r="B6" s="29" t="s">
        <v>54</v>
      </c>
      <c r="C6" s="32">
        <v>15</v>
      </c>
    </row>
    <row r="7" spans="1:3" ht="15" customHeight="1">
      <c r="A7" s="28">
        <v>4</v>
      </c>
      <c r="B7" s="29" t="s">
        <v>64</v>
      </c>
      <c r="C7" s="32">
        <v>15</v>
      </c>
    </row>
    <row r="8" spans="1:3" ht="15" customHeight="1">
      <c r="A8" s="28">
        <v>5</v>
      </c>
      <c r="B8" s="29" t="s">
        <v>25</v>
      </c>
      <c r="C8" s="32">
        <v>10</v>
      </c>
    </row>
    <row r="9" spans="1:3" ht="15" customHeight="1">
      <c r="A9" s="28">
        <v>6</v>
      </c>
      <c r="B9" s="29" t="s">
        <v>49</v>
      </c>
      <c r="C9" s="32">
        <v>8</v>
      </c>
    </row>
    <row r="10" spans="1:3" ht="15" customHeight="1">
      <c r="A10" s="28">
        <v>7</v>
      </c>
      <c r="B10" s="29" t="s">
        <v>70</v>
      </c>
      <c r="C10" s="32">
        <v>6</v>
      </c>
    </row>
    <row r="11" spans="1:3" ht="15" customHeight="1">
      <c r="A11" s="28">
        <v>8</v>
      </c>
      <c r="B11" s="29" t="s">
        <v>21</v>
      </c>
      <c r="C11" s="32">
        <v>5</v>
      </c>
    </row>
    <row r="12" spans="1:3" ht="15" customHeight="1">
      <c r="A12" s="28">
        <v>9</v>
      </c>
      <c r="B12" s="29" t="s">
        <v>75</v>
      </c>
      <c r="C12" s="32">
        <v>5</v>
      </c>
    </row>
    <row r="13" spans="1:3" ht="15" customHeight="1">
      <c r="A13" s="28">
        <v>10</v>
      </c>
      <c r="B13" s="29" t="s">
        <v>78</v>
      </c>
      <c r="C13" s="32">
        <v>4</v>
      </c>
    </row>
    <row r="14" spans="1:3" ht="15" customHeight="1">
      <c r="A14" s="28">
        <v>11</v>
      </c>
      <c r="B14" s="29" t="s">
        <v>14</v>
      </c>
      <c r="C14" s="32">
        <v>4</v>
      </c>
    </row>
    <row r="15" spans="1:3" ht="15" customHeight="1">
      <c r="A15" s="28">
        <v>12</v>
      </c>
      <c r="B15" s="29" t="s">
        <v>130</v>
      </c>
      <c r="C15" s="32">
        <v>3</v>
      </c>
    </row>
    <row r="16" spans="1:3" ht="15" customHeight="1">
      <c r="A16" s="28">
        <v>13</v>
      </c>
      <c r="B16" s="29" t="s">
        <v>125</v>
      </c>
      <c r="C16" s="32">
        <v>3</v>
      </c>
    </row>
    <row r="17" spans="1:3" ht="15" customHeight="1">
      <c r="A17" s="28">
        <v>14</v>
      </c>
      <c r="B17" s="29" t="s">
        <v>87</v>
      </c>
      <c r="C17" s="32">
        <v>2</v>
      </c>
    </row>
    <row r="18" spans="1:3" ht="15" customHeight="1">
      <c r="A18" s="28">
        <v>15</v>
      </c>
      <c r="B18" s="29" t="s">
        <v>111</v>
      </c>
      <c r="C18" s="32">
        <v>2</v>
      </c>
    </row>
    <row r="19" spans="1:3" ht="15" customHeight="1">
      <c r="A19" s="28">
        <v>16</v>
      </c>
      <c r="B19" s="29" t="s">
        <v>103</v>
      </c>
      <c r="C19" s="32">
        <v>2</v>
      </c>
    </row>
    <row r="20" spans="1:3" ht="15" customHeight="1">
      <c r="A20" s="28">
        <v>17</v>
      </c>
      <c r="B20" s="29" t="s">
        <v>93</v>
      </c>
      <c r="C20" s="32">
        <v>2</v>
      </c>
    </row>
    <row r="21" spans="1:3" ht="15" customHeight="1">
      <c r="A21" s="28">
        <v>18</v>
      </c>
      <c r="B21" s="29" t="s">
        <v>230</v>
      </c>
      <c r="C21" s="32">
        <v>1</v>
      </c>
    </row>
    <row r="22" spans="1:3" ht="15" customHeight="1">
      <c r="A22" s="36">
        <v>19</v>
      </c>
      <c r="B22" s="37" t="s">
        <v>281</v>
      </c>
      <c r="C22" s="39">
        <v>1</v>
      </c>
    </row>
    <row r="23" spans="1:3" ht="15" customHeight="1">
      <c r="A23" s="28">
        <v>20</v>
      </c>
      <c r="B23" s="29" t="s">
        <v>276</v>
      </c>
      <c r="C23" s="32">
        <v>1</v>
      </c>
    </row>
    <row r="24" spans="1:3" ht="15" customHeight="1">
      <c r="A24" s="28">
        <v>21</v>
      </c>
      <c r="B24" s="29" t="s">
        <v>188</v>
      </c>
      <c r="C24" s="32">
        <v>1</v>
      </c>
    </row>
    <row r="25" spans="1:3" ht="15" customHeight="1">
      <c r="A25" s="28">
        <v>22</v>
      </c>
      <c r="B25" s="29" t="s">
        <v>159</v>
      </c>
      <c r="C25" s="32">
        <v>1</v>
      </c>
    </row>
    <row r="26" spans="1:3" ht="15" customHeight="1">
      <c r="A26" s="28">
        <v>23</v>
      </c>
      <c r="B26" s="29" t="s">
        <v>128</v>
      </c>
      <c r="C26" s="32">
        <v>1</v>
      </c>
    </row>
    <row r="27" spans="1:3" ht="15" customHeight="1">
      <c r="A27" s="28">
        <v>24</v>
      </c>
      <c r="B27" s="29" t="s">
        <v>81</v>
      </c>
      <c r="C27" s="32">
        <v>1</v>
      </c>
    </row>
    <row r="28" spans="1:3" ht="15" customHeight="1">
      <c r="A28" s="28">
        <v>25</v>
      </c>
      <c r="B28" s="29" t="s">
        <v>59</v>
      </c>
      <c r="C28" s="32">
        <v>1</v>
      </c>
    </row>
    <row r="29" spans="1:3" ht="15" customHeight="1">
      <c r="A29" s="28">
        <v>26</v>
      </c>
      <c r="B29" s="29" t="s">
        <v>33</v>
      </c>
      <c r="C29" s="32">
        <v>1</v>
      </c>
    </row>
    <row r="30" spans="1:3" ht="15" customHeight="1">
      <c r="A30" s="28">
        <v>27</v>
      </c>
      <c r="B30" s="29" t="s">
        <v>162</v>
      </c>
      <c r="C30" s="32">
        <v>1</v>
      </c>
    </row>
    <row r="31" spans="1:3" ht="15" customHeight="1">
      <c r="A31" s="28">
        <v>28</v>
      </c>
      <c r="B31" s="29" t="s">
        <v>84</v>
      </c>
      <c r="C31" s="32">
        <v>1</v>
      </c>
    </row>
    <row r="32" spans="1:3" ht="15" customHeight="1">
      <c r="A32" s="28">
        <v>29</v>
      </c>
      <c r="B32" s="29" t="s">
        <v>46</v>
      </c>
      <c r="C32" s="32">
        <v>1</v>
      </c>
    </row>
    <row r="33" spans="1:3" ht="15" customHeight="1">
      <c r="A33" s="28">
        <v>30</v>
      </c>
      <c r="B33" s="29" t="s">
        <v>29</v>
      </c>
      <c r="C33" s="32">
        <v>1</v>
      </c>
    </row>
    <row r="34" spans="1:3" ht="15" customHeight="1" thickBot="1">
      <c r="A34" s="30">
        <v>31</v>
      </c>
      <c r="B34" s="31" t="s">
        <v>17</v>
      </c>
      <c r="C34" s="33">
        <v>1</v>
      </c>
    </row>
    <row r="35" ht="12.75">
      <c r="C35" s="4">
        <f>SUM(C4:C34)</f>
        <v>135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2009-11-16T13:20:51Z</dcterms:modified>
  <cp:category/>
  <cp:version/>
  <cp:contentType/>
  <cp:contentStatus/>
</cp:coreProperties>
</file>