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 Maschile" sheetId="1" r:id="rId1"/>
    <sheet name="Individuale Femminile" sheetId="2" r:id="rId2"/>
    <sheet name="Squadre" sheetId="3" r:id="rId3"/>
  </sheets>
  <definedNames>
    <definedName name="_xlnm._FilterDatabase" localSheetId="1" hidden="1">'Individuale Femminile'!$A$3:$I$3</definedName>
    <definedName name="_xlnm._FilterDatabase" localSheetId="0" hidden="1">'Individuale Maschile'!$A$3:$I$276</definedName>
    <definedName name="_xlnm.Print_Titles" localSheetId="1">'Individuale Femminile'!$1:$3</definedName>
    <definedName name="_xlnm.Print_Titles" localSheetId="0">'Individuale Maschile'!$1:$3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<sst xmlns="http://schemas.openxmlformats.org/spreadsheetml/2006/main" count="1656" uniqueCount="666">
  <si>
    <t>Antonio</t>
  </si>
  <si>
    <t>Enrico</t>
  </si>
  <si>
    <t>Paolo</t>
  </si>
  <si>
    <t>Guidi</t>
  </si>
  <si>
    <t>Andrea</t>
  </si>
  <si>
    <t>Alberto</t>
  </si>
  <si>
    <t>Fabio</t>
  </si>
  <si>
    <t>Mauro</t>
  </si>
  <si>
    <t>Daniele</t>
  </si>
  <si>
    <t>Roberto</t>
  </si>
  <si>
    <t>Mario</t>
  </si>
  <si>
    <t>Giuseppe</t>
  </si>
  <si>
    <t>Francesco</t>
  </si>
  <si>
    <t>Natale</t>
  </si>
  <si>
    <t>Giorgi</t>
  </si>
  <si>
    <t>Marco</t>
  </si>
  <si>
    <t>Monica</t>
  </si>
  <si>
    <t>Enzo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</si>
  <si>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</si>
  <si>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</si>
  <si>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</si>
  <si>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</si>
  <si>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</si>
  <si>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</si>
  <si>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</si>
  <si>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</si>
  <si>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</si>
  <si>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</si>
  <si>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</si>
  <si>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PODISTI MARATONA DI ROMA</t>
  </si>
  <si>
    <t>INDIVIDUALE</t>
  </si>
  <si>
    <t>RIFONDAZIONE PODISTICA</t>
  </si>
  <si>
    <t>G.S. BANCARI ROMANI</t>
  </si>
  <si>
    <t>CRAL POLIGRAFICO DELLO STATO</t>
  </si>
  <si>
    <t>G.S. PIZZERIA IL PODISTA</t>
  </si>
  <si>
    <t>G.S. CAT SPORT ROMA</t>
  </si>
  <si>
    <t>LBM SPORT TEAM</t>
  </si>
  <si>
    <t>ATL. ROMA ACQUACETOSA</t>
  </si>
  <si>
    <t>POLISPORTIVA IUSM</t>
  </si>
  <si>
    <t>A.S.D. RUNNING EVOLUTION</t>
  </si>
  <si>
    <t>A.S. AMATORI VILLA PAMPHILI</t>
  </si>
  <si>
    <t>FARTLEK OSTIA</t>
  </si>
  <si>
    <t>ATLETICA SETINA</t>
  </si>
  <si>
    <t>POL. COLLI ANIENE</t>
  </si>
  <si>
    <t>OLIMPIA 2004</t>
  </si>
  <si>
    <t>Marchetti</t>
  </si>
  <si>
    <t>AMM</t>
  </si>
  <si>
    <t>ASD FARNESE VINI PE</t>
  </si>
  <si>
    <t>Salah</t>
  </si>
  <si>
    <t>Uddin</t>
  </si>
  <si>
    <t>JM</t>
  </si>
  <si>
    <t>ATL. GRAN SASSO TERAMO</t>
  </si>
  <si>
    <t>M40</t>
  </si>
  <si>
    <t>ASD CUS ROMATLETICA</t>
  </si>
  <si>
    <t>Bambozzi</t>
  </si>
  <si>
    <t>Boris</t>
  </si>
  <si>
    <t>M50</t>
  </si>
  <si>
    <t>A.S.D. ATLETICA VILLA GUGLIELMI</t>
  </si>
  <si>
    <t>Ciccottelli</t>
  </si>
  <si>
    <t>Claudio</t>
  </si>
  <si>
    <t>ACSI CAMPIDOGLIO PALATINO</t>
  </si>
  <si>
    <t>Solito</t>
  </si>
  <si>
    <t>Quattam</t>
  </si>
  <si>
    <t>Moammed</t>
  </si>
  <si>
    <t>M35</t>
  </si>
  <si>
    <t>ATLETICOUISP MONTEROTONDO S</t>
  </si>
  <si>
    <t>Ruggieri</t>
  </si>
  <si>
    <t>Sergio</t>
  </si>
  <si>
    <t>Pino</t>
  </si>
  <si>
    <t>M55</t>
  </si>
  <si>
    <t>GIOVANNI SCAVO 2000 ATLETICA</t>
  </si>
  <si>
    <t>Guerra</t>
  </si>
  <si>
    <t>Ugo</t>
  </si>
  <si>
    <t>M45</t>
  </si>
  <si>
    <t>Luigi</t>
  </si>
  <si>
    <t>Papale</t>
  </si>
  <si>
    <t>Lorenzo</t>
  </si>
  <si>
    <t>Barile</t>
  </si>
  <si>
    <t>Alessandro</t>
  </si>
  <si>
    <t>ASD MARSICA</t>
  </si>
  <si>
    <t>Rossi</t>
  </si>
  <si>
    <t>Raffaello</t>
  </si>
  <si>
    <t>Spina</t>
  </si>
  <si>
    <t>Stefano</t>
  </si>
  <si>
    <t>Valerio</t>
  </si>
  <si>
    <t>LAZIO RUNNERS TEAM A.S.D.</t>
  </si>
  <si>
    <t>Walter</t>
  </si>
  <si>
    <t>Luca</t>
  </si>
  <si>
    <t>Emanuele</t>
  </si>
  <si>
    <t>ATLETICA LA SBARRA</t>
  </si>
  <si>
    <t>Bernardini</t>
  </si>
  <si>
    <t>Luciano</t>
  </si>
  <si>
    <t>Cepraga</t>
  </si>
  <si>
    <t>Igor</t>
  </si>
  <si>
    <t>Vespignani</t>
  </si>
  <si>
    <t>Maniaci</t>
  </si>
  <si>
    <t>Vincenzo</t>
  </si>
  <si>
    <t>Olivola</t>
  </si>
  <si>
    <t>PM</t>
  </si>
  <si>
    <t>Bartolucci</t>
  </si>
  <si>
    <t>Maxime</t>
  </si>
  <si>
    <t>ATLETICA STUDENTESCA CA.RI.RI.</t>
  </si>
  <si>
    <t>Gianluca</t>
  </si>
  <si>
    <t>Leone</t>
  </si>
  <si>
    <t>Piero</t>
  </si>
  <si>
    <t>A.S.D. ATLETICA ENI</t>
  </si>
  <si>
    <t>LIBERATLETICA ARIS ROMA</t>
  </si>
  <si>
    <t>Fegatelli</t>
  </si>
  <si>
    <t>Raffaele</t>
  </si>
  <si>
    <t>LEPROTTI DI VILLA ADA</t>
  </si>
  <si>
    <t>Bova</t>
  </si>
  <si>
    <t>Battenti</t>
  </si>
  <si>
    <t>Massimiliano</t>
  </si>
  <si>
    <t>POD. POMEZIA</t>
  </si>
  <si>
    <t>De Angelis</t>
  </si>
  <si>
    <t>Angelo</t>
  </si>
  <si>
    <t>Iacobelli</t>
  </si>
  <si>
    <t>LIBERTAS OSTIA RUNNER AVIS</t>
  </si>
  <si>
    <t>Minisci</t>
  </si>
  <si>
    <t>Portone</t>
  </si>
  <si>
    <t>Emiliano</t>
  </si>
  <si>
    <t>Massei</t>
  </si>
  <si>
    <t>Mantellassi</t>
  </si>
  <si>
    <t>Massimo</t>
  </si>
  <si>
    <t>Cammarone</t>
  </si>
  <si>
    <t>Maurizio</t>
  </si>
  <si>
    <t>Masi</t>
  </si>
  <si>
    <t>Santoro</t>
  </si>
  <si>
    <t>Cristian</t>
  </si>
  <si>
    <t>Pompei</t>
  </si>
  <si>
    <t>Herbert</t>
  </si>
  <si>
    <t>Chiarinelli</t>
  </si>
  <si>
    <t>Jacopo</t>
  </si>
  <si>
    <t>Ardizzi</t>
  </si>
  <si>
    <t>Trono</t>
  </si>
  <si>
    <t>Ismaele</t>
  </si>
  <si>
    <t>ATL. TOP RUNNERS LECCE</t>
  </si>
  <si>
    <t>Vasta</t>
  </si>
  <si>
    <t>Maurrio</t>
  </si>
  <si>
    <t>De Dominicis</t>
  </si>
  <si>
    <t>Guido</t>
  </si>
  <si>
    <t>A.S.D. PODISTICA ERETUM</t>
  </si>
  <si>
    <t>Cicchetti</t>
  </si>
  <si>
    <t>Renato</t>
  </si>
  <si>
    <t>Battisti</t>
  </si>
  <si>
    <t>Pavoni</t>
  </si>
  <si>
    <t>Fabrizio</t>
  </si>
  <si>
    <t>Matteo</t>
  </si>
  <si>
    <t>Ciulli</t>
  </si>
  <si>
    <t>Loreto</t>
  </si>
  <si>
    <t>Marino</t>
  </si>
  <si>
    <t>Adolfo</t>
  </si>
  <si>
    <t>Battistini</t>
  </si>
  <si>
    <t>Cavallari</t>
  </si>
  <si>
    <t>Michele</t>
  </si>
  <si>
    <t>Alfieri</t>
  </si>
  <si>
    <t>Giampiero</t>
  </si>
  <si>
    <t>Paolini</t>
  </si>
  <si>
    <t>Capizzi</t>
  </si>
  <si>
    <t>Davide</t>
  </si>
  <si>
    <t>Fiorito</t>
  </si>
  <si>
    <t>TIVOLI MARATHON</t>
  </si>
  <si>
    <t>La valle</t>
  </si>
  <si>
    <t>Vitale</t>
  </si>
  <si>
    <t>Bastianelli</t>
  </si>
  <si>
    <t>Trovato</t>
  </si>
  <si>
    <t>Guccione</t>
  </si>
  <si>
    <t>Dario</t>
  </si>
  <si>
    <t>Fortunato</t>
  </si>
  <si>
    <t>IST. COMP. G.GARIBALDI GENAZZA</t>
  </si>
  <si>
    <t>Mariani</t>
  </si>
  <si>
    <t>David</t>
  </si>
  <si>
    <t>Camilli</t>
  </si>
  <si>
    <t>Bracci</t>
  </si>
  <si>
    <t>Giancarlo</t>
  </si>
  <si>
    <t>Franco</t>
  </si>
  <si>
    <t>Campagna</t>
  </si>
  <si>
    <t>Tesoro</t>
  </si>
  <si>
    <t>Marcello</t>
  </si>
  <si>
    <t>Hinna</t>
  </si>
  <si>
    <t>Belardi</t>
  </si>
  <si>
    <t>Corsi</t>
  </si>
  <si>
    <t>Mariani Bartolini</t>
  </si>
  <si>
    <t>Taffoni</t>
  </si>
  <si>
    <t>Barresi</t>
  </si>
  <si>
    <t>Giannella</t>
  </si>
  <si>
    <t>Spione</t>
  </si>
  <si>
    <t>Rosa</t>
  </si>
  <si>
    <t>Ciro</t>
  </si>
  <si>
    <t>Takehiro</t>
  </si>
  <si>
    <t>Ferrari</t>
  </si>
  <si>
    <t>Congiu</t>
  </si>
  <si>
    <t>Gianni</t>
  </si>
  <si>
    <t>G.S. CERVETERI RUNNER</t>
  </si>
  <si>
    <t>Carpentieri</t>
  </si>
  <si>
    <t>Madonia</t>
  </si>
  <si>
    <t>Pietro</t>
  </si>
  <si>
    <t>Urilli</t>
  </si>
  <si>
    <t>Di Leone</t>
  </si>
  <si>
    <t>Gaetano</t>
  </si>
  <si>
    <t>Nicola</t>
  </si>
  <si>
    <t>Sandro</t>
  </si>
  <si>
    <t>Labricciosa</t>
  </si>
  <si>
    <t>ATLETICA GELSI</t>
  </si>
  <si>
    <t>Salvatori</t>
  </si>
  <si>
    <t>Giovanni</t>
  </si>
  <si>
    <t>TORRINO TRIATHLON</t>
  </si>
  <si>
    <t>Grassi</t>
  </si>
  <si>
    <t>Gaglioppa</t>
  </si>
  <si>
    <t>Pierluca</t>
  </si>
  <si>
    <t>Picano</t>
  </si>
  <si>
    <t>Federico</t>
  </si>
  <si>
    <t>Tamburri</t>
  </si>
  <si>
    <t>La Camera</t>
  </si>
  <si>
    <t>Delle Molle</t>
  </si>
  <si>
    <t>Fiorani</t>
  </si>
  <si>
    <t>Riccardo</t>
  </si>
  <si>
    <t>M65</t>
  </si>
  <si>
    <t>A.S. ROMA ROAD RUNNER CLUB</t>
  </si>
  <si>
    <t>De Grandis</t>
  </si>
  <si>
    <t>Pietracupa</t>
  </si>
  <si>
    <t>Ugolini</t>
  </si>
  <si>
    <t>Salvatore</t>
  </si>
  <si>
    <t>Costantini</t>
  </si>
  <si>
    <t>Domenico</t>
  </si>
  <si>
    <t>Terenzi</t>
  </si>
  <si>
    <t>Giammatteo</t>
  </si>
  <si>
    <t>Fucili</t>
  </si>
  <si>
    <t>Simonelli</t>
  </si>
  <si>
    <t>Conti</t>
  </si>
  <si>
    <t>Fraticelli</t>
  </si>
  <si>
    <t>Attilio</t>
  </si>
  <si>
    <t>Mascaro</t>
  </si>
  <si>
    <t>Agostini</t>
  </si>
  <si>
    <t>De Lucia</t>
  </si>
  <si>
    <t>Lucidi</t>
  </si>
  <si>
    <t>Novaro</t>
  </si>
  <si>
    <t>Forcella</t>
  </si>
  <si>
    <t>Donato</t>
  </si>
  <si>
    <t>M60</t>
  </si>
  <si>
    <t>Venditti</t>
  </si>
  <si>
    <t>Gregorio</t>
  </si>
  <si>
    <t>Poletti</t>
  </si>
  <si>
    <t>Flavio</t>
  </si>
  <si>
    <t>ASD NEW GREEN HILL TRIATHLON</t>
  </si>
  <si>
    <t>Nobili</t>
  </si>
  <si>
    <t>Palma</t>
  </si>
  <si>
    <t>Artoni</t>
  </si>
  <si>
    <t>Enea</t>
  </si>
  <si>
    <t>Delle Rose Melchiorre</t>
  </si>
  <si>
    <t>Guiducci</t>
  </si>
  <si>
    <t>Persia</t>
  </si>
  <si>
    <t>Rapaccioni</t>
  </si>
  <si>
    <t>Puddu</t>
  </si>
  <si>
    <t>Ziviani</t>
  </si>
  <si>
    <t>Savo</t>
  </si>
  <si>
    <t>Epifanio</t>
  </si>
  <si>
    <t>Simone</t>
  </si>
  <si>
    <t>Carlo</t>
  </si>
  <si>
    <t>Scafati</t>
  </si>
  <si>
    <t>Nocente</t>
  </si>
  <si>
    <t>Di Stefano</t>
  </si>
  <si>
    <t>A.S. MINERVA ROMA ATLETICA</t>
  </si>
  <si>
    <t>Petrucci</t>
  </si>
  <si>
    <t>Rodolfo</t>
  </si>
  <si>
    <t>Morandi</t>
  </si>
  <si>
    <t>POL. MORANDI</t>
  </si>
  <si>
    <t>Del Raso</t>
  </si>
  <si>
    <t>D'Ubaldo</t>
  </si>
  <si>
    <t>Sorrenti</t>
  </si>
  <si>
    <t>Pestellini</t>
  </si>
  <si>
    <t>Leonardo</t>
  </si>
  <si>
    <t>De Vivo</t>
  </si>
  <si>
    <t>Bombetti</t>
  </si>
  <si>
    <t>Orlando</t>
  </si>
  <si>
    <t>Minotti</t>
  </si>
  <si>
    <t>Cantatore</t>
  </si>
  <si>
    <t>Tofani</t>
  </si>
  <si>
    <t>M70</t>
  </si>
  <si>
    <t>A.S.D. ATL. ENERGIA ROMA</t>
  </si>
  <si>
    <t>Gramaccioni</t>
  </si>
  <si>
    <t>Toma</t>
  </si>
  <si>
    <t>Chiesa</t>
  </si>
  <si>
    <t>Marchese</t>
  </si>
  <si>
    <t>A.S.D. MOS MAJORUM</t>
  </si>
  <si>
    <t>Manlio</t>
  </si>
  <si>
    <t>Mostarda</t>
  </si>
  <si>
    <t>Zaini</t>
  </si>
  <si>
    <t>Germano</t>
  </si>
  <si>
    <t>M75</t>
  </si>
  <si>
    <t>Piccione</t>
  </si>
  <si>
    <t>Sposato</t>
  </si>
  <si>
    <t>Lo Giudice</t>
  </si>
  <si>
    <t>Sabatucci</t>
  </si>
  <si>
    <t>Roncadin</t>
  </si>
  <si>
    <t>Gianfranco</t>
  </si>
  <si>
    <t>Centogambe</t>
  </si>
  <si>
    <t>Racioppi</t>
  </si>
  <si>
    <t>A.S.D. HELIOS VILLAGE NUOTO</t>
  </si>
  <si>
    <t>Shcherbyna</t>
  </si>
  <si>
    <t>Oleksander</t>
  </si>
  <si>
    <t>UISP</t>
  </si>
  <si>
    <t>Renzetti</t>
  </si>
  <si>
    <t>Bonanni</t>
  </si>
  <si>
    <t>De Santis</t>
  </si>
  <si>
    <t>Giacometti</t>
  </si>
  <si>
    <t>PALESTRINA RUNNING</t>
  </si>
  <si>
    <t>Vecellio</t>
  </si>
  <si>
    <t>Apollonio</t>
  </si>
  <si>
    <t>Tempesta</t>
  </si>
  <si>
    <t>Amatore</t>
  </si>
  <si>
    <t>FASHION SPORTING TEAM ROMA</t>
  </si>
  <si>
    <t>Cicchinelli</t>
  </si>
  <si>
    <t>Alfredo</t>
  </si>
  <si>
    <t>Buzzin</t>
  </si>
  <si>
    <t>Drudi</t>
  </si>
  <si>
    <t>Granito</t>
  </si>
  <si>
    <t>Floccari</t>
  </si>
  <si>
    <t>Bruno</t>
  </si>
  <si>
    <t>Edoardo</t>
  </si>
  <si>
    <t>Franchi</t>
  </si>
  <si>
    <t>Morittu</t>
  </si>
  <si>
    <t>Paolino Pasquale</t>
  </si>
  <si>
    <t>Chiadroni</t>
  </si>
  <si>
    <t>Lucibello</t>
  </si>
  <si>
    <t>Emilio</t>
  </si>
  <si>
    <t>Colella</t>
  </si>
  <si>
    <t>Lucianantonio</t>
  </si>
  <si>
    <t>Colazingari</t>
  </si>
  <si>
    <t>Meffe</t>
  </si>
  <si>
    <t>CLUB ATL. CENTRALE ROMA</t>
  </si>
  <si>
    <t>GRUPPO MILLEPIEDI</t>
  </si>
  <si>
    <t>Vasapollo</t>
  </si>
  <si>
    <t>Romagnoli</t>
  </si>
  <si>
    <t>Fabiani</t>
  </si>
  <si>
    <t>Ricci</t>
  </si>
  <si>
    <t>Casali</t>
  </si>
  <si>
    <t>Isotti</t>
  </si>
  <si>
    <t>Rocci</t>
  </si>
  <si>
    <t>Bianchini</t>
  </si>
  <si>
    <t>Alivernini</t>
  </si>
  <si>
    <t>Pietrella</t>
  </si>
  <si>
    <t>Eleonora</t>
  </si>
  <si>
    <t>AMF</t>
  </si>
  <si>
    <t>Camille</t>
  </si>
  <si>
    <t>JF</t>
  </si>
  <si>
    <t>Valentine</t>
  </si>
  <si>
    <t>Francesca</t>
  </si>
  <si>
    <t>PF</t>
  </si>
  <si>
    <t>Levchuk</t>
  </si>
  <si>
    <t>Alexandra</t>
  </si>
  <si>
    <t>Palamara</t>
  </si>
  <si>
    <t>Elisa</t>
  </si>
  <si>
    <t>Simona</t>
  </si>
  <si>
    <t>F35</t>
  </si>
  <si>
    <t>De Renzi</t>
  </si>
  <si>
    <t>Germana</t>
  </si>
  <si>
    <t>F40</t>
  </si>
  <si>
    <t>F45</t>
  </si>
  <si>
    <t>Roebl</t>
  </si>
  <si>
    <t>Karin</t>
  </si>
  <si>
    <t>Buttinelli</t>
  </si>
  <si>
    <t>Enrica</t>
  </si>
  <si>
    <t>Stefania</t>
  </si>
  <si>
    <t>Kachenge</t>
  </si>
  <si>
    <t>Jane</t>
  </si>
  <si>
    <t>F55</t>
  </si>
  <si>
    <t>Cironcurti</t>
  </si>
  <si>
    <t>Alessandra</t>
  </si>
  <si>
    <t>McGovern</t>
  </si>
  <si>
    <t>Kathleen</t>
  </si>
  <si>
    <t>Penna</t>
  </si>
  <si>
    <t>Balì</t>
  </si>
  <si>
    <t>Cecilia</t>
  </si>
  <si>
    <t>Spadea</t>
  </si>
  <si>
    <t>Elena</t>
  </si>
  <si>
    <t>Celletti</t>
  </si>
  <si>
    <t>Bizzarri</t>
  </si>
  <si>
    <t>Massari</t>
  </si>
  <si>
    <t>Tamara</t>
  </si>
  <si>
    <t>F50</t>
  </si>
  <si>
    <t>Lucilla</t>
  </si>
  <si>
    <t>Barletta</t>
  </si>
  <si>
    <t>Cinzia</t>
  </si>
  <si>
    <t>Petrillo</t>
  </si>
  <si>
    <t>Luana</t>
  </si>
  <si>
    <t>Zaafouri</t>
  </si>
  <si>
    <t>Hedia</t>
  </si>
  <si>
    <t>Ragnetti</t>
  </si>
  <si>
    <t>Saccucci</t>
  </si>
  <si>
    <t>Carla</t>
  </si>
  <si>
    <t>Massaro</t>
  </si>
  <si>
    <t>Portanova</t>
  </si>
  <si>
    <t>Angela</t>
  </si>
  <si>
    <t>Antonella</t>
  </si>
  <si>
    <t>Podda</t>
  </si>
  <si>
    <t>Paola</t>
  </si>
  <si>
    <t>Cafolla</t>
  </si>
  <si>
    <t>Moser</t>
  </si>
  <si>
    <t>D'Emilio</t>
  </si>
  <si>
    <t>Anjelica</t>
  </si>
  <si>
    <t>Dalpra</t>
  </si>
  <si>
    <t>Nazzarro</t>
  </si>
  <si>
    <t>Anna</t>
  </si>
  <si>
    <t>Ortenzi</t>
  </si>
  <si>
    <t>Laura</t>
  </si>
  <si>
    <t>Calabrese</t>
  </si>
  <si>
    <t>Simrak</t>
  </si>
  <si>
    <t>Milka</t>
  </si>
  <si>
    <t>Filosofi</t>
  </si>
  <si>
    <t>Cogliandro</t>
  </si>
  <si>
    <t>Formiconi</t>
  </si>
  <si>
    <t>Parlato</t>
  </si>
  <si>
    <t>Mirella</t>
  </si>
  <si>
    <t>Borruso</t>
  </si>
  <si>
    <t>Emanuela</t>
  </si>
  <si>
    <t>Santilli</t>
  </si>
  <si>
    <t>Valentina</t>
  </si>
  <si>
    <t>Stelori</t>
  </si>
  <si>
    <t>Daniela</t>
  </si>
  <si>
    <t>Mele</t>
  </si>
  <si>
    <t>Tatjana</t>
  </si>
  <si>
    <t>Rosanna</t>
  </si>
  <si>
    <t>Gizzi</t>
  </si>
  <si>
    <t>Rita</t>
  </si>
  <si>
    <t>Claudia</t>
  </si>
  <si>
    <t>Giliberti</t>
  </si>
  <si>
    <t>Letizia</t>
  </si>
  <si>
    <t>Ioele</t>
  </si>
  <si>
    <t>Marcella</t>
  </si>
  <si>
    <t>Osbat</t>
  </si>
  <si>
    <t>Cumming</t>
  </si>
  <si>
    <t>Mary</t>
  </si>
  <si>
    <t>F60</t>
  </si>
  <si>
    <t>Pastorino</t>
  </si>
  <si>
    <t>Uribe</t>
  </si>
  <si>
    <t>Johanna</t>
  </si>
  <si>
    <t>Teresa</t>
  </si>
  <si>
    <t>Andonescu</t>
  </si>
  <si>
    <t>Florina</t>
  </si>
  <si>
    <t>Fredi</t>
  </si>
  <si>
    <t>Flavia</t>
  </si>
  <si>
    <t>Tavoni</t>
  </si>
  <si>
    <t>Patrizia</t>
  </si>
  <si>
    <t>Loriga</t>
  </si>
  <si>
    <t>Silvia</t>
  </si>
  <si>
    <t>Pigliapoco</t>
  </si>
  <si>
    <t>Pintilei</t>
  </si>
  <si>
    <t>Acciari</t>
  </si>
  <si>
    <t>Giorgetti</t>
  </si>
  <si>
    <t>Adele</t>
  </si>
  <si>
    <t>Miracle Bragantini</t>
  </si>
  <si>
    <t>Maria Laura</t>
  </si>
  <si>
    <t>Nardoni</t>
  </si>
  <si>
    <t>Pomponi</t>
  </si>
  <si>
    <t>Maria Teresa</t>
  </si>
  <si>
    <t>F70</t>
  </si>
  <si>
    <t>Galluzzo</t>
  </si>
  <si>
    <t>Carmela</t>
  </si>
  <si>
    <t>Lombardi</t>
  </si>
  <si>
    <t>Ada</t>
  </si>
  <si>
    <t>Cattaino</t>
  </si>
  <si>
    <t>Giuseppina</t>
  </si>
  <si>
    <t>Valmy</t>
  </si>
  <si>
    <t>Rose Helene</t>
  </si>
  <si>
    <t>Clementina</t>
  </si>
  <si>
    <t>Zeppi</t>
  </si>
  <si>
    <t>Franca</t>
  </si>
  <si>
    <t>Amarilla</t>
  </si>
  <si>
    <t>Margarita</t>
  </si>
  <si>
    <t>Fioramanti</t>
  </si>
  <si>
    <t>Cordaro</t>
  </si>
  <si>
    <t>Chiara</t>
  </si>
  <si>
    <t>Angeloni</t>
  </si>
  <si>
    <t>Loredana</t>
  </si>
  <si>
    <t>Salassa</t>
  </si>
  <si>
    <t>De Luca</t>
  </si>
  <si>
    <t>Gabriella</t>
  </si>
  <si>
    <t>Torroni</t>
  </si>
  <si>
    <t>Annunziata</t>
  </si>
  <si>
    <t>Sandra</t>
  </si>
  <si>
    <t>Migheli</t>
  </si>
  <si>
    <t>Vasselli</t>
  </si>
  <si>
    <t>Abdikadar Sheikhali</t>
  </si>
  <si>
    <t>Mahad</t>
  </si>
  <si>
    <t>Caponetti</t>
  </si>
  <si>
    <t>Mohamed</t>
  </si>
  <si>
    <t>Michael</t>
  </si>
  <si>
    <t>E.SERVIZI ATL. FUTURA ROMA</t>
  </si>
  <si>
    <t>Poli</t>
  </si>
  <si>
    <t>ATL. LATINA 80</t>
  </si>
  <si>
    <t>Felici</t>
  </si>
  <si>
    <t>Tonino</t>
  </si>
  <si>
    <t>Mustazza</t>
  </si>
  <si>
    <t>Vito</t>
  </si>
  <si>
    <t>Orlandi</t>
  </si>
  <si>
    <t>ATL. ADEN PRIVIA MOLFETTA</t>
  </si>
  <si>
    <t>Setti</t>
  </si>
  <si>
    <t>Versari</t>
  </si>
  <si>
    <t>Ciocci</t>
  </si>
  <si>
    <t>Bausani</t>
  </si>
  <si>
    <t>Meloni</t>
  </si>
  <si>
    <t>Fulgaro</t>
  </si>
  <si>
    <t>PGS BORGO DON BOSCO</t>
  </si>
  <si>
    <t>Pirard</t>
  </si>
  <si>
    <t>Pascal</t>
  </si>
  <si>
    <t>FORREST GUMP</t>
  </si>
  <si>
    <t>Massetti</t>
  </si>
  <si>
    <t>Carosi</t>
  </si>
  <si>
    <t>Girardi</t>
  </si>
  <si>
    <t>Scozzarella</t>
  </si>
  <si>
    <t>Bianchi</t>
  </si>
  <si>
    <t>Sozio</t>
  </si>
  <si>
    <t>Cataldi</t>
  </si>
  <si>
    <t>Sansalone</t>
  </si>
  <si>
    <t>Manco</t>
  </si>
  <si>
    <t>Nigro</t>
  </si>
  <si>
    <t>Migliotti</t>
  </si>
  <si>
    <t>Scarola</t>
  </si>
  <si>
    <t>Cristiano</t>
  </si>
  <si>
    <t>Bonarrigo</t>
  </si>
  <si>
    <t>Luzi</t>
  </si>
  <si>
    <t>Salazar Toapanta</t>
  </si>
  <si>
    <t>Gustav</t>
  </si>
  <si>
    <t>PODISTICA OSTIA</t>
  </si>
  <si>
    <t>Ventre</t>
  </si>
  <si>
    <t>ATLETICA LEGGERA</t>
  </si>
  <si>
    <t>Pontecorvi</t>
  </si>
  <si>
    <t>Campelli</t>
  </si>
  <si>
    <t>Filippo</t>
  </si>
  <si>
    <t>Lucci</t>
  </si>
  <si>
    <t>ANNA BABY RUNNER</t>
  </si>
  <si>
    <t>Ceccano</t>
  </si>
  <si>
    <t>Barbieri</t>
  </si>
  <si>
    <t>Parrino</t>
  </si>
  <si>
    <t>Baldacci</t>
  </si>
  <si>
    <t>Matsda</t>
  </si>
  <si>
    <t>Salvati</t>
  </si>
  <si>
    <t>Tresca</t>
  </si>
  <si>
    <t>Ghisu</t>
  </si>
  <si>
    <t>Vintari</t>
  </si>
  <si>
    <t>Fulvio</t>
  </si>
  <si>
    <t>Lo Monaco</t>
  </si>
  <si>
    <t>Gaetanino</t>
  </si>
  <si>
    <t>Cruciani</t>
  </si>
  <si>
    <t>Venanzino</t>
  </si>
  <si>
    <t>Di Toppa</t>
  </si>
  <si>
    <t>Cesare</t>
  </si>
  <si>
    <t>Trueman</t>
  </si>
  <si>
    <t>Stephen Edward</t>
  </si>
  <si>
    <t>PRIMO LA BANCA</t>
  </si>
  <si>
    <t>Sirovich</t>
  </si>
  <si>
    <t>Gabriele</t>
  </si>
  <si>
    <t>Zerta Bergaro</t>
  </si>
  <si>
    <t>Arnaldo Amerigo</t>
  </si>
  <si>
    <t>Aldo</t>
  </si>
  <si>
    <t>Antenucci</t>
  </si>
  <si>
    <t>FASHIONSPORT</t>
  </si>
  <si>
    <t>FISICAMENTE IN QUARTA</t>
  </si>
  <si>
    <t>Focardi</t>
  </si>
  <si>
    <t>Ferri</t>
  </si>
  <si>
    <t>A.S. KRONOS ROMA QUATTRO</t>
  </si>
  <si>
    <t>Campobasso</t>
  </si>
  <si>
    <t>Bella</t>
  </si>
  <si>
    <t>Moore</t>
  </si>
  <si>
    <t>Robert</t>
  </si>
  <si>
    <t>Mancini</t>
  </si>
  <si>
    <t>TIRRENO ATLETICA CIVITAVECCHI</t>
  </si>
  <si>
    <t>Poggiali</t>
  </si>
  <si>
    <t>Tocci</t>
  </si>
  <si>
    <t>Mirabella</t>
  </si>
  <si>
    <t>Gino</t>
  </si>
  <si>
    <t>ATL. LEG. AGONISTI</t>
  </si>
  <si>
    <t>Clementi</t>
  </si>
  <si>
    <t>Fernando</t>
  </si>
  <si>
    <t>Tagliaferri</t>
  </si>
  <si>
    <t>Giulio</t>
  </si>
  <si>
    <t>De Chiara</t>
  </si>
  <si>
    <t>Tomassini</t>
  </si>
  <si>
    <t>Cavallaro</t>
  </si>
  <si>
    <t>Morico</t>
  </si>
  <si>
    <t>Esposito</t>
  </si>
  <si>
    <t>Ivano</t>
  </si>
  <si>
    <t>Pagliaroli</t>
  </si>
  <si>
    <t>Vegliante</t>
  </si>
  <si>
    <t>Caperna</t>
  </si>
  <si>
    <t>Fera</t>
  </si>
  <si>
    <t>Gallo</t>
  </si>
  <si>
    <t>Fianchini</t>
  </si>
  <si>
    <t>Salvioni</t>
  </si>
  <si>
    <t>Todaro</t>
  </si>
  <si>
    <t>Caterino</t>
  </si>
  <si>
    <t>Fabriani</t>
  </si>
  <si>
    <t>A.S. ATLETICA OSTIA</t>
  </si>
  <si>
    <t>Testa</t>
  </si>
  <si>
    <t>Bassani</t>
  </si>
  <si>
    <t>Massotti</t>
  </si>
  <si>
    <t>Cinque</t>
  </si>
  <si>
    <t>Domanico</t>
  </si>
  <si>
    <t>Barbone</t>
  </si>
  <si>
    <t>Milior</t>
  </si>
  <si>
    <t xml:space="preserve"> M70</t>
  </si>
  <si>
    <t>Gerboni</t>
  </si>
  <si>
    <t xml:space="preserve"> M50</t>
  </si>
  <si>
    <t>Sangiorgi</t>
  </si>
  <si>
    <t>Gabrielli</t>
  </si>
  <si>
    <t>Tartasi</t>
  </si>
  <si>
    <t>Sanguigni</t>
  </si>
  <si>
    <t>Romana</t>
  </si>
  <si>
    <t>Recchini</t>
  </si>
  <si>
    <t>Liverini</t>
  </si>
  <si>
    <t>Giordana</t>
  </si>
  <si>
    <t>Grandinetti</t>
  </si>
  <si>
    <t>TIRRENO ATLETICA CIVITAVECCHIA</t>
  </si>
  <si>
    <t>Cetorelli</t>
  </si>
  <si>
    <t>Doriana</t>
  </si>
  <si>
    <t>Vanessa</t>
  </si>
  <si>
    <t>G Medhin</t>
  </si>
  <si>
    <t>Alem</t>
  </si>
  <si>
    <t>Lucarelli</t>
  </si>
  <si>
    <t>Moira</t>
  </si>
  <si>
    <t>Ciotti</t>
  </si>
  <si>
    <t>Maria Linda</t>
  </si>
  <si>
    <t>ESERCITO SPORT GIOVANI</t>
  </si>
  <si>
    <t>Gugliotta</t>
  </si>
  <si>
    <t>Micheletti</t>
  </si>
  <si>
    <t>Borowska</t>
  </si>
  <si>
    <t>Edyta</t>
  </si>
  <si>
    <t>Ruggeri</t>
  </si>
  <si>
    <t>Nadia</t>
  </si>
  <si>
    <t>Battaglia</t>
  </si>
  <si>
    <t>Angelica</t>
  </si>
  <si>
    <t>Duma</t>
  </si>
  <si>
    <t>Maria</t>
  </si>
  <si>
    <t>Filippi</t>
  </si>
  <si>
    <t>Piera</t>
  </si>
  <si>
    <t>Pomohaci</t>
  </si>
  <si>
    <t>Mihaela</t>
  </si>
  <si>
    <t>Palomba</t>
  </si>
  <si>
    <t>Roberta</t>
  </si>
  <si>
    <t>Pesa</t>
  </si>
  <si>
    <t>Tiziana</t>
  </si>
  <si>
    <t>AICS LITORALE ROMA MARATHON</t>
  </si>
  <si>
    <t>Napoletano</t>
  </si>
  <si>
    <t>Annarita</t>
  </si>
  <si>
    <t>F65</t>
  </si>
  <si>
    <t>Izzo</t>
  </si>
  <si>
    <t>Barbara</t>
  </si>
  <si>
    <t>Del Pinto</t>
  </si>
  <si>
    <t>Magagnoli</t>
  </si>
  <si>
    <t>Farina</t>
  </si>
  <si>
    <t>Leonardi</t>
  </si>
  <si>
    <t>Erika</t>
  </si>
  <si>
    <t>Enza</t>
  </si>
  <si>
    <t>Viti</t>
  </si>
  <si>
    <t>Martina</t>
  </si>
  <si>
    <t>Toriani Terenzi</t>
  </si>
  <si>
    <t>Caterina</t>
  </si>
  <si>
    <t>Balda Zambrano</t>
  </si>
  <si>
    <t>Gladys Beatriz</t>
  </si>
  <si>
    <t>Balda</t>
  </si>
  <si>
    <t>Zoila</t>
  </si>
  <si>
    <t>Ciuciula</t>
  </si>
  <si>
    <t>Tania</t>
  </si>
  <si>
    <r>
      <t>Corri per il Verde</t>
    </r>
    <r>
      <rPr>
        <i/>
        <sz val="14"/>
        <rFont val="Arial"/>
        <family val="2"/>
      </rPr>
      <t xml:space="preserve"> 1ª tappa 40ª edizione</t>
    </r>
  </si>
  <si>
    <t>Valle dell'Aniene - Roma (RM) Italia - Domenica 27/11/2011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</si>
</sst>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center" vertical="center"/>
    </xf>
    <xf numFmtId="21" fontId="0" fillId="0" borderId="8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664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665</v>
      </c>
      <c r="B2" s="25"/>
      <c r="C2" s="25"/>
      <c r="D2" s="25"/>
      <c r="E2" s="25"/>
      <c r="F2" s="25"/>
      <c r="G2" s="25"/>
      <c r="H2" s="3" t="s">
        <v>18</v>
      </c>
      <c r="I2" s="4">
        <v>6</v>
      </c>
    </row>
    <row r="3" spans="1:9" ht="37.5" customHeight="1">
      <c r="A3" s="15" t="s">
        <v>19</v>
      </c>
      <c r="B3" s="16" t="s">
        <v>20</v>
      </c>
      <c r="C3" s="17" t="s">
        <v>21</v>
      </c>
      <c r="D3" s="17" t="s">
        <v>22</v>
      </c>
      <c r="E3" s="18" t="s">
        <v>23</v>
      </c>
      <c r="F3" s="19" t="s">
        <v>24</v>
      </c>
      <c r="G3" s="19" t="s">
        <v>25</v>
      </c>
      <c r="H3" s="20" t="s">
        <v>26</v>
      </c>
      <c r="I3" s="20" t="s">
        <v>27</v>
      </c>
    </row>
    <row r="4" spans="1:9" s="6" customFormat="1" ht="15" customHeight="1">
      <c r="A4" s="9">
        <v>1</v>
      </c>
      <c r="B4" s="38" t="s">
        <v>483</v>
      </c>
      <c r="C4" s="38" t="s">
        <v>484</v>
      </c>
      <c r="D4" s="39" t="s">
        <v>50</v>
      </c>
      <c r="E4" s="38" t="s">
        <v>101</v>
      </c>
      <c r="F4" s="26">
        <v>0</v>
      </c>
      <c r="G4" s="9" t="str">
        <f>TEXT(INT((HOUR(F4)*3600+MINUTE(F4)*60+SECOND(F4))/$I$2/60),"0")&amp;"."&amp;TEXT(MOD((HOUR(F4)*3600+MINUTE(F4)*60+SECOND(F4))/$I$2,60),"00")&amp;"/km"</f>
        <v>0.00/km</v>
      </c>
      <c r="H4" s="12">
        <f>F4-$F$4</f>
        <v>0</v>
      </c>
      <c r="I4" s="12">
        <f>F4-INDEX($F$4:$F$35,MATCH(D4,$D$4:$D$35,0))</f>
        <v>0</v>
      </c>
    </row>
    <row r="5" spans="1:9" s="6" customFormat="1" ht="15" customHeight="1">
      <c r="A5" s="10">
        <v>2</v>
      </c>
      <c r="B5" s="40" t="s">
        <v>485</v>
      </c>
      <c r="C5" s="40" t="s">
        <v>211</v>
      </c>
      <c r="D5" s="41" t="s">
        <v>98</v>
      </c>
      <c r="E5" s="40" t="s">
        <v>60</v>
      </c>
      <c r="F5" s="27">
        <v>0</v>
      </c>
      <c r="G5" s="10" t="str">
        <f>TEXT(INT((HOUR(F5)*3600+MINUTE(F5)*60+SECOND(F5))/$I$2/60),"0")&amp;"."&amp;TEXT(MOD((HOUR(F5)*3600+MINUTE(F5)*60+SECOND(F5))/$I$2,60),"00")&amp;"/km"</f>
        <v>0.00/km</v>
      </c>
      <c r="H5" s="13">
        <f>F5-$F$4</f>
        <v>0</v>
      </c>
      <c r="I5" s="13">
        <f>F5-INDEX($F$4:$F$806,MATCH(D5,$D$4:$D$806,0))</f>
        <v>0</v>
      </c>
    </row>
    <row r="6" spans="1:9" s="6" customFormat="1" ht="15" customHeight="1">
      <c r="A6" s="10">
        <v>3</v>
      </c>
      <c r="B6" s="40" t="s">
        <v>483</v>
      </c>
      <c r="C6" s="40" t="s">
        <v>486</v>
      </c>
      <c r="D6" s="41" t="s">
        <v>50</v>
      </c>
      <c r="E6" s="40" t="s">
        <v>101</v>
      </c>
      <c r="F6" s="27">
        <v>0</v>
      </c>
      <c r="G6" s="10" t="str">
        <f>TEXT(INT((HOUR(F6)*3600+MINUTE(F6)*60+SECOND(F6))/$I$2/60),"0")&amp;"."&amp;TEXT(MOD((HOUR(F6)*3600+MINUTE(F6)*60+SECOND(F6))/$I$2,60),"00")&amp;"/km"</f>
        <v>0.00/km</v>
      </c>
      <c r="H6" s="13">
        <f>F6-$F$4</f>
        <v>0</v>
      </c>
      <c r="I6" s="13">
        <f>F6-INDEX($F$4:$F$806,MATCH(D6,$D$4:$D$806,0))</f>
        <v>0</v>
      </c>
    </row>
    <row r="7" spans="1:9" s="6" customFormat="1" ht="15" customHeight="1">
      <c r="A7" s="10">
        <v>4</v>
      </c>
      <c r="B7" s="40" t="s">
        <v>62</v>
      </c>
      <c r="C7" s="40" t="s">
        <v>63</v>
      </c>
      <c r="D7" s="41" t="s">
        <v>52</v>
      </c>
      <c r="E7" s="40" t="s">
        <v>41</v>
      </c>
      <c r="F7" s="27">
        <v>0</v>
      </c>
      <c r="G7" s="10" t="str">
        <f>TEXT(INT((HOUR(F7)*3600+MINUTE(F7)*60+SECOND(F7))/$I$2/60),"0")&amp;"."&amp;TEXT(MOD((HOUR(F7)*3600+MINUTE(F7)*60+SECOND(F7))/$I$2,60),"00")&amp;"/km"</f>
        <v>0.00/km</v>
      </c>
      <c r="H7" s="13">
        <f>F7-$F$4</f>
        <v>0</v>
      </c>
      <c r="I7" s="13">
        <f>F7-INDEX($F$4:$F$806,MATCH(D7,$D$4:$D$806,0))</f>
        <v>0</v>
      </c>
    </row>
    <row r="8" spans="1:9" s="6" customFormat="1" ht="15" customHeight="1">
      <c r="A8" s="10">
        <v>5</v>
      </c>
      <c r="B8" s="40" t="s">
        <v>261</v>
      </c>
      <c r="C8" s="40" t="s">
        <v>487</v>
      </c>
      <c r="D8" s="41" t="s">
        <v>50</v>
      </c>
      <c r="E8" s="40" t="s">
        <v>488</v>
      </c>
      <c r="F8" s="27">
        <v>0</v>
      </c>
      <c r="G8" s="10" t="str">
        <f>TEXT(INT((HOUR(F8)*3600+MINUTE(F8)*60+SECOND(F8))/$I$2/60),"0")&amp;"."&amp;TEXT(MOD((HOUR(F8)*3600+MINUTE(F8)*60+SECOND(F8))/$I$2,60),"00")&amp;"/km"</f>
        <v>0.00/km</v>
      </c>
      <c r="H8" s="13">
        <f>F8-$F$4</f>
        <v>0</v>
      </c>
      <c r="I8" s="13">
        <f>F8-INDEX($F$4:$F$806,MATCH(D8,$D$4:$D$806,0))</f>
        <v>0</v>
      </c>
    </row>
    <row r="9" spans="1:9" s="6" customFormat="1" ht="15" customHeight="1">
      <c r="A9" s="10">
        <v>6</v>
      </c>
      <c r="B9" s="40" t="s">
        <v>45</v>
      </c>
      <c r="C9" s="40" t="s">
        <v>12</v>
      </c>
      <c r="D9" s="41" t="s">
        <v>46</v>
      </c>
      <c r="E9" s="40" t="s">
        <v>47</v>
      </c>
      <c r="F9" s="27">
        <v>0</v>
      </c>
      <c r="G9" s="10" t="str">
        <f>TEXT(INT((HOUR(F9)*3600+MINUTE(F9)*60+SECOND(F9))/$I$2/60),"0")&amp;"."&amp;TEXT(MOD((HOUR(F9)*3600+MINUTE(F9)*60+SECOND(F9))/$I$2,60),"00")&amp;"/km"</f>
        <v>0.00/km</v>
      </c>
      <c r="H9" s="13">
        <f>F9-$F$4</f>
        <v>0</v>
      </c>
      <c r="I9" s="13">
        <f>F9-INDEX($F$4:$F$806,MATCH(D9,$D$4:$D$806,0))</f>
        <v>0</v>
      </c>
    </row>
    <row r="10" spans="1:9" s="6" customFormat="1" ht="15" customHeight="1">
      <c r="A10" s="10">
        <v>7</v>
      </c>
      <c r="B10" s="40" t="s">
        <v>58</v>
      </c>
      <c r="C10" s="40" t="s">
        <v>59</v>
      </c>
      <c r="D10" s="41" t="s">
        <v>46</v>
      </c>
      <c r="E10" s="40" t="s">
        <v>60</v>
      </c>
      <c r="F10" s="27">
        <v>0</v>
      </c>
      <c r="G10" s="10" t="str">
        <f>TEXT(INT((HOUR(F10)*3600+MINUTE(F10)*60+SECOND(F10))/$I$2/60),"0")&amp;"."&amp;TEXT(MOD((HOUR(F10)*3600+MINUTE(F10)*60+SECOND(F10))/$I$2,60),"00")&amp;"/km"</f>
        <v>0.00/km</v>
      </c>
      <c r="H10" s="13">
        <f>F10-$F$4</f>
        <v>0</v>
      </c>
      <c r="I10" s="13">
        <f>F10-INDEX($F$4:$F$806,MATCH(D10,$D$4:$D$806,0))</f>
        <v>0</v>
      </c>
    </row>
    <row r="11" spans="1:9" s="6" customFormat="1" ht="15" customHeight="1">
      <c r="A11" s="10">
        <v>8</v>
      </c>
      <c r="B11" s="40" t="s">
        <v>48</v>
      </c>
      <c r="C11" s="40" t="s">
        <v>49</v>
      </c>
      <c r="D11" s="41" t="s">
        <v>50</v>
      </c>
      <c r="E11" s="40" t="s">
        <v>51</v>
      </c>
      <c r="F11" s="27">
        <v>0</v>
      </c>
      <c r="G11" s="10" t="str">
        <f>TEXT(INT((HOUR(F11)*3600+MINUTE(F11)*60+SECOND(F11))/$I$2/60),"0")&amp;"."&amp;TEXT(MOD((HOUR(F11)*3600+MINUTE(F11)*60+SECOND(F11))/$I$2,60),"00")&amp;"/km"</f>
        <v>0.00/km</v>
      </c>
      <c r="H11" s="13">
        <f>F11-$F$4</f>
        <v>0</v>
      </c>
      <c r="I11" s="13">
        <f>F11-INDEX($F$4:$F$806,MATCH(D11,$D$4:$D$806,0))</f>
        <v>0</v>
      </c>
    </row>
    <row r="12" spans="1:9" s="6" customFormat="1" ht="15" customHeight="1">
      <c r="A12" s="10">
        <v>9</v>
      </c>
      <c r="B12" s="40" t="s">
        <v>489</v>
      </c>
      <c r="C12" s="40" t="s">
        <v>11</v>
      </c>
      <c r="D12" s="41" t="s">
        <v>64</v>
      </c>
      <c r="E12" s="40" t="s">
        <v>490</v>
      </c>
      <c r="F12" s="27">
        <v>0</v>
      </c>
      <c r="G12" s="10" t="str">
        <f>TEXT(INT((HOUR(F12)*3600+MINUTE(F12)*60+SECOND(F12))/$I$2/60),"0")&amp;"."&amp;TEXT(MOD((HOUR(F12)*3600+MINUTE(F12)*60+SECOND(F12))/$I$2,60),"00")&amp;"/km"</f>
        <v>0.00/km</v>
      </c>
      <c r="H12" s="13">
        <f>F12-$F$4</f>
        <v>0</v>
      </c>
      <c r="I12" s="13">
        <f>F12-INDEX($F$4:$F$806,MATCH(D12,$D$4:$D$806,0))</f>
        <v>0</v>
      </c>
    </row>
    <row r="13" spans="1:9" s="6" customFormat="1" ht="15" customHeight="1">
      <c r="A13" s="10">
        <v>10</v>
      </c>
      <c r="B13" s="40" t="s">
        <v>54</v>
      </c>
      <c r="C13" s="40" t="s">
        <v>55</v>
      </c>
      <c r="D13" s="41" t="s">
        <v>46</v>
      </c>
      <c r="E13" s="40" t="s">
        <v>31</v>
      </c>
      <c r="F13" s="27">
        <v>0</v>
      </c>
      <c r="G13" s="10" t="str">
        <f>TEXT(INT((HOUR(F13)*3600+MINUTE(F13)*60+SECOND(F13))/$I$2/60),"0")&amp;"."&amp;TEXT(MOD((HOUR(F13)*3600+MINUTE(F13)*60+SECOND(F13))/$I$2,60),"00")&amp;"/km"</f>
        <v>0.00/km</v>
      </c>
      <c r="H13" s="13">
        <f>F13-$F$4</f>
        <v>0</v>
      </c>
      <c r="I13" s="13">
        <f>F13-INDEX($F$4:$F$806,MATCH(D13,$D$4:$D$806,0))</f>
        <v>0</v>
      </c>
    </row>
    <row r="14" spans="1:9" s="6" customFormat="1" ht="15" customHeight="1">
      <c r="A14" s="10">
        <v>11</v>
      </c>
      <c r="B14" s="40" t="s">
        <v>61</v>
      </c>
      <c r="C14" s="40" t="s">
        <v>6</v>
      </c>
      <c r="D14" s="41" t="s">
        <v>52</v>
      </c>
      <c r="E14" s="40" t="s">
        <v>41</v>
      </c>
      <c r="F14" s="27">
        <v>0</v>
      </c>
      <c r="G14" s="10" t="str">
        <f>TEXT(INT((HOUR(F14)*3600+MINUTE(F14)*60+SECOND(F14))/$I$2/60),"0")&amp;"."&amp;TEXT(MOD((HOUR(F14)*3600+MINUTE(F14)*60+SECOND(F14))/$I$2,60),"00")&amp;"/km"</f>
        <v>0.00/km</v>
      </c>
      <c r="H14" s="13">
        <f>F14-$F$4</f>
        <v>0</v>
      </c>
      <c r="I14" s="13">
        <f>F14-INDEX($F$4:$F$806,MATCH(D14,$D$4:$D$806,0))</f>
        <v>0</v>
      </c>
    </row>
    <row r="15" spans="1:9" s="6" customFormat="1" ht="15" customHeight="1">
      <c r="A15" s="10">
        <v>12</v>
      </c>
      <c r="B15" s="40" t="s">
        <v>491</v>
      </c>
      <c r="C15" s="40" t="s">
        <v>492</v>
      </c>
      <c r="D15" s="41" t="s">
        <v>73</v>
      </c>
      <c r="E15" s="40" t="s">
        <v>136</v>
      </c>
      <c r="F15" s="27">
        <v>0</v>
      </c>
      <c r="G15" s="10" t="str">
        <f>TEXT(INT((HOUR(F15)*3600+MINUTE(F15)*60+SECOND(F15))/$I$2/60),"0")&amp;"."&amp;TEXT(MOD((HOUR(F15)*3600+MINUTE(F15)*60+SECOND(F15))/$I$2,60),"00")&amp;"/km"</f>
        <v>0.00/km</v>
      </c>
      <c r="H15" s="13">
        <f>F15-$F$4</f>
        <v>0</v>
      </c>
      <c r="I15" s="13">
        <f>F15-INDEX($F$4:$F$806,MATCH(D15,$D$4:$D$806,0))</f>
        <v>0</v>
      </c>
    </row>
    <row r="16" spans="1:9" s="6" customFormat="1" ht="15" customHeight="1">
      <c r="A16" s="10">
        <v>13</v>
      </c>
      <c r="B16" s="40" t="s">
        <v>71</v>
      </c>
      <c r="C16" s="40" t="s">
        <v>72</v>
      </c>
      <c r="D16" s="41" t="s">
        <v>73</v>
      </c>
      <c r="E16" s="40" t="s">
        <v>31</v>
      </c>
      <c r="F16" s="27">
        <v>0</v>
      </c>
      <c r="G16" s="10" t="str">
        <f>TEXT(INT((HOUR(F16)*3600+MINUTE(F16)*60+SECOND(F16))/$I$2/60),"0")&amp;"."&amp;TEXT(MOD((HOUR(F16)*3600+MINUTE(F16)*60+SECOND(F16))/$I$2,60),"00")&amp;"/km"</f>
        <v>0.00/km</v>
      </c>
      <c r="H16" s="13">
        <f>F16-$F$4</f>
        <v>0</v>
      </c>
      <c r="I16" s="13">
        <f>F16-INDEX($F$4:$F$806,MATCH(D16,$D$4:$D$806,0))</f>
        <v>0</v>
      </c>
    </row>
    <row r="17" spans="1:9" s="6" customFormat="1" ht="15" customHeight="1">
      <c r="A17" s="10">
        <v>14</v>
      </c>
      <c r="B17" s="40" t="s">
        <v>493</v>
      </c>
      <c r="C17" s="40" t="s">
        <v>494</v>
      </c>
      <c r="D17" s="41" t="s">
        <v>46</v>
      </c>
      <c r="E17" s="40" t="s">
        <v>218</v>
      </c>
      <c r="F17" s="27">
        <v>0</v>
      </c>
      <c r="G17" s="10" t="str">
        <f>TEXT(INT((HOUR(F17)*3600+MINUTE(F17)*60+SECOND(F17))/$I$2/60),"0")&amp;"."&amp;TEXT(MOD((HOUR(F17)*3600+MINUTE(F17)*60+SECOND(F17))/$I$2,60),"00")&amp;"/km"</f>
        <v>0.00/km</v>
      </c>
      <c r="H17" s="13">
        <f>F17-$F$4</f>
        <v>0</v>
      </c>
      <c r="I17" s="13">
        <f>F17-INDEX($F$4:$F$806,MATCH(D17,$D$4:$D$806,0))</f>
        <v>0</v>
      </c>
    </row>
    <row r="18" spans="1:9" s="6" customFormat="1" ht="15" customHeight="1">
      <c r="A18" s="10">
        <v>15</v>
      </c>
      <c r="B18" s="40" t="s">
        <v>77</v>
      </c>
      <c r="C18" s="40" t="s">
        <v>78</v>
      </c>
      <c r="D18" s="41" t="s">
        <v>73</v>
      </c>
      <c r="E18" s="40" t="s">
        <v>79</v>
      </c>
      <c r="F18" s="27">
        <v>0</v>
      </c>
      <c r="G18" s="10" t="str">
        <f>TEXT(INT((HOUR(F18)*3600+MINUTE(F18)*60+SECOND(F18))/$I$2/60),"0")&amp;"."&amp;TEXT(MOD((HOUR(F18)*3600+MINUTE(F18)*60+SECOND(F18))/$I$2,60),"00")&amp;"/km"</f>
        <v>0.00/km</v>
      </c>
      <c r="H18" s="13">
        <f>F18-$F$4</f>
        <v>0</v>
      </c>
      <c r="I18" s="13">
        <f>F18-INDEX($F$4:$F$806,MATCH(D18,$D$4:$D$806,0))</f>
        <v>0</v>
      </c>
    </row>
    <row r="19" spans="1:9" s="6" customFormat="1" ht="15" customHeight="1">
      <c r="A19" s="10">
        <v>16</v>
      </c>
      <c r="B19" s="40" t="s">
        <v>66</v>
      </c>
      <c r="C19" s="40" t="s">
        <v>67</v>
      </c>
      <c r="D19" s="41" t="s">
        <v>52</v>
      </c>
      <c r="E19" s="40" t="s">
        <v>41</v>
      </c>
      <c r="F19" s="27">
        <v>0</v>
      </c>
      <c r="G19" s="10" t="str">
        <f>TEXT(INT((HOUR(F19)*3600+MINUTE(F19)*60+SECOND(F19))/$I$2/60),"0")&amp;"."&amp;TEXT(MOD((HOUR(F19)*3600+MINUTE(F19)*60+SECOND(F19))/$I$2,60),"00")&amp;"/km"</f>
        <v>0.00/km</v>
      </c>
      <c r="H19" s="13">
        <f>F19-$F$4</f>
        <v>0</v>
      </c>
      <c r="I19" s="13">
        <f>F19-INDEX($F$4:$F$806,MATCH(D19,$D$4:$D$806,0))</f>
        <v>0</v>
      </c>
    </row>
    <row r="20" spans="1:9" s="6" customFormat="1" ht="15" customHeight="1">
      <c r="A20" s="10">
        <v>17</v>
      </c>
      <c r="B20" s="40" t="s">
        <v>495</v>
      </c>
      <c r="C20" s="40" t="s">
        <v>4</v>
      </c>
      <c r="D20" s="41" t="s">
        <v>46</v>
      </c>
      <c r="E20" s="40" t="s">
        <v>37</v>
      </c>
      <c r="F20" s="27">
        <v>0</v>
      </c>
      <c r="G20" s="10" t="str">
        <f>TEXT(INT((HOUR(F20)*3600+MINUTE(F20)*60+SECOND(F20))/$I$2/60),"0")&amp;"."&amp;TEXT(MOD((HOUR(F20)*3600+MINUTE(F20)*60+SECOND(F20))/$I$2,60),"00")&amp;"/km"</f>
        <v>0.00/km</v>
      </c>
      <c r="H20" s="13">
        <f>F20-$F$4</f>
        <v>0</v>
      </c>
      <c r="I20" s="13">
        <f>F20-INDEX($F$4:$F$806,MATCH(D20,$D$4:$D$806,0))</f>
        <v>0</v>
      </c>
    </row>
    <row r="21" spans="1:9" s="6" customFormat="1" ht="15" customHeight="1">
      <c r="A21" s="10">
        <v>18</v>
      </c>
      <c r="B21" s="40" t="s">
        <v>75</v>
      </c>
      <c r="C21" s="40" t="s">
        <v>76</v>
      </c>
      <c r="D21" s="41" t="s">
        <v>50</v>
      </c>
      <c r="E21" s="40" t="s">
        <v>65</v>
      </c>
      <c r="F21" s="27">
        <v>0</v>
      </c>
      <c r="G21" s="10" t="str">
        <f>TEXT(INT((HOUR(F21)*3600+MINUTE(F21)*60+SECOND(F21))/$I$2/60),"0")&amp;"."&amp;TEXT(MOD((HOUR(F21)*3600+MINUTE(F21)*60+SECOND(F21))/$I$2,60),"00")&amp;"/km"</f>
        <v>0.00/km</v>
      </c>
      <c r="H21" s="13">
        <f>F21-$F$4</f>
        <v>0</v>
      </c>
      <c r="I21" s="13">
        <f>F21-INDEX($F$4:$F$806,MATCH(D21,$D$4:$D$806,0))</f>
        <v>0</v>
      </c>
    </row>
    <row r="22" spans="1:9" s="6" customFormat="1" ht="15" customHeight="1">
      <c r="A22" s="10">
        <v>19</v>
      </c>
      <c r="B22" s="40" t="s">
        <v>168</v>
      </c>
      <c r="C22" s="40" t="s">
        <v>154</v>
      </c>
      <c r="D22" s="41" t="s">
        <v>50</v>
      </c>
      <c r="E22" s="40" t="s">
        <v>496</v>
      </c>
      <c r="F22" s="27">
        <v>0</v>
      </c>
      <c r="G22" s="10" t="str">
        <f>TEXT(INT((HOUR(F22)*3600+MINUTE(F22)*60+SECOND(F22))/$I$2/60),"0")&amp;"."&amp;TEXT(MOD((HOUR(F22)*3600+MINUTE(F22)*60+SECOND(F22))/$I$2,60),"00")&amp;"/km"</f>
        <v>0.00/km</v>
      </c>
      <c r="H22" s="13">
        <f>F22-$F$4</f>
        <v>0</v>
      </c>
      <c r="I22" s="13">
        <f>F22-INDEX($F$4:$F$806,MATCH(D22,$D$4:$D$806,0))</f>
        <v>0</v>
      </c>
    </row>
    <row r="23" spans="1:9" s="6" customFormat="1" ht="15" customHeight="1">
      <c r="A23" s="10">
        <v>20</v>
      </c>
      <c r="B23" s="40" t="s">
        <v>497</v>
      </c>
      <c r="C23" s="40" t="s">
        <v>4</v>
      </c>
      <c r="D23" s="41" t="s">
        <v>46</v>
      </c>
      <c r="E23" s="40" t="s">
        <v>41</v>
      </c>
      <c r="F23" s="27">
        <v>0</v>
      </c>
      <c r="G23" s="10" t="str">
        <f>TEXT(INT((HOUR(F23)*3600+MINUTE(F23)*60+SECOND(F23))/$I$2/60),"0")&amp;"."&amp;TEXT(MOD((HOUR(F23)*3600+MINUTE(F23)*60+SECOND(F23))/$I$2,60),"00")&amp;"/km"</f>
        <v>0.00/km</v>
      </c>
      <c r="H23" s="13">
        <f>F23-$F$4</f>
        <v>0</v>
      </c>
      <c r="I23" s="13">
        <f>F23-INDEX($F$4:$F$806,MATCH(D23,$D$4:$D$806,0))</f>
        <v>0</v>
      </c>
    </row>
    <row r="24" spans="1:9" s="6" customFormat="1" ht="15" customHeight="1">
      <c r="A24" s="10">
        <v>21</v>
      </c>
      <c r="B24" s="40" t="s">
        <v>95</v>
      </c>
      <c r="C24" s="40" t="s">
        <v>96</v>
      </c>
      <c r="D24" s="41" t="s">
        <v>73</v>
      </c>
      <c r="E24" s="40" t="s">
        <v>31</v>
      </c>
      <c r="F24" s="27">
        <v>0</v>
      </c>
      <c r="G24" s="10" t="str">
        <f>TEXT(INT((HOUR(F24)*3600+MINUTE(F24)*60+SECOND(F24))/$I$2/60),"0")&amp;"."&amp;TEXT(MOD((HOUR(F24)*3600+MINUTE(F24)*60+SECOND(F24))/$I$2,60),"00")&amp;"/km"</f>
        <v>0.00/km</v>
      </c>
      <c r="H24" s="13">
        <f>F24-$F$4</f>
        <v>0</v>
      </c>
      <c r="I24" s="13">
        <f>F24-INDEX($F$4:$F$806,MATCH(D24,$D$4:$D$806,0))</f>
        <v>0</v>
      </c>
    </row>
    <row r="25" spans="1:9" s="6" customFormat="1" ht="15" customHeight="1">
      <c r="A25" s="10">
        <v>22</v>
      </c>
      <c r="B25" s="40" t="s">
        <v>80</v>
      </c>
      <c r="C25" s="40" t="s">
        <v>81</v>
      </c>
      <c r="D25" s="41" t="s">
        <v>52</v>
      </c>
      <c r="E25" s="40" t="s">
        <v>70</v>
      </c>
      <c r="F25" s="27">
        <v>0</v>
      </c>
      <c r="G25" s="10" t="str">
        <f>TEXT(INT((HOUR(F25)*3600+MINUTE(F25)*60+SECOND(F25))/$I$2/60),"0")&amp;"."&amp;TEXT(MOD((HOUR(F25)*3600+MINUTE(F25)*60+SECOND(F25))/$I$2,60),"00")&amp;"/km"</f>
        <v>0.00/km</v>
      </c>
      <c r="H25" s="13">
        <f>F25-$F$4</f>
        <v>0</v>
      </c>
      <c r="I25" s="13">
        <f>F25-INDEX($F$4:$F$806,MATCH(D25,$D$4:$D$806,0))</f>
        <v>0</v>
      </c>
    </row>
    <row r="26" spans="1:9" s="6" customFormat="1" ht="15" customHeight="1">
      <c r="A26" s="10">
        <v>23</v>
      </c>
      <c r="B26" s="40" t="s">
        <v>94</v>
      </c>
      <c r="C26" s="40" t="s">
        <v>7</v>
      </c>
      <c r="D26" s="41" t="s">
        <v>73</v>
      </c>
      <c r="E26" s="40" t="s">
        <v>36</v>
      </c>
      <c r="F26" s="27">
        <v>0</v>
      </c>
      <c r="G26" s="10" t="str">
        <f>TEXT(INT((HOUR(F26)*3600+MINUTE(F26)*60+SECOND(F26))/$I$2/60),"0")&amp;"."&amp;TEXT(MOD((HOUR(F26)*3600+MINUTE(F26)*60+SECOND(F26))/$I$2,60),"00")&amp;"/km"</f>
        <v>0.00/km</v>
      </c>
      <c r="H26" s="13">
        <f>F26-$F$4</f>
        <v>0</v>
      </c>
      <c r="I26" s="13">
        <f>F26-INDEX($F$4:$F$806,MATCH(D26,$D$4:$D$806,0))</f>
        <v>0</v>
      </c>
    </row>
    <row r="27" spans="1:9" s="7" customFormat="1" ht="15" customHeight="1">
      <c r="A27" s="10">
        <v>24</v>
      </c>
      <c r="B27" s="40" t="s">
        <v>498</v>
      </c>
      <c r="C27" s="40" t="s">
        <v>200</v>
      </c>
      <c r="D27" s="41" t="s">
        <v>64</v>
      </c>
      <c r="E27" s="40" t="s">
        <v>60</v>
      </c>
      <c r="F27" s="27">
        <v>0</v>
      </c>
      <c r="G27" s="10" t="str">
        <f>TEXT(INT((HOUR(F27)*3600+MINUTE(F27)*60+SECOND(F27))/$I$2/60),"0")&amp;"."&amp;TEXT(MOD((HOUR(F27)*3600+MINUTE(F27)*60+SECOND(F27))/$I$2,60),"00")&amp;"/km"</f>
        <v>0.00/km</v>
      </c>
      <c r="H27" s="13">
        <f>F27-$F$4</f>
        <v>0</v>
      </c>
      <c r="I27" s="13">
        <f>F27-INDEX($F$4:$F$806,MATCH(D27,$D$4:$D$806,0))</f>
        <v>0</v>
      </c>
    </row>
    <row r="28" spans="1:9" ht="15" customHeight="1">
      <c r="A28" s="10">
        <v>25</v>
      </c>
      <c r="B28" s="40" t="s">
        <v>499</v>
      </c>
      <c r="C28" s="40" t="s">
        <v>78</v>
      </c>
      <c r="D28" s="41" t="s">
        <v>64</v>
      </c>
      <c r="E28" s="40" t="s">
        <v>53</v>
      </c>
      <c r="F28" s="27">
        <v>0</v>
      </c>
      <c r="G28" s="10" t="str">
        <f>TEXT(INT((HOUR(F28)*3600+MINUTE(F28)*60+SECOND(F28))/$I$2/60),"0")&amp;"."&amp;TEXT(MOD((HOUR(F28)*3600+MINUTE(F28)*60+SECOND(F28))/$I$2,60),"00")&amp;"/km"</f>
        <v>0.00/km</v>
      </c>
      <c r="H28" s="13">
        <f>F28-$F$4</f>
        <v>0</v>
      </c>
      <c r="I28" s="13">
        <f>F28-INDEX($F$4:$F$806,MATCH(D28,$D$4:$D$806,0))</f>
        <v>0</v>
      </c>
    </row>
    <row r="29" spans="1:9" ht="15" customHeight="1">
      <c r="A29" s="10">
        <v>26</v>
      </c>
      <c r="B29" s="40" t="s">
        <v>500</v>
      </c>
      <c r="C29" s="40" t="s">
        <v>159</v>
      </c>
      <c r="D29" s="41" t="s">
        <v>50</v>
      </c>
      <c r="E29" s="40" t="s">
        <v>101</v>
      </c>
      <c r="F29" s="27">
        <v>0</v>
      </c>
      <c r="G29" s="10" t="str">
        <f>TEXT(INT((HOUR(F29)*3600+MINUTE(F29)*60+SECOND(F29))/$I$2/60),"0")&amp;"."&amp;TEXT(MOD((HOUR(F29)*3600+MINUTE(F29)*60+SECOND(F29))/$I$2,60),"00")&amp;"/km"</f>
        <v>0.00/km</v>
      </c>
      <c r="H29" s="13">
        <f>F29-$F$4</f>
        <v>0</v>
      </c>
      <c r="I29" s="13">
        <f>F29-INDEX($F$4:$F$806,MATCH(D29,$D$4:$D$806,0))</f>
        <v>0</v>
      </c>
    </row>
    <row r="30" spans="1:9" ht="15" customHeight="1">
      <c r="A30" s="10">
        <v>27</v>
      </c>
      <c r="B30" s="40" t="s">
        <v>142</v>
      </c>
      <c r="C30" s="40" t="s">
        <v>143</v>
      </c>
      <c r="D30" s="41" t="s">
        <v>52</v>
      </c>
      <c r="E30" s="40" t="s">
        <v>70</v>
      </c>
      <c r="F30" s="27">
        <v>0</v>
      </c>
      <c r="G30" s="10" t="str">
        <f>TEXT(INT((HOUR(F30)*3600+MINUTE(F30)*60+SECOND(F30))/$I$2/60),"0")&amp;"."&amp;TEXT(MOD((HOUR(F30)*3600+MINUTE(F30)*60+SECOND(F30))/$I$2,60),"00")&amp;"/km"</f>
        <v>0.00/km</v>
      </c>
      <c r="H30" s="13">
        <f>F30-$F$4</f>
        <v>0</v>
      </c>
      <c r="I30" s="13">
        <f>F30-INDEX($F$4:$F$806,MATCH(D30,$D$4:$D$806,0))</f>
        <v>0</v>
      </c>
    </row>
    <row r="31" spans="1:9" ht="15" customHeight="1">
      <c r="A31" s="10">
        <v>28</v>
      </c>
      <c r="B31" s="40" t="s">
        <v>92</v>
      </c>
      <c r="C31" s="40" t="s">
        <v>93</v>
      </c>
      <c r="D31" s="41" t="s">
        <v>64</v>
      </c>
      <c r="E31" s="40" t="s">
        <v>41</v>
      </c>
      <c r="F31" s="27">
        <v>0</v>
      </c>
      <c r="G31" s="10" t="str">
        <f>TEXT(INT((HOUR(F31)*3600+MINUTE(F31)*60+SECOND(F31))/$I$2/60),"0")&amp;"."&amp;TEXT(MOD((HOUR(F31)*3600+MINUTE(F31)*60+SECOND(F31))/$I$2,60),"00")&amp;"/km"</f>
        <v>0.00/km</v>
      </c>
      <c r="H31" s="13">
        <f>F31-$F$4</f>
        <v>0</v>
      </c>
      <c r="I31" s="13">
        <f>F31-INDEX($F$4:$F$806,MATCH(D31,$D$4:$D$806,0))</f>
        <v>0</v>
      </c>
    </row>
    <row r="32" spans="1:9" ht="15" customHeight="1">
      <c r="A32" s="10">
        <v>29</v>
      </c>
      <c r="B32" s="40" t="s">
        <v>97</v>
      </c>
      <c r="C32" s="40" t="s">
        <v>83</v>
      </c>
      <c r="D32" s="41" t="s">
        <v>98</v>
      </c>
      <c r="E32" s="40" t="s">
        <v>39</v>
      </c>
      <c r="F32" s="27">
        <v>0</v>
      </c>
      <c r="G32" s="10" t="str">
        <f>TEXT(INT((HOUR(F32)*3600+MINUTE(F32)*60+SECOND(F32))/$I$2/60),"0")&amp;"."&amp;TEXT(MOD((HOUR(F32)*3600+MINUTE(F32)*60+SECOND(F32))/$I$2,60),"00")&amp;"/km"</f>
        <v>0.00/km</v>
      </c>
      <c r="H32" s="13">
        <f>F32-$F$4</f>
        <v>0</v>
      </c>
      <c r="I32" s="13">
        <f>F32-INDEX($F$4:$F$806,MATCH(D32,$D$4:$D$806,0))</f>
        <v>0</v>
      </c>
    </row>
    <row r="33" spans="1:9" ht="15" customHeight="1">
      <c r="A33" s="10">
        <v>30</v>
      </c>
      <c r="B33" s="40" t="s">
        <v>82</v>
      </c>
      <c r="C33" s="40" t="s">
        <v>83</v>
      </c>
      <c r="D33" s="41" t="s">
        <v>73</v>
      </c>
      <c r="E33" s="40" t="s">
        <v>53</v>
      </c>
      <c r="F33" s="27">
        <v>0</v>
      </c>
      <c r="G33" s="10" t="str">
        <f>TEXT(INT((HOUR(F33)*3600+MINUTE(F33)*60+SECOND(F33))/$I$2/60),"0")&amp;"."&amp;TEXT(MOD((HOUR(F33)*3600+MINUTE(F33)*60+SECOND(F33))/$I$2,60),"00")&amp;"/km"</f>
        <v>0.00/km</v>
      </c>
      <c r="H33" s="13">
        <f>F33-$F$4</f>
        <v>0</v>
      </c>
      <c r="I33" s="13">
        <f>F33-INDEX($F$4:$F$806,MATCH(D33,$D$4:$D$806,0))</f>
        <v>0</v>
      </c>
    </row>
    <row r="34" spans="1:9" ht="15" customHeight="1">
      <c r="A34" s="10">
        <v>31</v>
      </c>
      <c r="B34" s="40" t="s">
        <v>501</v>
      </c>
      <c r="C34" s="40" t="s">
        <v>4</v>
      </c>
      <c r="D34" s="41" t="s">
        <v>50</v>
      </c>
      <c r="E34" s="40" t="s">
        <v>60</v>
      </c>
      <c r="F34" s="27">
        <v>0</v>
      </c>
      <c r="G34" s="10" t="str">
        <f>TEXT(INT((HOUR(F34)*3600+MINUTE(F34)*60+SECOND(F34))/$I$2/60),"0")&amp;"."&amp;TEXT(MOD((HOUR(F34)*3600+MINUTE(F34)*60+SECOND(F34))/$I$2,60),"00")&amp;"/km"</f>
        <v>0.00/km</v>
      </c>
      <c r="H34" s="13">
        <f>F34-$F$4</f>
        <v>0</v>
      </c>
      <c r="I34" s="13">
        <f>F34-INDEX($F$4:$F$806,MATCH(D34,$D$4:$D$806,0))</f>
        <v>0</v>
      </c>
    </row>
    <row r="35" spans="1:9" ht="15" customHeight="1">
      <c r="A35" s="10">
        <v>32</v>
      </c>
      <c r="B35" s="40" t="s">
        <v>90</v>
      </c>
      <c r="C35" s="40" t="s">
        <v>91</v>
      </c>
      <c r="D35" s="41" t="s">
        <v>73</v>
      </c>
      <c r="E35" s="40" t="s">
        <v>36</v>
      </c>
      <c r="F35" s="27">
        <v>0</v>
      </c>
      <c r="G35" s="10" t="str">
        <f>TEXT(INT((HOUR(F35)*3600+MINUTE(F35)*60+SECOND(F35))/$I$2/60),"0")&amp;"."&amp;TEXT(MOD((HOUR(F35)*3600+MINUTE(F35)*60+SECOND(F35))/$I$2,60),"00")&amp;"/km"</f>
        <v>0.00/km</v>
      </c>
      <c r="H35" s="13">
        <f>F35-$F$4</f>
        <v>0</v>
      </c>
      <c r="I35" s="13">
        <f>F35-INDEX($F$4:$F$806,MATCH(D35,$D$4:$D$806,0))</f>
        <v>0</v>
      </c>
    </row>
    <row r="36" spans="1:9" ht="15" customHeight="1">
      <c r="A36" s="10">
        <v>33</v>
      </c>
      <c r="B36" s="40" t="s">
        <v>502</v>
      </c>
      <c r="C36" s="40" t="s">
        <v>87</v>
      </c>
      <c r="D36" s="41" t="s">
        <v>98</v>
      </c>
      <c r="E36" s="40" t="s">
        <v>503</v>
      </c>
      <c r="F36" s="27">
        <v>0</v>
      </c>
      <c r="G36" s="10" t="str">
        <f>TEXT(INT((HOUR(F36)*3600+MINUTE(F36)*60+SECOND(F36))/$I$2/60),"0")&amp;"."&amp;TEXT(MOD((HOUR(F36)*3600+MINUTE(F36)*60+SECOND(F36))/$I$2,60),"00")&amp;"/km"</f>
        <v>0.00/km</v>
      </c>
      <c r="H36" s="13">
        <f>F36-$F$4</f>
        <v>0</v>
      </c>
      <c r="I36" s="13">
        <f>F36-INDEX($F$4:$F$806,MATCH(D36,$D$4:$D$806,0))</f>
        <v>0</v>
      </c>
    </row>
    <row r="37" spans="1:9" ht="15" customHeight="1">
      <c r="A37" s="10">
        <v>34</v>
      </c>
      <c r="B37" s="40" t="s">
        <v>504</v>
      </c>
      <c r="C37" s="40" t="s">
        <v>505</v>
      </c>
      <c r="D37" s="41" t="s">
        <v>64</v>
      </c>
      <c r="E37" s="40" t="s">
        <v>506</v>
      </c>
      <c r="F37" s="27">
        <v>0</v>
      </c>
      <c r="G37" s="10" t="str">
        <f>TEXT(INT((HOUR(F37)*3600+MINUTE(F37)*60+SECOND(F37))/$I$2/60),"0")&amp;"."&amp;TEXT(MOD((HOUR(F37)*3600+MINUTE(F37)*60+SECOND(F37))/$I$2,60),"00")&amp;"/km"</f>
        <v>0.00/km</v>
      </c>
      <c r="H37" s="13">
        <f>F37-$F$4</f>
        <v>0</v>
      </c>
      <c r="I37" s="13">
        <f>F37-INDEX($F$4:$F$806,MATCH(D37,$D$4:$D$806,0))</f>
        <v>0</v>
      </c>
    </row>
    <row r="38" spans="1:9" ht="15" customHeight="1">
      <c r="A38" s="10">
        <v>35</v>
      </c>
      <c r="B38" s="40" t="s">
        <v>181</v>
      </c>
      <c r="C38" s="40" t="s">
        <v>205</v>
      </c>
      <c r="D38" s="41" t="s">
        <v>52</v>
      </c>
      <c r="E38" s="40" t="s">
        <v>70</v>
      </c>
      <c r="F38" s="27">
        <v>0</v>
      </c>
      <c r="G38" s="10" t="str">
        <f>TEXT(INT((HOUR(F38)*3600+MINUTE(F38)*60+SECOND(F38))/$I$2/60),"0")&amp;"."&amp;TEXT(MOD((HOUR(F38)*3600+MINUTE(F38)*60+SECOND(F38))/$I$2,60),"00")&amp;"/km"</f>
        <v>0.00/km</v>
      </c>
      <c r="H38" s="13">
        <f>F38-$F$4</f>
        <v>0</v>
      </c>
      <c r="I38" s="13">
        <f>F38-INDEX($F$4:$F$806,MATCH(D38,$D$4:$D$806,0))</f>
        <v>0</v>
      </c>
    </row>
    <row r="39" spans="1:9" ht="15" customHeight="1">
      <c r="A39" s="10">
        <v>36</v>
      </c>
      <c r="B39" s="40" t="s">
        <v>14</v>
      </c>
      <c r="C39" s="40" t="s">
        <v>83</v>
      </c>
      <c r="D39" s="41" t="s">
        <v>73</v>
      </c>
      <c r="E39" s="40" t="s">
        <v>41</v>
      </c>
      <c r="F39" s="27">
        <v>0</v>
      </c>
      <c r="G39" s="10" t="str">
        <f>TEXT(INT((HOUR(F39)*3600+MINUTE(F39)*60+SECOND(F39))/$I$2/60),"0")&amp;"."&amp;TEXT(MOD((HOUR(F39)*3600+MINUTE(F39)*60+SECOND(F39))/$I$2,60),"00")&amp;"/km"</f>
        <v>0.00/km</v>
      </c>
      <c r="H39" s="13">
        <f>F39-$F$4</f>
        <v>0</v>
      </c>
      <c r="I39" s="13">
        <f>F39-INDEX($F$4:$F$806,MATCH(D39,$D$4:$D$806,0))</f>
        <v>0</v>
      </c>
    </row>
    <row r="40" spans="1:9" ht="15" customHeight="1">
      <c r="A40" s="10">
        <v>37</v>
      </c>
      <c r="B40" s="40" t="s">
        <v>507</v>
      </c>
      <c r="C40" s="40" t="s">
        <v>87</v>
      </c>
      <c r="D40" s="41" t="s">
        <v>64</v>
      </c>
      <c r="E40" s="40" t="s">
        <v>85</v>
      </c>
      <c r="F40" s="27">
        <v>0</v>
      </c>
      <c r="G40" s="10" t="str">
        <f>TEXT(INT((HOUR(F40)*3600+MINUTE(F40)*60+SECOND(F40))/$I$2/60),"0")&amp;"."&amp;TEXT(MOD((HOUR(F40)*3600+MINUTE(F40)*60+SECOND(F40))/$I$2,60),"00")&amp;"/km"</f>
        <v>0.00/km</v>
      </c>
      <c r="H40" s="13">
        <f>F40-$F$4</f>
        <v>0</v>
      </c>
      <c r="I40" s="13">
        <f>F40-INDEX($F$4:$F$806,MATCH(D40,$D$4:$D$806,0))</f>
        <v>0</v>
      </c>
    </row>
    <row r="41" spans="1:9" ht="15" customHeight="1">
      <c r="A41" s="10">
        <v>38</v>
      </c>
      <c r="B41" s="40" t="s">
        <v>508</v>
      </c>
      <c r="C41" s="40" t="s">
        <v>150</v>
      </c>
      <c r="D41" s="41" t="s">
        <v>56</v>
      </c>
      <c r="E41" s="40" t="s">
        <v>117</v>
      </c>
      <c r="F41" s="27">
        <v>0</v>
      </c>
      <c r="G41" s="10" t="str">
        <f>TEXT(INT((HOUR(F41)*3600+MINUTE(F41)*60+SECOND(F41))/$I$2/60),"0")&amp;"."&amp;TEXT(MOD((HOUR(F41)*3600+MINUTE(F41)*60+SECOND(F41))/$I$2,60),"00")&amp;"/km"</f>
        <v>0.00/km</v>
      </c>
      <c r="H41" s="13">
        <f>F41-$F$4</f>
        <v>0</v>
      </c>
      <c r="I41" s="13">
        <f>F41-INDEX($F$4:$F$806,MATCH(D41,$D$4:$D$806,0))</f>
        <v>0</v>
      </c>
    </row>
    <row r="42" spans="1:9" ht="15" customHeight="1">
      <c r="A42" s="10">
        <v>39</v>
      </c>
      <c r="B42" s="40" t="s">
        <v>509</v>
      </c>
      <c r="C42" s="40" t="s">
        <v>154</v>
      </c>
      <c r="D42" s="41" t="s">
        <v>46</v>
      </c>
      <c r="E42" s="40" t="s">
        <v>38</v>
      </c>
      <c r="F42" s="27">
        <v>0</v>
      </c>
      <c r="G42" s="10" t="str">
        <f>TEXT(INT((HOUR(F42)*3600+MINUTE(F42)*60+SECOND(F42))/$I$2/60),"0")&amp;"."&amp;TEXT(MOD((HOUR(F42)*3600+MINUTE(F42)*60+SECOND(F42))/$I$2,60),"00")&amp;"/km"</f>
        <v>0.00/km</v>
      </c>
      <c r="H42" s="13">
        <f>F42-$F$4</f>
        <v>0</v>
      </c>
      <c r="I42" s="13">
        <f>F42-INDEX($F$4:$F$806,MATCH(D42,$D$4:$D$806,0))</f>
        <v>0</v>
      </c>
    </row>
    <row r="43" spans="1:9" ht="15" customHeight="1">
      <c r="A43" s="10">
        <v>40</v>
      </c>
      <c r="B43" s="40" t="s">
        <v>110</v>
      </c>
      <c r="C43" s="40" t="s">
        <v>11</v>
      </c>
      <c r="D43" s="41" t="s">
        <v>52</v>
      </c>
      <c r="E43" s="40" t="s">
        <v>89</v>
      </c>
      <c r="F43" s="27">
        <v>0</v>
      </c>
      <c r="G43" s="10" t="str">
        <f>TEXT(INT((HOUR(F43)*3600+MINUTE(F43)*60+SECOND(F43))/$I$2/60),"0")&amp;"."&amp;TEXT(MOD((HOUR(F43)*3600+MINUTE(F43)*60+SECOND(F43))/$I$2,60),"00")&amp;"/km"</f>
        <v>0.00/km</v>
      </c>
      <c r="H43" s="13">
        <f>F43-$F$4</f>
        <v>0</v>
      </c>
      <c r="I43" s="13">
        <f>F43-INDEX($F$4:$F$806,MATCH(D43,$D$4:$D$806,0))</f>
        <v>0</v>
      </c>
    </row>
    <row r="44" spans="1:9" ht="15" customHeight="1">
      <c r="A44" s="10">
        <v>41</v>
      </c>
      <c r="B44" s="40" t="s">
        <v>510</v>
      </c>
      <c r="C44" s="40" t="s">
        <v>11</v>
      </c>
      <c r="D44" s="41" t="s">
        <v>52</v>
      </c>
      <c r="E44" s="40" t="s">
        <v>31</v>
      </c>
      <c r="F44" s="27">
        <v>0</v>
      </c>
      <c r="G44" s="10" t="str">
        <f>TEXT(INT((HOUR(F44)*3600+MINUTE(F44)*60+SECOND(F44))/$I$2/60),"0")&amp;"."&amp;TEXT(MOD((HOUR(F44)*3600+MINUTE(F44)*60+SECOND(F44))/$I$2,60),"00")&amp;"/km"</f>
        <v>0.00/km</v>
      </c>
      <c r="H44" s="13">
        <f>F44-$F$4</f>
        <v>0</v>
      </c>
      <c r="I44" s="13">
        <f>F44-INDEX($F$4:$F$806,MATCH(D44,$D$4:$D$806,0))</f>
        <v>0</v>
      </c>
    </row>
    <row r="45" spans="1:9" ht="15" customHeight="1">
      <c r="A45" s="10">
        <v>42</v>
      </c>
      <c r="B45" s="40" t="s">
        <v>122</v>
      </c>
      <c r="C45" s="40" t="s">
        <v>123</v>
      </c>
      <c r="D45" s="41" t="s">
        <v>69</v>
      </c>
      <c r="E45" s="40" t="s">
        <v>89</v>
      </c>
      <c r="F45" s="27">
        <v>0</v>
      </c>
      <c r="G45" s="10" t="str">
        <f>TEXT(INT((HOUR(F45)*3600+MINUTE(F45)*60+SECOND(F45))/$I$2/60),"0")&amp;"."&amp;TEXT(MOD((HOUR(F45)*3600+MINUTE(F45)*60+SECOND(F45))/$I$2,60),"00")&amp;"/km"</f>
        <v>0.00/km</v>
      </c>
      <c r="H45" s="13">
        <f>F45-$F$4</f>
        <v>0</v>
      </c>
      <c r="I45" s="13">
        <f>F45-INDEX($F$4:$F$806,MATCH(D45,$D$4:$D$806,0))</f>
        <v>0</v>
      </c>
    </row>
    <row r="46" spans="1:9" ht="15" customHeight="1">
      <c r="A46" s="10">
        <v>43</v>
      </c>
      <c r="B46" s="40" t="s">
        <v>124</v>
      </c>
      <c r="C46" s="40" t="s">
        <v>125</v>
      </c>
      <c r="D46" s="41" t="s">
        <v>73</v>
      </c>
      <c r="E46" s="40" t="s">
        <v>70</v>
      </c>
      <c r="F46" s="27">
        <v>0</v>
      </c>
      <c r="G46" s="10" t="str">
        <f>TEXT(INT((HOUR(F46)*3600+MINUTE(F46)*60+SECOND(F46))/$I$2/60),"0")&amp;"."&amp;TEXT(MOD((HOUR(F46)*3600+MINUTE(F46)*60+SECOND(F46))/$I$2,60),"00")&amp;"/km"</f>
        <v>0.00/km</v>
      </c>
      <c r="H46" s="13">
        <f>F46-$F$4</f>
        <v>0</v>
      </c>
      <c r="I46" s="13">
        <f>F46-INDEX($F$4:$F$806,MATCH(D46,$D$4:$D$806,0))</f>
        <v>0</v>
      </c>
    </row>
    <row r="47" spans="1:9" ht="15" customHeight="1">
      <c r="A47" s="10">
        <v>44</v>
      </c>
      <c r="B47" s="40" t="s">
        <v>511</v>
      </c>
      <c r="C47" s="40" t="s">
        <v>123</v>
      </c>
      <c r="D47" s="41" t="s">
        <v>52</v>
      </c>
      <c r="E47" s="40" t="s">
        <v>85</v>
      </c>
      <c r="F47" s="27">
        <v>0</v>
      </c>
      <c r="G47" s="10" t="str">
        <f>TEXT(INT((HOUR(F47)*3600+MINUTE(F47)*60+SECOND(F47))/$I$2/60),"0")&amp;"."&amp;TEXT(MOD((HOUR(F47)*3600+MINUTE(F47)*60+SECOND(F47))/$I$2,60),"00")&amp;"/km"</f>
        <v>0.00/km</v>
      </c>
      <c r="H47" s="13">
        <f>F47-$F$4</f>
        <v>0</v>
      </c>
      <c r="I47" s="13">
        <f>F47-INDEX($F$4:$F$806,MATCH(D47,$D$4:$D$806,0))</f>
        <v>0</v>
      </c>
    </row>
    <row r="48" spans="1:9" ht="15" customHeight="1">
      <c r="A48" s="10">
        <v>45</v>
      </c>
      <c r="B48" s="40" t="s">
        <v>512</v>
      </c>
      <c r="C48" s="40" t="s">
        <v>6</v>
      </c>
      <c r="D48" s="41" t="s">
        <v>73</v>
      </c>
      <c r="E48" s="40" t="s">
        <v>57</v>
      </c>
      <c r="F48" s="27">
        <v>0</v>
      </c>
      <c r="G48" s="10" t="str">
        <f>TEXT(INT((HOUR(F48)*3600+MINUTE(F48)*60+SECOND(F48))/$I$2/60),"0")&amp;"."&amp;TEXT(MOD((HOUR(F48)*3600+MINUTE(F48)*60+SECOND(F48))/$I$2,60),"00")&amp;"/km"</f>
        <v>0.00/km</v>
      </c>
      <c r="H48" s="13">
        <f>F48-$F$4</f>
        <v>0</v>
      </c>
      <c r="I48" s="13">
        <f>F48-INDEX($F$4:$F$806,MATCH(D48,$D$4:$D$806,0))</f>
        <v>0</v>
      </c>
    </row>
    <row r="49" spans="1:9" ht="15" customHeight="1">
      <c r="A49" s="10">
        <v>46</v>
      </c>
      <c r="B49" s="40" t="s">
        <v>137</v>
      </c>
      <c r="C49" s="40" t="s">
        <v>138</v>
      </c>
      <c r="D49" s="41" t="s">
        <v>52</v>
      </c>
      <c r="E49" s="40" t="s">
        <v>31</v>
      </c>
      <c r="F49" s="27">
        <v>0</v>
      </c>
      <c r="G49" s="10" t="str">
        <f>TEXT(INT((HOUR(F49)*3600+MINUTE(F49)*60+SECOND(F49))/$I$2/60),"0")&amp;"."&amp;TEXT(MOD((HOUR(F49)*3600+MINUTE(F49)*60+SECOND(F49))/$I$2,60),"00")&amp;"/km"</f>
        <v>0.00/km</v>
      </c>
      <c r="H49" s="13">
        <f>F49-$F$4</f>
        <v>0</v>
      </c>
      <c r="I49" s="13">
        <f>F49-INDEX($F$4:$F$806,MATCH(D49,$D$4:$D$806,0))</f>
        <v>0</v>
      </c>
    </row>
    <row r="50" spans="1:9" ht="15" customHeight="1">
      <c r="A50" s="10">
        <v>47</v>
      </c>
      <c r="B50" s="40" t="s">
        <v>513</v>
      </c>
      <c r="C50" s="40" t="s">
        <v>1</v>
      </c>
      <c r="D50" s="41" t="s">
        <v>46</v>
      </c>
      <c r="E50" s="40" t="s">
        <v>70</v>
      </c>
      <c r="F50" s="27">
        <v>0</v>
      </c>
      <c r="G50" s="10" t="str">
        <f>TEXT(INT((HOUR(F50)*3600+MINUTE(F50)*60+SECOND(F50))/$I$2/60),"0")&amp;"."&amp;TEXT(MOD((HOUR(F50)*3600+MINUTE(F50)*60+SECOND(F50))/$I$2,60),"00")&amp;"/km"</f>
        <v>0.00/km</v>
      </c>
      <c r="H50" s="13">
        <f>F50-$F$4</f>
        <v>0</v>
      </c>
      <c r="I50" s="13">
        <f>F50-INDEX($F$4:$F$806,MATCH(D50,$D$4:$D$806,0))</f>
        <v>0</v>
      </c>
    </row>
    <row r="51" spans="1:9" ht="15" customHeight="1">
      <c r="A51" s="10">
        <v>48</v>
      </c>
      <c r="B51" s="40" t="s">
        <v>116</v>
      </c>
      <c r="C51" s="40" t="s">
        <v>7</v>
      </c>
      <c r="D51" s="41" t="s">
        <v>64</v>
      </c>
      <c r="E51" s="40" t="s">
        <v>117</v>
      </c>
      <c r="F51" s="27">
        <v>0</v>
      </c>
      <c r="G51" s="10" t="str">
        <f>TEXT(INT((HOUR(F51)*3600+MINUTE(F51)*60+SECOND(F51))/$I$2/60),"0")&amp;"."&amp;TEXT(MOD((HOUR(F51)*3600+MINUTE(F51)*60+SECOND(F51))/$I$2,60),"00")&amp;"/km"</f>
        <v>0.00/km</v>
      </c>
      <c r="H51" s="13">
        <f>F51-$F$4</f>
        <v>0</v>
      </c>
      <c r="I51" s="13">
        <f>F51-INDEX($F$4:$F$806,MATCH(D51,$D$4:$D$806,0))</f>
        <v>0</v>
      </c>
    </row>
    <row r="52" spans="1:9" ht="15" customHeight="1">
      <c r="A52" s="10">
        <v>49</v>
      </c>
      <c r="B52" s="40" t="s">
        <v>111</v>
      </c>
      <c r="C52" s="40" t="s">
        <v>112</v>
      </c>
      <c r="D52" s="41" t="s">
        <v>52</v>
      </c>
      <c r="E52" s="40" t="s">
        <v>113</v>
      </c>
      <c r="F52" s="27">
        <v>0</v>
      </c>
      <c r="G52" s="10" t="str">
        <f>TEXT(INT((HOUR(F52)*3600+MINUTE(F52)*60+SECOND(F52))/$I$2/60),"0")&amp;"."&amp;TEXT(MOD((HOUR(F52)*3600+MINUTE(F52)*60+SECOND(F52))/$I$2,60),"00")&amp;"/km"</f>
        <v>0.00/km</v>
      </c>
      <c r="H52" s="13">
        <f>F52-$F$4</f>
        <v>0</v>
      </c>
      <c r="I52" s="13">
        <f>F52-INDEX($F$4:$F$806,MATCH(D52,$D$4:$D$806,0))</f>
        <v>0</v>
      </c>
    </row>
    <row r="53" spans="1:9" ht="15" customHeight="1">
      <c r="A53" s="10">
        <v>50</v>
      </c>
      <c r="B53" s="40" t="s">
        <v>126</v>
      </c>
      <c r="C53" s="40" t="s">
        <v>68</v>
      </c>
      <c r="D53" s="41" t="s">
        <v>73</v>
      </c>
      <c r="E53" s="40" t="s">
        <v>89</v>
      </c>
      <c r="F53" s="27">
        <v>0</v>
      </c>
      <c r="G53" s="10" t="str">
        <f>TEXT(INT((HOUR(F53)*3600+MINUTE(F53)*60+SECOND(F53))/$I$2/60),"0")&amp;"."&amp;TEXT(MOD((HOUR(F53)*3600+MINUTE(F53)*60+SECOND(F53))/$I$2,60),"00")&amp;"/km"</f>
        <v>0.00/km</v>
      </c>
      <c r="H53" s="13">
        <f>F53-$F$4</f>
        <v>0</v>
      </c>
      <c r="I53" s="13">
        <f>F53-INDEX($F$4:$F$806,MATCH(D53,$D$4:$D$806,0))</f>
        <v>0</v>
      </c>
    </row>
    <row r="54" spans="1:9" ht="15" customHeight="1">
      <c r="A54" s="10">
        <v>51</v>
      </c>
      <c r="B54" s="40" t="s">
        <v>377</v>
      </c>
      <c r="C54" s="40" t="s">
        <v>200</v>
      </c>
      <c r="D54" s="41" t="s">
        <v>64</v>
      </c>
      <c r="E54" s="40" t="s">
        <v>41</v>
      </c>
      <c r="F54" s="27">
        <v>0</v>
      </c>
      <c r="G54" s="10" t="str">
        <f>TEXT(INT((HOUR(F54)*3600+MINUTE(F54)*60+SECOND(F54))/$I$2/60),"0")&amp;"."&amp;TEXT(MOD((HOUR(F54)*3600+MINUTE(F54)*60+SECOND(F54))/$I$2,60),"00")&amp;"/km"</f>
        <v>0.00/km</v>
      </c>
      <c r="H54" s="13">
        <f>F54-$F$4</f>
        <v>0</v>
      </c>
      <c r="I54" s="13">
        <f>F54-INDEX($F$4:$F$806,MATCH(D54,$D$4:$D$806,0))</f>
        <v>0</v>
      </c>
    </row>
    <row r="55" spans="1:9" ht="15" customHeight="1">
      <c r="A55" s="10">
        <v>52</v>
      </c>
      <c r="B55" s="40" t="s">
        <v>119</v>
      </c>
      <c r="C55" s="40" t="s">
        <v>120</v>
      </c>
      <c r="D55" s="41" t="s">
        <v>64</v>
      </c>
      <c r="E55" s="40" t="s">
        <v>41</v>
      </c>
      <c r="F55" s="27">
        <v>0</v>
      </c>
      <c r="G55" s="10" t="str">
        <f>TEXT(INT((HOUR(F55)*3600+MINUTE(F55)*60+SECOND(F55))/$I$2/60),"0")&amp;"."&amp;TEXT(MOD((HOUR(F55)*3600+MINUTE(F55)*60+SECOND(F55))/$I$2,60),"00")&amp;"/km"</f>
        <v>0.00/km</v>
      </c>
      <c r="H55" s="13">
        <f>F55-$F$4</f>
        <v>0</v>
      </c>
      <c r="I55" s="13">
        <f>F55-INDEX($F$4:$F$806,MATCH(D55,$D$4:$D$806,0))</f>
        <v>0</v>
      </c>
    </row>
    <row r="56" spans="1:9" ht="15" customHeight="1">
      <c r="A56" s="10">
        <v>53</v>
      </c>
      <c r="B56" s="40" t="s">
        <v>107</v>
      </c>
      <c r="C56" s="40" t="s">
        <v>15</v>
      </c>
      <c r="D56" s="41" t="s">
        <v>52</v>
      </c>
      <c r="E56" s="40" t="s">
        <v>34</v>
      </c>
      <c r="F56" s="27">
        <v>0</v>
      </c>
      <c r="G56" s="10" t="str">
        <f>TEXT(INT((HOUR(F56)*3600+MINUTE(F56)*60+SECOND(F56))/$I$2/60),"0")&amp;"."&amp;TEXT(MOD((HOUR(F56)*3600+MINUTE(F56)*60+SECOND(F56))/$I$2,60),"00")&amp;"/km"</f>
        <v>0.00/km</v>
      </c>
      <c r="H56" s="13">
        <f>F56-$F$4</f>
        <v>0</v>
      </c>
      <c r="I56" s="13">
        <f>F56-INDEX($F$4:$F$806,MATCH(D56,$D$4:$D$806,0))</f>
        <v>0</v>
      </c>
    </row>
    <row r="57" spans="1:9" ht="15" customHeight="1">
      <c r="A57" s="10">
        <v>54</v>
      </c>
      <c r="B57" s="40" t="s">
        <v>139</v>
      </c>
      <c r="C57" s="40" t="s">
        <v>140</v>
      </c>
      <c r="D57" s="41" t="s">
        <v>52</v>
      </c>
      <c r="E57" s="40" t="s">
        <v>141</v>
      </c>
      <c r="F57" s="27">
        <v>0</v>
      </c>
      <c r="G57" s="10" t="str">
        <f>TEXT(INT((HOUR(F57)*3600+MINUTE(F57)*60+SECOND(F57))/$I$2/60),"0")&amp;"."&amp;TEXT(MOD((HOUR(F57)*3600+MINUTE(F57)*60+SECOND(F57))/$I$2,60),"00")&amp;"/km"</f>
        <v>0.00/km</v>
      </c>
      <c r="H57" s="13">
        <f>F57-$F$4</f>
        <v>0</v>
      </c>
      <c r="I57" s="13">
        <f>F57-INDEX($F$4:$F$806,MATCH(D57,$D$4:$D$806,0))</f>
        <v>0</v>
      </c>
    </row>
    <row r="58" spans="1:9" ht="15" customHeight="1">
      <c r="A58" s="10">
        <v>55</v>
      </c>
      <c r="B58" s="40" t="s">
        <v>103</v>
      </c>
      <c r="C58" s="40" t="s">
        <v>104</v>
      </c>
      <c r="D58" s="41" t="s">
        <v>73</v>
      </c>
      <c r="E58" s="40" t="s">
        <v>105</v>
      </c>
      <c r="F58" s="27">
        <v>0</v>
      </c>
      <c r="G58" s="10" t="str">
        <f>TEXT(INT((HOUR(F58)*3600+MINUTE(F58)*60+SECOND(F58))/$I$2/60),"0")&amp;"."&amp;TEXT(MOD((HOUR(F58)*3600+MINUTE(F58)*60+SECOND(F58))/$I$2,60),"00")&amp;"/km"</f>
        <v>0.00/km</v>
      </c>
      <c r="H58" s="13">
        <f>F58-$F$4</f>
        <v>0</v>
      </c>
      <c r="I58" s="13">
        <f>F58-INDEX($F$4:$F$806,MATCH(D58,$D$4:$D$806,0))</f>
        <v>0</v>
      </c>
    </row>
    <row r="59" spans="1:9" ht="15" customHeight="1">
      <c r="A59" s="10">
        <v>56</v>
      </c>
      <c r="B59" s="40" t="s">
        <v>127</v>
      </c>
      <c r="C59" s="40" t="s">
        <v>128</v>
      </c>
      <c r="D59" s="41" t="s">
        <v>46</v>
      </c>
      <c r="E59" s="40" t="s">
        <v>41</v>
      </c>
      <c r="F59" s="27">
        <v>0</v>
      </c>
      <c r="G59" s="10" t="str">
        <f>TEXT(INT((HOUR(F59)*3600+MINUTE(F59)*60+SECOND(F59))/$I$2/60),"0")&amp;"."&amp;TEXT(MOD((HOUR(F59)*3600+MINUTE(F59)*60+SECOND(F59))/$I$2,60),"00")&amp;"/km"</f>
        <v>0.00/km</v>
      </c>
      <c r="H59" s="13">
        <f>F59-$F$4</f>
        <v>0</v>
      </c>
      <c r="I59" s="13">
        <f>F59-INDEX($F$4:$F$806,MATCH(D59,$D$4:$D$806,0))</f>
        <v>0</v>
      </c>
    </row>
    <row r="60" spans="1:9" ht="15" customHeight="1">
      <c r="A60" s="10">
        <v>57</v>
      </c>
      <c r="B60" s="40" t="s">
        <v>134</v>
      </c>
      <c r="C60" s="40" t="s">
        <v>135</v>
      </c>
      <c r="D60" s="41" t="s">
        <v>46</v>
      </c>
      <c r="E60" s="40" t="s">
        <v>136</v>
      </c>
      <c r="F60" s="27">
        <v>0</v>
      </c>
      <c r="G60" s="10" t="str">
        <f>TEXT(INT((HOUR(F60)*3600+MINUTE(F60)*60+SECOND(F60))/$I$2/60),"0")&amp;"."&amp;TEXT(MOD((HOUR(F60)*3600+MINUTE(F60)*60+SECOND(F60))/$I$2,60),"00")&amp;"/km"</f>
        <v>0.00/km</v>
      </c>
      <c r="H60" s="13">
        <f>F60-$F$4</f>
        <v>0</v>
      </c>
      <c r="I60" s="13">
        <f>F60-INDEX($F$4:$F$806,MATCH(D60,$D$4:$D$806,0))</f>
        <v>0</v>
      </c>
    </row>
    <row r="61" spans="1:9" ht="15" customHeight="1">
      <c r="A61" s="10">
        <v>58</v>
      </c>
      <c r="B61" s="40" t="s">
        <v>514</v>
      </c>
      <c r="C61" s="40" t="s">
        <v>9</v>
      </c>
      <c r="D61" s="41" t="s">
        <v>52</v>
      </c>
      <c r="E61" s="40" t="s">
        <v>506</v>
      </c>
      <c r="F61" s="27">
        <v>0</v>
      </c>
      <c r="G61" s="10" t="str">
        <f>TEXT(INT((HOUR(F61)*3600+MINUTE(F61)*60+SECOND(F61))/$I$2/60),"0")&amp;"."&amp;TEXT(MOD((HOUR(F61)*3600+MINUTE(F61)*60+SECOND(F61))/$I$2,60),"00")&amp;"/km"</f>
        <v>0.00/km</v>
      </c>
      <c r="H61" s="13">
        <f>F61-$F$4</f>
        <v>0</v>
      </c>
      <c r="I61" s="13">
        <f>F61-INDEX($F$4:$F$806,MATCH(D61,$D$4:$D$806,0))</f>
        <v>0</v>
      </c>
    </row>
    <row r="62" spans="1:9" ht="15" customHeight="1">
      <c r="A62" s="10">
        <v>59</v>
      </c>
      <c r="B62" s="40" t="s">
        <v>129</v>
      </c>
      <c r="C62" s="40" t="s">
        <v>130</v>
      </c>
      <c r="D62" s="41" t="s">
        <v>73</v>
      </c>
      <c r="E62" s="40" t="s">
        <v>70</v>
      </c>
      <c r="F62" s="27">
        <v>0</v>
      </c>
      <c r="G62" s="10" t="str">
        <f>TEXT(INT((HOUR(F62)*3600+MINUTE(F62)*60+SECOND(F62))/$I$2/60),"0")&amp;"."&amp;TEXT(MOD((HOUR(F62)*3600+MINUTE(F62)*60+SECOND(F62))/$I$2,60),"00")&amp;"/km"</f>
        <v>0.00/km</v>
      </c>
      <c r="H62" s="13">
        <f>F62-$F$4</f>
        <v>0</v>
      </c>
      <c r="I62" s="13">
        <f>F62-INDEX($F$4:$F$806,MATCH(D62,$D$4:$D$806,0))</f>
        <v>0</v>
      </c>
    </row>
    <row r="63" spans="1:9" ht="15" customHeight="1">
      <c r="A63" s="10">
        <v>60</v>
      </c>
      <c r="B63" s="40" t="s">
        <v>153</v>
      </c>
      <c r="C63" s="40" t="s">
        <v>154</v>
      </c>
      <c r="D63" s="41" t="s">
        <v>52</v>
      </c>
      <c r="E63" s="40" t="s">
        <v>70</v>
      </c>
      <c r="F63" s="27">
        <v>0</v>
      </c>
      <c r="G63" s="10" t="str">
        <f>TEXT(INT((HOUR(F63)*3600+MINUTE(F63)*60+SECOND(F63))/$I$2/60),"0")&amp;"."&amp;TEXT(MOD((HOUR(F63)*3600+MINUTE(F63)*60+SECOND(F63))/$I$2,60),"00")&amp;"/km"</f>
        <v>0.00/km</v>
      </c>
      <c r="H63" s="13">
        <f>F63-$F$4</f>
        <v>0</v>
      </c>
      <c r="I63" s="13">
        <f>F63-INDEX($F$4:$F$806,MATCH(D63,$D$4:$D$806,0))</f>
        <v>0</v>
      </c>
    </row>
    <row r="64" spans="1:9" ht="15" customHeight="1">
      <c r="A64" s="10">
        <v>61</v>
      </c>
      <c r="B64" s="40" t="s">
        <v>515</v>
      </c>
      <c r="C64" s="40" t="s">
        <v>87</v>
      </c>
      <c r="D64" s="41" t="s">
        <v>98</v>
      </c>
      <c r="E64" s="40" t="s">
        <v>85</v>
      </c>
      <c r="F64" s="27">
        <v>0</v>
      </c>
      <c r="G64" s="10" t="str">
        <f>TEXT(INT((HOUR(F64)*3600+MINUTE(F64)*60+SECOND(F64))/$I$2/60),"0")&amp;"."&amp;TEXT(MOD((HOUR(F64)*3600+MINUTE(F64)*60+SECOND(F64))/$I$2,60),"00")&amp;"/km"</f>
        <v>0.00/km</v>
      </c>
      <c r="H64" s="13">
        <f>F64-$F$4</f>
        <v>0</v>
      </c>
      <c r="I64" s="13">
        <f>F64-INDEX($F$4:$F$806,MATCH(D64,$D$4:$D$806,0))</f>
        <v>0</v>
      </c>
    </row>
    <row r="65" spans="1:9" ht="15" customHeight="1">
      <c r="A65" s="10">
        <v>62</v>
      </c>
      <c r="B65" s="40" t="s">
        <v>114</v>
      </c>
      <c r="C65" s="40" t="s">
        <v>9</v>
      </c>
      <c r="D65" s="41" t="s">
        <v>56</v>
      </c>
      <c r="E65" s="40" t="s">
        <v>106</v>
      </c>
      <c r="F65" s="27">
        <v>0</v>
      </c>
      <c r="G65" s="10" t="str">
        <f>TEXT(INT((HOUR(F65)*3600+MINUTE(F65)*60+SECOND(F65))/$I$2/60),"0")&amp;"."&amp;TEXT(MOD((HOUR(F65)*3600+MINUTE(F65)*60+SECOND(F65))/$I$2,60),"00")&amp;"/km"</f>
        <v>0.00/km</v>
      </c>
      <c r="H65" s="13">
        <f>F65-$F$4</f>
        <v>0</v>
      </c>
      <c r="I65" s="13">
        <f>F65-INDEX($F$4:$F$806,MATCH(D65,$D$4:$D$806,0))</f>
        <v>0</v>
      </c>
    </row>
    <row r="66" spans="1:9" ht="15" customHeight="1">
      <c r="A66" s="10">
        <v>63</v>
      </c>
      <c r="B66" s="40" t="s">
        <v>131</v>
      </c>
      <c r="C66" s="40" t="s">
        <v>132</v>
      </c>
      <c r="D66" s="41" t="s">
        <v>98</v>
      </c>
      <c r="E66" s="40" t="s">
        <v>70</v>
      </c>
      <c r="F66" s="27">
        <v>0</v>
      </c>
      <c r="G66" s="10" t="str">
        <f>TEXT(INT((HOUR(F66)*3600+MINUTE(F66)*60+SECOND(F66))/$I$2/60),"0")&amp;"."&amp;TEXT(MOD((HOUR(F66)*3600+MINUTE(F66)*60+SECOND(F66))/$I$2,60),"00")&amp;"/km"</f>
        <v>0.00/km</v>
      </c>
      <c r="H66" s="13">
        <f>F66-$F$4</f>
        <v>0</v>
      </c>
      <c r="I66" s="13">
        <f>F66-INDEX($F$4:$F$806,MATCH(D66,$D$4:$D$806,0))</f>
        <v>0</v>
      </c>
    </row>
    <row r="67" spans="1:9" ht="15" customHeight="1">
      <c r="A67" s="10">
        <v>64</v>
      </c>
      <c r="B67" s="40" t="s">
        <v>152</v>
      </c>
      <c r="C67" s="40" t="s">
        <v>59</v>
      </c>
      <c r="D67" s="41" t="s">
        <v>73</v>
      </c>
      <c r="E67" s="40" t="s">
        <v>89</v>
      </c>
      <c r="F67" s="27">
        <v>0</v>
      </c>
      <c r="G67" s="10" t="str">
        <f>TEXT(INT((HOUR(F67)*3600+MINUTE(F67)*60+SECOND(F67))/$I$2/60),"0")&amp;"."&amp;TEXT(MOD((HOUR(F67)*3600+MINUTE(F67)*60+SECOND(F67))/$I$2,60),"00")&amp;"/km"</f>
        <v>0.00/km</v>
      </c>
      <c r="H67" s="13">
        <f>F67-$F$4</f>
        <v>0</v>
      </c>
      <c r="I67" s="13">
        <f>F67-INDEX($F$4:$F$806,MATCH(D67,$D$4:$D$806,0))</f>
        <v>0</v>
      </c>
    </row>
    <row r="68" spans="1:9" ht="15" customHeight="1">
      <c r="A68" s="10">
        <v>65</v>
      </c>
      <c r="B68" s="40" t="s">
        <v>257</v>
      </c>
      <c r="C68" s="40" t="s">
        <v>147</v>
      </c>
      <c r="D68" s="41" t="s">
        <v>73</v>
      </c>
      <c r="E68" s="40" t="s">
        <v>89</v>
      </c>
      <c r="F68" s="27">
        <v>0</v>
      </c>
      <c r="G68" s="10" t="str">
        <f>TEXT(INT((HOUR(F68)*3600+MINUTE(F68)*60+SECOND(F68))/$I$2/60),"0")&amp;"."&amp;TEXT(MOD((HOUR(F68)*3600+MINUTE(F68)*60+SECOND(F68))/$I$2,60),"00")&amp;"/km"</f>
        <v>0.00/km</v>
      </c>
      <c r="H68" s="13">
        <f>F68-$F$4</f>
        <v>0</v>
      </c>
      <c r="I68" s="13">
        <f>F68-INDEX($F$4:$F$806,MATCH(D68,$D$4:$D$806,0))</f>
        <v>0</v>
      </c>
    </row>
    <row r="69" spans="1:9" ht="15" customHeight="1">
      <c r="A69" s="10">
        <v>66</v>
      </c>
      <c r="B69" s="40" t="s">
        <v>516</v>
      </c>
      <c r="C69" s="40" t="s">
        <v>205</v>
      </c>
      <c r="D69" s="41" t="s">
        <v>52</v>
      </c>
      <c r="E69" s="40" t="s">
        <v>29</v>
      </c>
      <c r="F69" s="27">
        <v>0</v>
      </c>
      <c r="G69" s="10" t="str">
        <f>TEXT(INT((HOUR(F69)*3600+MINUTE(F69)*60+SECOND(F69))/$I$2/60),"0")&amp;"."&amp;TEXT(MOD((HOUR(F69)*3600+MINUTE(F69)*60+SECOND(F69))/$I$2,60),"00")&amp;"/km"</f>
        <v>0.00/km</v>
      </c>
      <c r="H69" s="13">
        <f>F69-$F$4</f>
        <v>0</v>
      </c>
      <c r="I69" s="13">
        <f>F69-INDEX($F$4:$F$806,MATCH(D69,$D$4:$D$806,0))</f>
        <v>0</v>
      </c>
    </row>
    <row r="70" spans="1:9" ht="15" customHeight="1">
      <c r="A70" s="10">
        <v>67</v>
      </c>
      <c r="B70" s="40" t="s">
        <v>118</v>
      </c>
      <c r="C70" s="40" t="s">
        <v>76</v>
      </c>
      <c r="D70" s="41" t="s">
        <v>52</v>
      </c>
      <c r="E70" s="40" t="s">
        <v>109</v>
      </c>
      <c r="F70" s="27">
        <v>0</v>
      </c>
      <c r="G70" s="10" t="str">
        <f>TEXT(INT((HOUR(F70)*3600+MINUTE(F70)*60+SECOND(F70))/$I$2/60),"0")&amp;"."&amp;TEXT(MOD((HOUR(F70)*3600+MINUTE(F70)*60+SECOND(F70))/$I$2,60),"00")&amp;"/km"</f>
        <v>0.00/km</v>
      </c>
      <c r="H70" s="13">
        <f>F70-$F$4</f>
        <v>0</v>
      </c>
      <c r="I70" s="13">
        <f>F70-INDEX($F$4:$F$806,MATCH(D70,$D$4:$D$806,0))</f>
        <v>0</v>
      </c>
    </row>
    <row r="71" spans="1:9" ht="15" customHeight="1">
      <c r="A71" s="10">
        <v>68</v>
      </c>
      <c r="B71" s="40" t="s">
        <v>145</v>
      </c>
      <c r="C71" s="40" t="s">
        <v>146</v>
      </c>
      <c r="D71" s="41" t="s">
        <v>52</v>
      </c>
      <c r="E71" s="40" t="s">
        <v>141</v>
      </c>
      <c r="F71" s="27">
        <v>0</v>
      </c>
      <c r="G71" s="10" t="str">
        <f>TEXT(INT((HOUR(F71)*3600+MINUTE(F71)*60+SECOND(F71))/$I$2/60),"0")&amp;"."&amp;TEXT(MOD((HOUR(F71)*3600+MINUTE(F71)*60+SECOND(F71))/$I$2,60),"00")&amp;"/km"</f>
        <v>0.00/km</v>
      </c>
      <c r="H71" s="13">
        <f>F71-$F$4</f>
        <v>0</v>
      </c>
      <c r="I71" s="13">
        <f>F71-INDEX($F$4:$F$806,MATCH(D71,$D$4:$D$806,0))</f>
        <v>0</v>
      </c>
    </row>
    <row r="72" spans="1:9" ht="15" customHeight="1">
      <c r="A72" s="10">
        <v>69</v>
      </c>
      <c r="B72" s="40" t="s">
        <v>162</v>
      </c>
      <c r="C72" s="40" t="s">
        <v>4</v>
      </c>
      <c r="D72" s="41" t="s">
        <v>73</v>
      </c>
      <c r="E72" s="40" t="s">
        <v>141</v>
      </c>
      <c r="F72" s="27">
        <v>0</v>
      </c>
      <c r="G72" s="10" t="str">
        <f>TEXT(INT((HOUR(F72)*3600+MINUTE(F72)*60+SECOND(F72))/$I$2/60),"0")&amp;"."&amp;TEXT(MOD((HOUR(F72)*3600+MINUTE(F72)*60+SECOND(F72))/$I$2,60),"00")&amp;"/km"</f>
        <v>0.00/km</v>
      </c>
      <c r="H72" s="13">
        <f>F72-$F$4</f>
        <v>0</v>
      </c>
      <c r="I72" s="13">
        <f>F72-INDEX($F$4:$F$806,MATCH(D72,$D$4:$D$806,0))</f>
        <v>0</v>
      </c>
    </row>
    <row r="73" spans="1:9" ht="15" customHeight="1">
      <c r="A73" s="10">
        <v>70</v>
      </c>
      <c r="B73" s="40" t="s">
        <v>99</v>
      </c>
      <c r="C73" s="40" t="s">
        <v>100</v>
      </c>
      <c r="D73" s="41" t="s">
        <v>50</v>
      </c>
      <c r="E73" s="40" t="s">
        <v>65</v>
      </c>
      <c r="F73" s="27">
        <v>0</v>
      </c>
      <c r="G73" s="10" t="str">
        <f>TEXT(INT((HOUR(F73)*3600+MINUTE(F73)*60+SECOND(F73))/$I$2/60),"0")&amp;"."&amp;TEXT(MOD((HOUR(F73)*3600+MINUTE(F73)*60+SECOND(F73))/$I$2,60),"00")&amp;"/km"</f>
        <v>0.00/km</v>
      </c>
      <c r="H73" s="13">
        <f>F73-$F$4</f>
        <v>0</v>
      </c>
      <c r="I73" s="13">
        <f>F73-INDEX($F$4:$F$806,MATCH(D73,$D$4:$D$806,0))</f>
        <v>0</v>
      </c>
    </row>
    <row r="74" spans="1:9" ht="15" customHeight="1">
      <c r="A74" s="10">
        <v>71</v>
      </c>
      <c r="B74" s="40" t="s">
        <v>158</v>
      </c>
      <c r="C74" s="40" t="s">
        <v>159</v>
      </c>
      <c r="D74" s="41" t="s">
        <v>52</v>
      </c>
      <c r="E74" s="40" t="s">
        <v>31</v>
      </c>
      <c r="F74" s="27">
        <v>0</v>
      </c>
      <c r="G74" s="10" t="str">
        <f>TEXT(INT((HOUR(F74)*3600+MINUTE(F74)*60+SECOND(F74))/$I$2/60),"0")&amp;"."&amp;TEXT(MOD((HOUR(F74)*3600+MINUTE(F74)*60+SECOND(F74))/$I$2,60),"00")&amp;"/km"</f>
        <v>0.00/km</v>
      </c>
      <c r="H74" s="13">
        <f>F74-$F$4</f>
        <v>0</v>
      </c>
      <c r="I74" s="13">
        <f>F74-INDEX($F$4:$F$806,MATCH(D74,$D$4:$D$806,0))</f>
        <v>0</v>
      </c>
    </row>
    <row r="75" spans="1:9" ht="15" customHeight="1">
      <c r="A75" s="10">
        <v>72</v>
      </c>
      <c r="B75" s="40" t="s">
        <v>150</v>
      </c>
      <c r="C75" s="40" t="s">
        <v>151</v>
      </c>
      <c r="D75" s="41" t="s">
        <v>52</v>
      </c>
      <c r="E75" s="40" t="s">
        <v>109</v>
      </c>
      <c r="F75" s="27">
        <v>0</v>
      </c>
      <c r="G75" s="10" t="str">
        <f>TEXT(INT((HOUR(F75)*3600+MINUTE(F75)*60+SECOND(F75))/$I$2/60),"0")&amp;"."&amp;TEXT(MOD((HOUR(F75)*3600+MINUTE(F75)*60+SECOND(F75))/$I$2,60),"00")&amp;"/km"</f>
        <v>0.00/km</v>
      </c>
      <c r="H75" s="13">
        <f>F75-$F$4</f>
        <v>0</v>
      </c>
      <c r="I75" s="13">
        <f>F75-INDEX($F$4:$F$806,MATCH(D75,$D$4:$D$806,0))</f>
        <v>0</v>
      </c>
    </row>
    <row r="76" spans="1:9" ht="15" customHeight="1">
      <c r="A76" s="10">
        <v>73</v>
      </c>
      <c r="B76" s="40" t="s">
        <v>157</v>
      </c>
      <c r="C76" s="40" t="s">
        <v>15</v>
      </c>
      <c r="D76" s="41" t="s">
        <v>64</v>
      </c>
      <c r="E76" s="40" t="s">
        <v>70</v>
      </c>
      <c r="F76" s="27">
        <v>0</v>
      </c>
      <c r="G76" s="10" t="str">
        <f>TEXT(INT((HOUR(F76)*3600+MINUTE(F76)*60+SECOND(F76))/$I$2/60),"0")&amp;"."&amp;TEXT(MOD((HOUR(F76)*3600+MINUTE(F76)*60+SECOND(F76))/$I$2,60),"00")&amp;"/km"</f>
        <v>0.00/km</v>
      </c>
      <c r="H76" s="13">
        <f>F76-$F$4</f>
        <v>0</v>
      </c>
      <c r="I76" s="13">
        <f>F76-INDEX($F$4:$F$806,MATCH(D76,$D$4:$D$806,0))</f>
        <v>0</v>
      </c>
    </row>
    <row r="77" spans="1:9" ht="15" customHeight="1">
      <c r="A77" s="10">
        <v>74</v>
      </c>
      <c r="B77" s="40" t="s">
        <v>144</v>
      </c>
      <c r="C77" s="40" t="s">
        <v>0</v>
      </c>
      <c r="D77" s="41" t="s">
        <v>73</v>
      </c>
      <c r="E77" s="40" t="s">
        <v>53</v>
      </c>
      <c r="F77" s="27">
        <v>0</v>
      </c>
      <c r="G77" s="10" t="str">
        <f>TEXT(INT((HOUR(F77)*3600+MINUTE(F77)*60+SECOND(F77))/$I$2/60),"0")&amp;"."&amp;TEXT(MOD((HOUR(F77)*3600+MINUTE(F77)*60+SECOND(F77))/$I$2,60),"00")&amp;"/km"</f>
        <v>0.00/km</v>
      </c>
      <c r="H77" s="13">
        <f>F77-$F$4</f>
        <v>0</v>
      </c>
      <c r="I77" s="13">
        <f>F77-INDEX($F$4:$F$806,MATCH(D77,$D$4:$D$806,0))</f>
        <v>0</v>
      </c>
    </row>
    <row r="78" spans="1:9" ht="15" customHeight="1">
      <c r="A78" s="10">
        <v>75</v>
      </c>
      <c r="B78" s="40" t="s">
        <v>517</v>
      </c>
      <c r="C78" s="40" t="s">
        <v>125</v>
      </c>
      <c r="D78" s="41" t="s">
        <v>52</v>
      </c>
      <c r="E78" s="40" t="s">
        <v>44</v>
      </c>
      <c r="F78" s="27">
        <v>0</v>
      </c>
      <c r="G78" s="10" t="str">
        <f>TEXT(INT((HOUR(F78)*3600+MINUTE(F78)*60+SECOND(F78))/$I$2/60),"0")&amp;"."&amp;TEXT(MOD((HOUR(F78)*3600+MINUTE(F78)*60+SECOND(F78))/$I$2,60),"00")&amp;"/km"</f>
        <v>0.00/km</v>
      </c>
      <c r="H78" s="13">
        <f>F78-$F$4</f>
        <v>0</v>
      </c>
      <c r="I78" s="13">
        <f>F78-INDEX($F$4:$F$806,MATCH(D78,$D$4:$D$806,0))</f>
        <v>0</v>
      </c>
    </row>
    <row r="79" spans="1:9" ht="15" customHeight="1">
      <c r="A79" s="10">
        <v>76</v>
      </c>
      <c r="B79" s="40" t="s">
        <v>518</v>
      </c>
      <c r="C79" s="40" t="s">
        <v>123</v>
      </c>
      <c r="D79" s="41" t="s">
        <v>52</v>
      </c>
      <c r="E79" s="40" t="s">
        <v>89</v>
      </c>
      <c r="F79" s="27">
        <v>0</v>
      </c>
      <c r="G79" s="10" t="str">
        <f>TEXT(INT((HOUR(F79)*3600+MINUTE(F79)*60+SECOND(F79))/$I$2/60),"0")&amp;"."&amp;TEXT(MOD((HOUR(F79)*3600+MINUTE(F79)*60+SECOND(F79))/$I$2,60),"00")&amp;"/km"</f>
        <v>0.00/km</v>
      </c>
      <c r="H79" s="13">
        <f>F79-$F$4</f>
        <v>0</v>
      </c>
      <c r="I79" s="13">
        <f>F79-INDEX($F$4:$F$806,MATCH(D79,$D$4:$D$806,0))</f>
        <v>0</v>
      </c>
    </row>
    <row r="80" spans="1:9" ht="15" customHeight="1">
      <c r="A80" s="10">
        <v>77</v>
      </c>
      <c r="B80" s="40" t="s">
        <v>164</v>
      </c>
      <c r="C80" s="40" t="s">
        <v>10</v>
      </c>
      <c r="D80" s="41" t="s">
        <v>73</v>
      </c>
      <c r="E80" s="40" t="s">
        <v>89</v>
      </c>
      <c r="F80" s="27">
        <v>0</v>
      </c>
      <c r="G80" s="10" t="str">
        <f>TEXT(INT((HOUR(F80)*3600+MINUTE(F80)*60+SECOND(F80))/$I$2/60),"0")&amp;"."&amp;TEXT(MOD((HOUR(F80)*3600+MINUTE(F80)*60+SECOND(F80))/$I$2,60),"00")&amp;"/km"</f>
        <v>0.00/km</v>
      </c>
      <c r="H80" s="13">
        <f>F80-$F$4</f>
        <v>0</v>
      </c>
      <c r="I80" s="13">
        <f>F80-INDEX($F$4:$F$806,MATCH(D80,$D$4:$D$806,0))</f>
        <v>0</v>
      </c>
    </row>
    <row r="81" spans="1:9" ht="15" customHeight="1">
      <c r="A81" s="10">
        <v>78</v>
      </c>
      <c r="B81" s="40" t="s">
        <v>160</v>
      </c>
      <c r="C81" s="40" t="s">
        <v>154</v>
      </c>
      <c r="D81" s="41" t="s">
        <v>52</v>
      </c>
      <c r="E81" s="40" t="s">
        <v>161</v>
      </c>
      <c r="F81" s="27">
        <v>0</v>
      </c>
      <c r="G81" s="10" t="str">
        <f>TEXT(INT((HOUR(F81)*3600+MINUTE(F81)*60+SECOND(F81))/$I$2/60),"0")&amp;"."&amp;TEXT(MOD((HOUR(F81)*3600+MINUTE(F81)*60+SECOND(F81))/$I$2,60),"00")&amp;"/km"</f>
        <v>0.00/km</v>
      </c>
      <c r="H81" s="13">
        <f>F81-$F$4</f>
        <v>0</v>
      </c>
      <c r="I81" s="13">
        <f>F81-INDEX($F$4:$F$806,MATCH(D81,$D$4:$D$806,0))</f>
        <v>0</v>
      </c>
    </row>
    <row r="82" spans="1:9" ht="15" customHeight="1">
      <c r="A82" s="10">
        <v>79</v>
      </c>
      <c r="B82" s="40" t="s">
        <v>155</v>
      </c>
      <c r="C82" s="40" t="s">
        <v>5</v>
      </c>
      <c r="D82" s="41" t="s">
        <v>56</v>
      </c>
      <c r="E82" s="40" t="s">
        <v>89</v>
      </c>
      <c r="F82" s="27">
        <v>0</v>
      </c>
      <c r="G82" s="10" t="str">
        <f>TEXT(INT((HOUR(F82)*3600+MINUTE(F82)*60+SECOND(F82))/$I$2/60),"0")&amp;"."&amp;TEXT(MOD((HOUR(F82)*3600+MINUTE(F82)*60+SECOND(F82))/$I$2,60),"00")&amp;"/km"</f>
        <v>0.00/km</v>
      </c>
      <c r="H82" s="13">
        <f>F82-$F$4</f>
        <v>0</v>
      </c>
      <c r="I82" s="13">
        <f>F82-INDEX($F$4:$F$806,MATCH(D82,$D$4:$D$806,0))</f>
        <v>0</v>
      </c>
    </row>
    <row r="83" spans="1:9" ht="15" customHeight="1">
      <c r="A83" s="10">
        <v>80</v>
      </c>
      <c r="B83" s="40" t="s">
        <v>236</v>
      </c>
      <c r="C83" s="40" t="s">
        <v>15</v>
      </c>
      <c r="D83" s="41" t="s">
        <v>73</v>
      </c>
      <c r="E83" s="40" t="s">
        <v>31</v>
      </c>
      <c r="F83" s="27">
        <v>0</v>
      </c>
      <c r="G83" s="10" t="str">
        <f>TEXT(INT((HOUR(F83)*3600+MINUTE(F83)*60+SECOND(F83))/$I$2/60),"0")&amp;"."&amp;TEXT(MOD((HOUR(F83)*3600+MINUTE(F83)*60+SECOND(F83))/$I$2,60),"00")&amp;"/km"</f>
        <v>0.00/km</v>
      </c>
      <c r="H83" s="13">
        <f>F83-$F$4</f>
        <v>0</v>
      </c>
      <c r="I83" s="13">
        <f>F83-INDEX($F$4:$F$806,MATCH(D83,$D$4:$D$806,0))</f>
        <v>0</v>
      </c>
    </row>
    <row r="84" spans="1:9" ht="15" customHeight="1">
      <c r="A84" s="10">
        <v>81</v>
      </c>
      <c r="B84" s="40" t="s">
        <v>163</v>
      </c>
      <c r="C84" s="40" t="s">
        <v>108</v>
      </c>
      <c r="D84" s="41" t="s">
        <v>73</v>
      </c>
      <c r="E84" s="40" t="s">
        <v>89</v>
      </c>
      <c r="F84" s="27">
        <v>0</v>
      </c>
      <c r="G84" s="10" t="str">
        <f>TEXT(INT((HOUR(F84)*3600+MINUTE(F84)*60+SECOND(F84))/$I$2/60),"0")&amp;"."&amp;TEXT(MOD((HOUR(F84)*3600+MINUTE(F84)*60+SECOND(F84))/$I$2,60),"00")&amp;"/km"</f>
        <v>0.00/km</v>
      </c>
      <c r="H84" s="13">
        <f>F84-$F$4</f>
        <v>0</v>
      </c>
      <c r="I84" s="13">
        <f>F84-INDEX($F$4:$F$806,MATCH(D84,$D$4:$D$806,0))</f>
        <v>0</v>
      </c>
    </row>
    <row r="85" spans="1:9" ht="15" customHeight="1">
      <c r="A85" s="10">
        <v>82</v>
      </c>
      <c r="B85" s="40" t="s">
        <v>241</v>
      </c>
      <c r="C85" s="40" t="s">
        <v>519</v>
      </c>
      <c r="D85" s="41" t="s">
        <v>52</v>
      </c>
      <c r="E85" s="40" t="s">
        <v>41</v>
      </c>
      <c r="F85" s="27">
        <v>0</v>
      </c>
      <c r="G85" s="10" t="str">
        <f>TEXT(INT((HOUR(F85)*3600+MINUTE(F85)*60+SECOND(F85))/$I$2/60),"0")&amp;"."&amp;TEXT(MOD((HOUR(F85)*3600+MINUTE(F85)*60+SECOND(F85))/$I$2,60),"00")&amp;"/km"</f>
        <v>0.00/km</v>
      </c>
      <c r="H85" s="13">
        <f>F85-$F$4</f>
        <v>0</v>
      </c>
      <c r="I85" s="13">
        <f>F85-INDEX($F$4:$F$806,MATCH(D85,$D$4:$D$806,0))</f>
        <v>0</v>
      </c>
    </row>
    <row r="86" spans="1:9" ht="15" customHeight="1">
      <c r="A86" s="10">
        <v>83</v>
      </c>
      <c r="B86" s="40" t="s">
        <v>148</v>
      </c>
      <c r="C86" s="40" t="s">
        <v>149</v>
      </c>
      <c r="D86" s="41" t="s">
        <v>56</v>
      </c>
      <c r="E86" s="40" t="s">
        <v>53</v>
      </c>
      <c r="F86" s="27">
        <v>0</v>
      </c>
      <c r="G86" s="10" t="str">
        <f>TEXT(INT((HOUR(F86)*3600+MINUTE(F86)*60+SECOND(F86))/$I$2/60),"0")&amp;"."&amp;TEXT(MOD((HOUR(F86)*3600+MINUTE(F86)*60+SECOND(F86))/$I$2,60),"00")&amp;"/km"</f>
        <v>0.00/km</v>
      </c>
      <c r="H86" s="13">
        <f>F86-$F$4</f>
        <v>0</v>
      </c>
      <c r="I86" s="13">
        <f>F86-INDEX($F$4:$F$806,MATCH(D86,$D$4:$D$806,0))</f>
        <v>0</v>
      </c>
    </row>
    <row r="87" spans="1:9" ht="15" customHeight="1">
      <c r="A87" s="10">
        <v>84</v>
      </c>
      <c r="B87" s="40" t="s">
        <v>181</v>
      </c>
      <c r="C87" s="40" t="s">
        <v>78</v>
      </c>
      <c r="D87" s="41" t="s">
        <v>64</v>
      </c>
      <c r="E87" s="40" t="s">
        <v>70</v>
      </c>
      <c r="F87" s="27">
        <v>0</v>
      </c>
      <c r="G87" s="10" t="str">
        <f>TEXT(INT((HOUR(F87)*3600+MINUTE(F87)*60+SECOND(F87))/$I$2/60),"0")&amp;"."&amp;TEXT(MOD((HOUR(F87)*3600+MINUTE(F87)*60+SECOND(F87))/$I$2,60),"00")&amp;"/km"</f>
        <v>0.00/km</v>
      </c>
      <c r="H87" s="13">
        <f>F87-$F$4</f>
        <v>0</v>
      </c>
      <c r="I87" s="13">
        <f>F87-INDEX($F$4:$F$806,MATCH(D87,$D$4:$D$806,0))</f>
        <v>0</v>
      </c>
    </row>
    <row r="88" spans="1:9" ht="15" customHeight="1">
      <c r="A88" s="10">
        <v>85</v>
      </c>
      <c r="B88" s="40" t="s">
        <v>520</v>
      </c>
      <c r="C88" s="40" t="s">
        <v>15</v>
      </c>
      <c r="D88" s="41" t="s">
        <v>73</v>
      </c>
      <c r="E88" s="40" t="s">
        <v>35</v>
      </c>
      <c r="F88" s="27">
        <v>0</v>
      </c>
      <c r="G88" s="10" t="str">
        <f>TEXT(INT((HOUR(F88)*3600+MINUTE(F88)*60+SECOND(F88))/$I$2/60),"0")&amp;"."&amp;TEXT(MOD((HOUR(F88)*3600+MINUTE(F88)*60+SECOND(F88))/$I$2,60),"00")&amp;"/km"</f>
        <v>0.00/km</v>
      </c>
      <c r="H88" s="13">
        <f>F88-$F$4</f>
        <v>0</v>
      </c>
      <c r="I88" s="13">
        <f>F88-INDEX($F$4:$F$806,MATCH(D88,$D$4:$D$806,0))</f>
        <v>0</v>
      </c>
    </row>
    <row r="89" spans="1:9" ht="15" customHeight="1">
      <c r="A89" s="10">
        <v>86</v>
      </c>
      <c r="B89" s="40" t="s">
        <v>186</v>
      </c>
      <c r="C89" s="40" t="s">
        <v>174</v>
      </c>
      <c r="D89" s="41" t="s">
        <v>56</v>
      </c>
      <c r="E89" s="40" t="s">
        <v>117</v>
      </c>
      <c r="F89" s="27">
        <v>0</v>
      </c>
      <c r="G89" s="10" t="str">
        <f>TEXT(INT((HOUR(F89)*3600+MINUTE(F89)*60+SECOND(F89))/$I$2/60),"0")&amp;"."&amp;TEXT(MOD((HOUR(F89)*3600+MINUTE(F89)*60+SECOND(F89))/$I$2,60),"00")&amp;"/km"</f>
        <v>0.00/km</v>
      </c>
      <c r="H89" s="13">
        <f>F89-$F$4</f>
        <v>0</v>
      </c>
      <c r="I89" s="13">
        <f>F89-INDEX($F$4:$F$806,MATCH(D89,$D$4:$D$806,0))</f>
        <v>0</v>
      </c>
    </row>
    <row r="90" spans="1:9" ht="15" customHeight="1">
      <c r="A90" s="10">
        <v>87</v>
      </c>
      <c r="B90" s="40" t="s">
        <v>165</v>
      </c>
      <c r="C90" s="40" t="s">
        <v>125</v>
      </c>
      <c r="D90" s="41" t="s">
        <v>56</v>
      </c>
      <c r="E90" s="40" t="s">
        <v>53</v>
      </c>
      <c r="F90" s="27">
        <v>0</v>
      </c>
      <c r="G90" s="10" t="str">
        <f>TEXT(INT((HOUR(F90)*3600+MINUTE(F90)*60+SECOND(F90))/$I$2/60),"0")&amp;"."&amp;TEXT(MOD((HOUR(F90)*3600+MINUTE(F90)*60+SECOND(F90))/$I$2,60),"00")&amp;"/km"</f>
        <v>0.00/km</v>
      </c>
      <c r="H90" s="13">
        <f>F90-$F$4</f>
        <v>0</v>
      </c>
      <c r="I90" s="13">
        <f>F90-INDEX($F$4:$F$806,MATCH(D90,$D$4:$D$806,0))</f>
        <v>0</v>
      </c>
    </row>
    <row r="91" spans="1:9" ht="15" customHeight="1">
      <c r="A91" s="10">
        <v>88</v>
      </c>
      <c r="B91" s="40" t="s">
        <v>179</v>
      </c>
      <c r="C91" s="40" t="s">
        <v>59</v>
      </c>
      <c r="D91" s="41" t="s">
        <v>52</v>
      </c>
      <c r="E91" s="40" t="s">
        <v>29</v>
      </c>
      <c r="F91" s="27">
        <v>0</v>
      </c>
      <c r="G91" s="10" t="str">
        <f>TEXT(INT((HOUR(F91)*3600+MINUTE(F91)*60+SECOND(F91))/$I$2/60),"0")&amp;"."&amp;TEXT(MOD((HOUR(F91)*3600+MINUTE(F91)*60+SECOND(F91))/$I$2,60),"00")&amp;"/km"</f>
        <v>0.00/km</v>
      </c>
      <c r="H91" s="13">
        <f>F91-$F$4</f>
        <v>0</v>
      </c>
      <c r="I91" s="13">
        <f>F91-INDEX($F$4:$F$806,MATCH(D91,$D$4:$D$806,0))</f>
        <v>0</v>
      </c>
    </row>
    <row r="92" spans="1:9" ht="15" customHeight="1">
      <c r="A92" s="10">
        <v>89</v>
      </c>
      <c r="B92" s="40" t="s">
        <v>521</v>
      </c>
      <c r="C92" s="40" t="s">
        <v>123</v>
      </c>
      <c r="D92" s="41" t="s">
        <v>56</v>
      </c>
      <c r="E92" s="40" t="s">
        <v>70</v>
      </c>
      <c r="F92" s="27">
        <v>0</v>
      </c>
      <c r="G92" s="10" t="str">
        <f>TEXT(INT((HOUR(F92)*3600+MINUTE(F92)*60+SECOND(F92))/$I$2/60),"0")&amp;"."&amp;TEXT(MOD((HOUR(F92)*3600+MINUTE(F92)*60+SECOND(F92))/$I$2,60),"00")&amp;"/km"</f>
        <v>0.00/km</v>
      </c>
      <c r="H92" s="13">
        <f>F92-$F$4</f>
        <v>0</v>
      </c>
      <c r="I92" s="13">
        <f>F92-INDEX($F$4:$F$806,MATCH(D92,$D$4:$D$806,0))</f>
        <v>0</v>
      </c>
    </row>
    <row r="93" spans="1:9" ht="15" customHeight="1">
      <c r="A93" s="10">
        <v>90</v>
      </c>
      <c r="B93" s="40" t="s">
        <v>177</v>
      </c>
      <c r="C93" s="40" t="s">
        <v>178</v>
      </c>
      <c r="D93" s="41" t="s">
        <v>56</v>
      </c>
      <c r="E93" s="40" t="s">
        <v>89</v>
      </c>
      <c r="F93" s="27">
        <v>0</v>
      </c>
      <c r="G93" s="10" t="str">
        <f>TEXT(INT((HOUR(F93)*3600+MINUTE(F93)*60+SECOND(F93))/$I$2/60),"0")&amp;"."&amp;TEXT(MOD((HOUR(F93)*3600+MINUTE(F93)*60+SECOND(F93))/$I$2,60),"00")&amp;"/km"</f>
        <v>0.00/km</v>
      </c>
      <c r="H93" s="13">
        <f>F93-$F$4</f>
        <v>0</v>
      </c>
      <c r="I93" s="13">
        <f>F93-INDEX($F$4:$F$806,MATCH(D93,$D$4:$D$806,0))</f>
        <v>0</v>
      </c>
    </row>
    <row r="94" spans="1:9" ht="15" customHeight="1">
      <c r="A94" s="10">
        <v>91</v>
      </c>
      <c r="B94" s="40" t="s">
        <v>184</v>
      </c>
      <c r="C94" s="40" t="s">
        <v>13</v>
      </c>
      <c r="D94" s="41" t="s">
        <v>56</v>
      </c>
      <c r="E94" s="40" t="s">
        <v>57</v>
      </c>
      <c r="F94" s="27">
        <v>0</v>
      </c>
      <c r="G94" s="10" t="str">
        <f>TEXT(INT((HOUR(F94)*3600+MINUTE(F94)*60+SECOND(F94))/$I$2/60),"0")&amp;"."&amp;TEXT(MOD((HOUR(F94)*3600+MINUTE(F94)*60+SECOND(F94))/$I$2,60),"00")&amp;"/km"</f>
        <v>0.00/km</v>
      </c>
      <c r="H94" s="13">
        <f>F94-$F$4</f>
        <v>0</v>
      </c>
      <c r="I94" s="13">
        <f>F94-INDEX($F$4:$F$806,MATCH(D94,$D$4:$D$806,0))</f>
        <v>0</v>
      </c>
    </row>
    <row r="95" spans="1:9" ht="15" customHeight="1">
      <c r="A95" s="10">
        <v>92</v>
      </c>
      <c r="B95" s="40" t="s">
        <v>522</v>
      </c>
      <c r="C95" s="40" t="s">
        <v>523</v>
      </c>
      <c r="D95" s="41" t="s">
        <v>52</v>
      </c>
      <c r="E95" s="40" t="s">
        <v>524</v>
      </c>
      <c r="F95" s="27">
        <v>0</v>
      </c>
      <c r="G95" s="10" t="str">
        <f>TEXT(INT((HOUR(F95)*3600+MINUTE(F95)*60+SECOND(F95))/$I$2/60),"0")&amp;"."&amp;TEXT(MOD((HOUR(F95)*3600+MINUTE(F95)*60+SECOND(F95))/$I$2,60),"00")&amp;"/km"</f>
        <v>0.00/km</v>
      </c>
      <c r="H95" s="13">
        <f>F95-$F$4</f>
        <v>0</v>
      </c>
      <c r="I95" s="13">
        <f>F95-INDEX($F$4:$F$806,MATCH(D95,$D$4:$D$806,0))</f>
        <v>0</v>
      </c>
    </row>
    <row r="96" spans="1:9" ht="15" customHeight="1">
      <c r="A96" s="10">
        <v>93</v>
      </c>
      <c r="B96" s="40" t="s">
        <v>525</v>
      </c>
      <c r="C96" s="40" t="s">
        <v>112</v>
      </c>
      <c r="D96" s="41" t="s">
        <v>64</v>
      </c>
      <c r="E96" s="40" t="s">
        <v>526</v>
      </c>
      <c r="F96" s="27">
        <v>0</v>
      </c>
      <c r="G96" s="10" t="str">
        <f>TEXT(INT((HOUR(F96)*3600+MINUTE(F96)*60+SECOND(F96))/$I$2/60),"0")&amp;"."&amp;TEXT(MOD((HOUR(F96)*3600+MINUTE(F96)*60+SECOND(F96))/$I$2,60),"00")&amp;"/km"</f>
        <v>0.00/km</v>
      </c>
      <c r="H96" s="13">
        <f>F96-$F$4</f>
        <v>0</v>
      </c>
      <c r="I96" s="13">
        <f>F96-INDEX($F$4:$F$806,MATCH(D96,$D$4:$D$806,0))</f>
        <v>0</v>
      </c>
    </row>
    <row r="97" spans="1:9" ht="15" customHeight="1">
      <c r="A97" s="10">
        <v>94</v>
      </c>
      <c r="B97" s="40" t="s">
        <v>80</v>
      </c>
      <c r="C97" s="40" t="s">
        <v>78</v>
      </c>
      <c r="D97" s="41" t="s">
        <v>98</v>
      </c>
      <c r="E97" s="40" t="s">
        <v>169</v>
      </c>
      <c r="F97" s="27">
        <v>0</v>
      </c>
      <c r="G97" s="10" t="str">
        <f>TEXT(INT((HOUR(F97)*3600+MINUTE(F97)*60+SECOND(F97))/$I$2/60),"0")&amp;"."&amp;TEXT(MOD((HOUR(F97)*3600+MINUTE(F97)*60+SECOND(F97))/$I$2,60),"00")&amp;"/km"</f>
        <v>0.00/km</v>
      </c>
      <c r="H97" s="13">
        <f>F97-$F$4</f>
        <v>0</v>
      </c>
      <c r="I97" s="13">
        <f>F97-INDEX($F$4:$F$806,MATCH(D97,$D$4:$D$806,0))</f>
        <v>0</v>
      </c>
    </row>
    <row r="98" spans="1:9" ht="15" customHeight="1">
      <c r="A98" s="10">
        <v>95</v>
      </c>
      <c r="B98" s="40" t="s">
        <v>527</v>
      </c>
      <c r="C98" s="40" t="s">
        <v>0</v>
      </c>
      <c r="D98" s="41" t="s">
        <v>52</v>
      </c>
      <c r="E98" s="40" t="s">
        <v>40</v>
      </c>
      <c r="F98" s="27">
        <v>0</v>
      </c>
      <c r="G98" s="10" t="str">
        <f>TEXT(INT((HOUR(F98)*3600+MINUTE(F98)*60+SECOND(F98))/$I$2/60),"0")&amp;"."&amp;TEXT(MOD((HOUR(F98)*3600+MINUTE(F98)*60+SECOND(F98))/$I$2,60),"00")&amp;"/km"</f>
        <v>0.00/km</v>
      </c>
      <c r="H98" s="13">
        <f>F98-$F$4</f>
        <v>0</v>
      </c>
      <c r="I98" s="13">
        <f>F98-INDEX($F$4:$F$806,MATCH(D98,$D$4:$D$806,0))</f>
        <v>0</v>
      </c>
    </row>
    <row r="99" spans="1:9" ht="15" customHeight="1">
      <c r="A99" s="10">
        <v>96</v>
      </c>
      <c r="B99" s="40" t="s">
        <v>172</v>
      </c>
      <c r="C99" s="40" t="s">
        <v>6</v>
      </c>
      <c r="D99" s="41" t="s">
        <v>73</v>
      </c>
      <c r="E99" s="40" t="s">
        <v>53</v>
      </c>
      <c r="F99" s="27">
        <v>0</v>
      </c>
      <c r="G99" s="10" t="str">
        <f>TEXT(INT((HOUR(F99)*3600+MINUTE(F99)*60+SECOND(F99))/$I$2/60),"0")&amp;"."&amp;TEXT(MOD((HOUR(F99)*3600+MINUTE(F99)*60+SECOND(F99))/$I$2,60),"00")&amp;"/km"</f>
        <v>0.00/km</v>
      </c>
      <c r="H99" s="13">
        <f>F99-$F$4</f>
        <v>0</v>
      </c>
      <c r="I99" s="13">
        <f>F99-INDEX($F$4:$F$806,MATCH(D99,$D$4:$D$806,0))</f>
        <v>0</v>
      </c>
    </row>
    <row r="100" spans="1:9" ht="15" customHeight="1">
      <c r="A100" s="10">
        <v>97</v>
      </c>
      <c r="B100" s="40" t="s">
        <v>528</v>
      </c>
      <c r="C100" s="40" t="s">
        <v>529</v>
      </c>
      <c r="D100" s="41" t="s">
        <v>73</v>
      </c>
      <c r="E100" s="40" t="s">
        <v>117</v>
      </c>
      <c r="F100" s="27">
        <v>0</v>
      </c>
      <c r="G100" s="10" t="str">
        <f>TEXT(INT((HOUR(F100)*3600+MINUTE(F100)*60+SECOND(F100))/$I$2/60),"0")&amp;"."&amp;TEXT(MOD((HOUR(F100)*3600+MINUTE(F100)*60+SECOND(F100))/$I$2,60),"00")&amp;"/km"</f>
        <v>0.00/km</v>
      </c>
      <c r="H100" s="13">
        <f>F100-$F$4</f>
        <v>0</v>
      </c>
      <c r="I100" s="13">
        <f>F100-INDEX($F$4:$F$806,MATCH(D100,$D$4:$D$806,0))</f>
        <v>0</v>
      </c>
    </row>
    <row r="101" spans="1:9" ht="15" customHeight="1">
      <c r="A101" s="10">
        <v>98</v>
      </c>
      <c r="B101" s="40" t="s">
        <v>133</v>
      </c>
      <c r="C101" s="40" t="s">
        <v>10</v>
      </c>
      <c r="D101" s="41" t="s">
        <v>56</v>
      </c>
      <c r="E101" s="40" t="s">
        <v>89</v>
      </c>
      <c r="F101" s="27">
        <v>0</v>
      </c>
      <c r="G101" s="10" t="str">
        <f>TEXT(INT((HOUR(F101)*3600+MINUTE(F101)*60+SECOND(F101))/$I$2/60),"0")&amp;"."&amp;TEXT(MOD((HOUR(F101)*3600+MINUTE(F101)*60+SECOND(F101))/$I$2,60),"00")&amp;"/km"</f>
        <v>0.00/km</v>
      </c>
      <c r="H101" s="13">
        <f>F101-$F$4</f>
        <v>0</v>
      </c>
      <c r="I101" s="13">
        <f>F101-INDEX($F$4:$F$806,MATCH(D101,$D$4:$D$806,0))</f>
        <v>0</v>
      </c>
    </row>
    <row r="102" spans="1:9" ht="15" customHeight="1">
      <c r="A102" s="10">
        <v>99</v>
      </c>
      <c r="B102" s="40" t="s">
        <v>530</v>
      </c>
      <c r="C102" s="40" t="s">
        <v>87</v>
      </c>
      <c r="D102" s="41" t="s">
        <v>73</v>
      </c>
      <c r="E102" s="40" t="s">
        <v>531</v>
      </c>
      <c r="F102" s="27">
        <v>0</v>
      </c>
      <c r="G102" s="10" t="str">
        <f>TEXT(INT((HOUR(F102)*3600+MINUTE(F102)*60+SECOND(F102))/$I$2/60),"0")&amp;"."&amp;TEXT(MOD((HOUR(F102)*3600+MINUTE(F102)*60+SECOND(F102))/$I$2,60),"00")&amp;"/km"</f>
        <v>0.00/km</v>
      </c>
      <c r="H102" s="13">
        <f>F102-$F$4</f>
        <v>0</v>
      </c>
      <c r="I102" s="13">
        <f>F102-INDEX($F$4:$F$806,MATCH(D102,$D$4:$D$806,0))</f>
        <v>0</v>
      </c>
    </row>
    <row r="103" spans="1:9" ht="15" customHeight="1">
      <c r="A103" s="10">
        <v>100</v>
      </c>
      <c r="B103" s="40" t="s">
        <v>532</v>
      </c>
      <c r="C103" s="40" t="s">
        <v>15</v>
      </c>
      <c r="D103" s="41" t="s">
        <v>73</v>
      </c>
      <c r="E103" s="40" t="s">
        <v>42</v>
      </c>
      <c r="F103" s="27">
        <v>0</v>
      </c>
      <c r="G103" s="10" t="str">
        <f>TEXT(INT((HOUR(F103)*3600+MINUTE(F103)*60+SECOND(F103))/$I$2/60),"0")&amp;"."&amp;TEXT(MOD((HOUR(F103)*3600+MINUTE(F103)*60+SECOND(F103))/$I$2,60),"00")&amp;"/km"</f>
        <v>0.00/km</v>
      </c>
      <c r="H103" s="13">
        <f>F103-$F$4</f>
        <v>0</v>
      </c>
      <c r="I103" s="13">
        <f>F103-INDEX($F$4:$F$806,MATCH(D103,$D$4:$D$806,0))</f>
        <v>0</v>
      </c>
    </row>
    <row r="104" spans="1:9" ht="15" customHeight="1">
      <c r="A104" s="10">
        <v>101</v>
      </c>
      <c r="B104" s="40" t="s">
        <v>187</v>
      </c>
      <c r="C104" s="40" t="s">
        <v>188</v>
      </c>
      <c r="D104" s="41" t="s">
        <v>73</v>
      </c>
      <c r="E104" s="40" t="s">
        <v>70</v>
      </c>
      <c r="F104" s="27">
        <v>0</v>
      </c>
      <c r="G104" s="10" t="str">
        <f>TEXT(INT((HOUR(F104)*3600+MINUTE(F104)*60+SECOND(F104))/$I$2/60),"0")&amp;"."&amp;TEXT(MOD((HOUR(F104)*3600+MINUTE(F104)*60+SECOND(F104))/$I$2,60),"00")&amp;"/km"</f>
        <v>0.00/km</v>
      </c>
      <c r="H104" s="13">
        <f>F104-$F$4</f>
        <v>0</v>
      </c>
      <c r="I104" s="13">
        <f>F104-INDEX($F$4:$F$806,MATCH(D104,$D$4:$D$806,0))</f>
        <v>0</v>
      </c>
    </row>
    <row r="105" spans="1:9" ht="15" customHeight="1">
      <c r="A105" s="10">
        <v>102</v>
      </c>
      <c r="B105" s="40" t="s">
        <v>168</v>
      </c>
      <c r="C105" s="40" t="s">
        <v>154</v>
      </c>
      <c r="D105" s="41" t="s">
        <v>50</v>
      </c>
      <c r="E105" s="40" t="s">
        <v>169</v>
      </c>
      <c r="F105" s="27">
        <v>0</v>
      </c>
      <c r="G105" s="10" t="str">
        <f>TEXT(INT((HOUR(F105)*3600+MINUTE(F105)*60+SECOND(F105))/$I$2/60),"0")&amp;"."&amp;TEXT(MOD((HOUR(F105)*3600+MINUTE(F105)*60+SECOND(F105))/$I$2,60),"00")&amp;"/km"</f>
        <v>0.00/km</v>
      </c>
      <c r="H105" s="13">
        <f>F105-$F$4</f>
        <v>0</v>
      </c>
      <c r="I105" s="13">
        <f>F105-INDEX($F$4:$F$806,MATCH(D105,$D$4:$D$806,0))</f>
        <v>0</v>
      </c>
    </row>
    <row r="106" spans="1:9" ht="15" customHeight="1">
      <c r="A106" s="10">
        <v>103</v>
      </c>
      <c r="B106" s="40" t="s">
        <v>170</v>
      </c>
      <c r="C106" s="40" t="s">
        <v>171</v>
      </c>
      <c r="D106" s="41" t="s">
        <v>64</v>
      </c>
      <c r="E106" s="40" t="s">
        <v>43</v>
      </c>
      <c r="F106" s="27">
        <v>0</v>
      </c>
      <c r="G106" s="10" t="str">
        <f>TEXT(INT((HOUR(F106)*3600+MINUTE(F106)*60+SECOND(F106))/$I$2/60),"0")&amp;"."&amp;TEXT(MOD((HOUR(F106)*3600+MINUTE(F106)*60+SECOND(F106))/$I$2,60),"00")&amp;"/km"</f>
        <v>0.00/km</v>
      </c>
      <c r="H106" s="13">
        <f>F106-$F$4</f>
        <v>0</v>
      </c>
      <c r="I106" s="13">
        <f>F106-INDEX($F$4:$F$806,MATCH(D106,$D$4:$D$806,0))</f>
        <v>0</v>
      </c>
    </row>
    <row r="107" spans="1:9" ht="15" customHeight="1">
      <c r="A107" s="10">
        <v>104</v>
      </c>
      <c r="B107" s="40" t="s">
        <v>214</v>
      </c>
      <c r="C107" s="40" t="s">
        <v>4</v>
      </c>
      <c r="D107" s="41" t="s">
        <v>46</v>
      </c>
      <c r="E107" s="40" t="s">
        <v>41</v>
      </c>
      <c r="F107" s="27">
        <v>0</v>
      </c>
      <c r="G107" s="10" t="str">
        <f>TEXT(INT((HOUR(F107)*3600+MINUTE(F107)*60+SECOND(F107))/$I$2/60),"0")&amp;"."&amp;TEXT(MOD((HOUR(F107)*3600+MINUTE(F107)*60+SECOND(F107))/$I$2,60),"00")&amp;"/km"</f>
        <v>0.00/km</v>
      </c>
      <c r="H107" s="13">
        <f>F107-$F$4</f>
        <v>0</v>
      </c>
      <c r="I107" s="13">
        <f>F107-INDEX($F$4:$F$806,MATCH(D107,$D$4:$D$806,0))</f>
        <v>0</v>
      </c>
    </row>
    <row r="108" spans="1:9" ht="15" customHeight="1">
      <c r="A108" s="10">
        <v>105</v>
      </c>
      <c r="B108" s="40" t="s">
        <v>173</v>
      </c>
      <c r="C108" s="40" t="s">
        <v>83</v>
      </c>
      <c r="D108" s="41" t="s">
        <v>52</v>
      </c>
      <c r="E108" s="40" t="s">
        <v>41</v>
      </c>
      <c r="F108" s="27">
        <v>0</v>
      </c>
      <c r="G108" s="10" t="str">
        <f>TEXT(INT((HOUR(F108)*3600+MINUTE(F108)*60+SECOND(F108))/$I$2/60),"0")&amp;"."&amp;TEXT(MOD((HOUR(F108)*3600+MINUTE(F108)*60+SECOND(F108))/$I$2,60),"00")&amp;"/km"</f>
        <v>0.00/km</v>
      </c>
      <c r="H108" s="13">
        <f>F108-$F$4</f>
        <v>0</v>
      </c>
      <c r="I108" s="13">
        <f>F108-INDEX($F$4:$F$806,MATCH(D108,$D$4:$D$806,0))</f>
        <v>0</v>
      </c>
    </row>
    <row r="109" spans="1:9" ht="15" customHeight="1">
      <c r="A109" s="10">
        <v>106</v>
      </c>
      <c r="B109" s="40" t="s">
        <v>533</v>
      </c>
      <c r="C109" s="40" t="s">
        <v>125</v>
      </c>
      <c r="D109" s="41" t="s">
        <v>52</v>
      </c>
      <c r="E109" s="40" t="s">
        <v>70</v>
      </c>
      <c r="F109" s="27">
        <v>0</v>
      </c>
      <c r="G109" s="10" t="str">
        <f>TEXT(INT((HOUR(F109)*3600+MINUTE(F109)*60+SECOND(F109))/$I$2/60),"0")&amp;"."&amp;TEXT(MOD((HOUR(F109)*3600+MINUTE(F109)*60+SECOND(F109))/$I$2,60),"00")&amp;"/km"</f>
        <v>0.00/km</v>
      </c>
      <c r="H109" s="13">
        <f>F109-$F$4</f>
        <v>0</v>
      </c>
      <c r="I109" s="13">
        <f>F109-INDEX($F$4:$F$806,MATCH(D109,$D$4:$D$806,0))</f>
        <v>0</v>
      </c>
    </row>
    <row r="110" spans="1:9" ht="15" customHeight="1">
      <c r="A110" s="10">
        <v>107</v>
      </c>
      <c r="B110" s="40" t="s">
        <v>185</v>
      </c>
      <c r="C110" s="40" t="s">
        <v>0</v>
      </c>
      <c r="D110" s="41" t="s">
        <v>98</v>
      </c>
      <c r="E110" s="40" t="s">
        <v>117</v>
      </c>
      <c r="F110" s="27">
        <v>0</v>
      </c>
      <c r="G110" s="10" t="str">
        <f>TEXT(INT((HOUR(F110)*3600+MINUTE(F110)*60+SECOND(F110))/$I$2/60),"0")&amp;"."&amp;TEXT(MOD((HOUR(F110)*3600+MINUTE(F110)*60+SECOND(F110))/$I$2,60),"00")&amp;"/km"</f>
        <v>0.00/km</v>
      </c>
      <c r="H110" s="13">
        <f>F110-$F$4</f>
        <v>0</v>
      </c>
      <c r="I110" s="13">
        <f>F110-INDEX($F$4:$F$806,MATCH(D110,$D$4:$D$806,0))</f>
        <v>0</v>
      </c>
    </row>
    <row r="111" spans="1:9" ht="15" customHeight="1">
      <c r="A111" s="10">
        <v>108</v>
      </c>
      <c r="B111" s="40" t="s">
        <v>534</v>
      </c>
      <c r="C111" s="40" t="s">
        <v>192</v>
      </c>
      <c r="D111" s="41" t="s">
        <v>52</v>
      </c>
      <c r="E111" s="40" t="s">
        <v>41</v>
      </c>
      <c r="F111" s="27">
        <v>0</v>
      </c>
      <c r="G111" s="10" t="str">
        <f>TEXT(INT((HOUR(F111)*3600+MINUTE(F111)*60+SECOND(F111))/$I$2/60),"0")&amp;"."&amp;TEXT(MOD((HOUR(F111)*3600+MINUTE(F111)*60+SECOND(F111))/$I$2,60),"00")&amp;"/km"</f>
        <v>0.00/km</v>
      </c>
      <c r="H111" s="13">
        <f>F111-$F$4</f>
        <v>0</v>
      </c>
      <c r="I111" s="13">
        <f>F111-INDEX($F$4:$F$806,MATCH(D111,$D$4:$D$806,0))</f>
        <v>0</v>
      </c>
    </row>
    <row r="112" spans="1:9" ht="15" customHeight="1">
      <c r="A112" s="10">
        <v>109</v>
      </c>
      <c r="B112" s="40" t="s">
        <v>183</v>
      </c>
      <c r="C112" s="40" t="s">
        <v>15</v>
      </c>
      <c r="D112" s="41" t="s">
        <v>73</v>
      </c>
      <c r="E112" s="40" t="s">
        <v>29</v>
      </c>
      <c r="F112" s="27">
        <v>0</v>
      </c>
      <c r="G112" s="10" t="str">
        <f>TEXT(INT((HOUR(F112)*3600+MINUTE(F112)*60+SECOND(F112))/$I$2/60),"0")&amp;"."&amp;TEXT(MOD((HOUR(F112)*3600+MINUTE(F112)*60+SECOND(F112))/$I$2,60),"00")&amp;"/km"</f>
        <v>0.00/km</v>
      </c>
      <c r="H112" s="13">
        <f>F112-$F$4</f>
        <v>0</v>
      </c>
      <c r="I112" s="13">
        <f>F112-INDEX($F$4:$F$806,MATCH(D112,$D$4:$D$806,0))</f>
        <v>0</v>
      </c>
    </row>
    <row r="113" spans="1:9" ht="15" customHeight="1">
      <c r="A113" s="10">
        <v>110</v>
      </c>
      <c r="B113" s="40" t="s">
        <v>194</v>
      </c>
      <c r="C113" s="40" t="s">
        <v>123</v>
      </c>
      <c r="D113" s="41" t="s">
        <v>73</v>
      </c>
      <c r="E113" s="40" t="s">
        <v>109</v>
      </c>
      <c r="F113" s="27">
        <v>0</v>
      </c>
      <c r="G113" s="10" t="str">
        <f>TEXT(INT((HOUR(F113)*3600+MINUTE(F113)*60+SECOND(F113))/$I$2/60),"0")&amp;"."&amp;TEXT(MOD((HOUR(F113)*3600+MINUTE(F113)*60+SECOND(F113))/$I$2,60),"00")&amp;"/km"</f>
        <v>0.00/km</v>
      </c>
      <c r="H113" s="13">
        <f>F113-$F$4</f>
        <v>0</v>
      </c>
      <c r="I113" s="13">
        <f>F113-INDEX($F$4:$F$806,MATCH(D113,$D$4:$D$806,0))</f>
        <v>0</v>
      </c>
    </row>
    <row r="114" spans="1:9" ht="15" customHeight="1">
      <c r="A114" s="10">
        <v>111</v>
      </c>
      <c r="B114" s="40" t="s">
        <v>507</v>
      </c>
      <c r="C114" s="40" t="s">
        <v>271</v>
      </c>
      <c r="D114" s="41" t="s">
        <v>46</v>
      </c>
      <c r="E114" s="40" t="s">
        <v>30</v>
      </c>
      <c r="F114" s="27">
        <v>0</v>
      </c>
      <c r="G114" s="10" t="str">
        <f>TEXT(INT((HOUR(F114)*3600+MINUTE(F114)*60+SECOND(F114))/$I$2/60),"0")&amp;"."&amp;TEXT(MOD((HOUR(F114)*3600+MINUTE(F114)*60+SECOND(F114))/$I$2,60),"00")&amp;"/km"</f>
        <v>0.00/km</v>
      </c>
      <c r="H114" s="13">
        <f>F114-$F$4</f>
        <v>0</v>
      </c>
      <c r="I114" s="13">
        <f>F114-INDEX($F$4:$F$806,MATCH(D114,$D$4:$D$806,0))</f>
        <v>0</v>
      </c>
    </row>
    <row r="115" spans="1:9" ht="15" customHeight="1">
      <c r="A115" s="10">
        <v>112</v>
      </c>
      <c r="B115" s="40" t="s">
        <v>535</v>
      </c>
      <c r="C115" s="40" t="s">
        <v>91</v>
      </c>
      <c r="D115" s="41" t="s">
        <v>69</v>
      </c>
      <c r="E115" s="40" t="s">
        <v>330</v>
      </c>
      <c r="F115" s="27">
        <v>0</v>
      </c>
      <c r="G115" s="10" t="str">
        <f>TEXT(INT((HOUR(F115)*3600+MINUTE(F115)*60+SECOND(F115))/$I$2/60),"0")&amp;"."&amp;TEXT(MOD((HOUR(F115)*3600+MINUTE(F115)*60+SECOND(F115))/$I$2,60),"00")&amp;"/km"</f>
        <v>0.00/km</v>
      </c>
      <c r="H115" s="13">
        <f>F115-$F$4</f>
        <v>0</v>
      </c>
      <c r="I115" s="13">
        <f>F115-INDEX($F$4:$F$806,MATCH(D115,$D$4:$D$806,0))</f>
        <v>0</v>
      </c>
    </row>
    <row r="116" spans="1:9" ht="15" customHeight="1">
      <c r="A116" s="10">
        <v>113</v>
      </c>
      <c r="B116" s="40" t="s">
        <v>182</v>
      </c>
      <c r="C116" s="40" t="s">
        <v>4</v>
      </c>
      <c r="D116" s="41" t="s">
        <v>73</v>
      </c>
      <c r="E116" s="40" t="s">
        <v>117</v>
      </c>
      <c r="F116" s="27">
        <v>0</v>
      </c>
      <c r="G116" s="10" t="str">
        <f>TEXT(INT((HOUR(F116)*3600+MINUTE(F116)*60+SECOND(F116))/$I$2/60),"0")&amp;"."&amp;TEXT(MOD((HOUR(F116)*3600+MINUTE(F116)*60+SECOND(F116))/$I$2,60),"00")&amp;"/km"</f>
        <v>0.00/km</v>
      </c>
      <c r="H116" s="13">
        <f>F116-$F$4</f>
        <v>0</v>
      </c>
      <c r="I116" s="13">
        <f>F116-INDEX($F$4:$F$806,MATCH(D116,$D$4:$D$806,0))</f>
        <v>0</v>
      </c>
    </row>
    <row r="117" spans="1:9" ht="15" customHeight="1">
      <c r="A117" s="10">
        <v>114</v>
      </c>
      <c r="B117" s="40" t="s">
        <v>198</v>
      </c>
      <c r="C117" s="40" t="s">
        <v>199</v>
      </c>
      <c r="D117" s="41" t="s">
        <v>56</v>
      </c>
      <c r="E117" s="40" t="s">
        <v>43</v>
      </c>
      <c r="F117" s="27">
        <v>0</v>
      </c>
      <c r="G117" s="10" t="str">
        <f>TEXT(INT((HOUR(F117)*3600+MINUTE(F117)*60+SECOND(F117))/$I$2/60),"0")&amp;"."&amp;TEXT(MOD((HOUR(F117)*3600+MINUTE(F117)*60+SECOND(F117))/$I$2,60),"00")&amp;"/km"</f>
        <v>0.00/km</v>
      </c>
      <c r="H117" s="13">
        <f>F117-$F$4</f>
        <v>0</v>
      </c>
      <c r="I117" s="13">
        <f>F117-INDEX($F$4:$F$806,MATCH(D117,$D$4:$D$806,0))</f>
        <v>0</v>
      </c>
    </row>
    <row r="118" spans="1:9" ht="15" customHeight="1">
      <c r="A118" s="10">
        <v>115</v>
      </c>
      <c r="B118" s="40" t="s">
        <v>191</v>
      </c>
      <c r="C118" s="40" t="s">
        <v>192</v>
      </c>
      <c r="D118" s="41" t="s">
        <v>52</v>
      </c>
      <c r="E118" s="40" t="s">
        <v>193</v>
      </c>
      <c r="F118" s="27">
        <v>0</v>
      </c>
      <c r="G118" s="10" t="str">
        <f>TEXT(INT((HOUR(F118)*3600+MINUTE(F118)*60+SECOND(F118))/$I$2/60),"0")&amp;"."&amp;TEXT(MOD((HOUR(F118)*3600+MINUTE(F118)*60+SECOND(F118))/$I$2,60),"00")&amp;"/km"</f>
        <v>0.00/km</v>
      </c>
      <c r="H118" s="13">
        <f>F118-$F$4</f>
        <v>0</v>
      </c>
      <c r="I118" s="13">
        <f>F118-INDEX($F$4:$F$806,MATCH(D118,$D$4:$D$806,0))</f>
        <v>0</v>
      </c>
    </row>
    <row r="119" spans="1:9" ht="15" customHeight="1">
      <c r="A119" s="10">
        <v>116</v>
      </c>
      <c r="B119" s="40" t="s">
        <v>180</v>
      </c>
      <c r="C119" s="40" t="s">
        <v>104</v>
      </c>
      <c r="D119" s="41" t="s">
        <v>56</v>
      </c>
      <c r="E119" s="40" t="s">
        <v>53</v>
      </c>
      <c r="F119" s="27">
        <v>0</v>
      </c>
      <c r="G119" s="10" t="str">
        <f>TEXT(INT((HOUR(F119)*3600+MINUTE(F119)*60+SECOND(F119))/$I$2/60),"0")&amp;"."&amp;TEXT(MOD((HOUR(F119)*3600+MINUTE(F119)*60+SECOND(F119))/$I$2,60),"00")&amp;"/km"</f>
        <v>0.00/km</v>
      </c>
      <c r="H119" s="13">
        <f>F119-$F$4</f>
        <v>0</v>
      </c>
      <c r="I119" s="13">
        <f>F119-INDEX($F$4:$F$806,MATCH(D119,$D$4:$D$806,0))</f>
        <v>0</v>
      </c>
    </row>
    <row r="120" spans="1:9" ht="15" customHeight="1">
      <c r="A120" s="10">
        <v>117</v>
      </c>
      <c r="B120" s="40" t="s">
        <v>190</v>
      </c>
      <c r="C120" s="40" t="s">
        <v>2</v>
      </c>
      <c r="D120" s="41" t="s">
        <v>69</v>
      </c>
      <c r="E120" s="40" t="s">
        <v>70</v>
      </c>
      <c r="F120" s="27">
        <v>0</v>
      </c>
      <c r="G120" s="10" t="str">
        <f>TEXT(INT((HOUR(F120)*3600+MINUTE(F120)*60+SECOND(F120))/$I$2/60),"0")&amp;"."&amp;TEXT(MOD((HOUR(F120)*3600+MINUTE(F120)*60+SECOND(F120))/$I$2,60),"00")&amp;"/km"</f>
        <v>0.00/km</v>
      </c>
      <c r="H120" s="13">
        <f>F120-$F$4</f>
        <v>0</v>
      </c>
      <c r="I120" s="13">
        <f>F120-INDEX($F$4:$F$806,MATCH(D120,$D$4:$D$806,0))</f>
        <v>0</v>
      </c>
    </row>
    <row r="121" spans="1:9" ht="15" customHeight="1">
      <c r="A121" s="10">
        <v>118</v>
      </c>
      <c r="B121" s="40" t="s">
        <v>536</v>
      </c>
      <c r="C121" s="40" t="s">
        <v>189</v>
      </c>
      <c r="D121" s="41" t="s">
        <v>52</v>
      </c>
      <c r="E121" s="40" t="s">
        <v>29</v>
      </c>
      <c r="F121" s="27">
        <v>0</v>
      </c>
      <c r="G121" s="10" t="str">
        <f>TEXT(INT((HOUR(F121)*3600+MINUTE(F121)*60+SECOND(F121))/$I$2/60),"0")&amp;"."&amp;TEXT(MOD((HOUR(F121)*3600+MINUTE(F121)*60+SECOND(F121))/$I$2,60),"00")&amp;"/km"</f>
        <v>0.00/km</v>
      </c>
      <c r="H121" s="13">
        <f>F121-$F$4</f>
        <v>0</v>
      </c>
      <c r="I121" s="13">
        <f>F121-INDEX($F$4:$F$806,MATCH(D121,$D$4:$D$806,0))</f>
        <v>0</v>
      </c>
    </row>
    <row r="122" spans="1:9" ht="15" customHeight="1">
      <c r="A122" s="10">
        <v>119</v>
      </c>
      <c r="B122" s="40" t="s">
        <v>537</v>
      </c>
      <c r="C122" s="40" t="s">
        <v>15</v>
      </c>
      <c r="D122" s="41" t="s">
        <v>52</v>
      </c>
      <c r="E122" s="40" t="s">
        <v>41</v>
      </c>
      <c r="F122" s="27">
        <v>0</v>
      </c>
      <c r="G122" s="10" t="str">
        <f>TEXT(INT((HOUR(F122)*3600+MINUTE(F122)*60+SECOND(F122))/$I$2/60),"0")&amp;"."&amp;TEXT(MOD((HOUR(F122)*3600+MINUTE(F122)*60+SECOND(F122))/$I$2,60),"00")&amp;"/km"</f>
        <v>0.00/km</v>
      </c>
      <c r="H122" s="13">
        <f>F122-$F$4</f>
        <v>0</v>
      </c>
      <c r="I122" s="13">
        <f>F122-INDEX($F$4:$F$806,MATCH(D122,$D$4:$D$806,0))</f>
        <v>0</v>
      </c>
    </row>
    <row r="123" spans="1:9" ht="15" customHeight="1">
      <c r="A123" s="10">
        <v>120</v>
      </c>
      <c r="B123" s="40" t="s">
        <v>538</v>
      </c>
      <c r="C123" s="40" t="s">
        <v>12</v>
      </c>
      <c r="D123" s="41" t="s">
        <v>73</v>
      </c>
      <c r="E123" s="40" t="s">
        <v>85</v>
      </c>
      <c r="F123" s="27">
        <v>0</v>
      </c>
      <c r="G123" s="10" t="str">
        <f>TEXT(INT((HOUR(F123)*3600+MINUTE(F123)*60+SECOND(F123))/$I$2/60),"0")&amp;"."&amp;TEXT(MOD((HOUR(F123)*3600+MINUTE(F123)*60+SECOND(F123))/$I$2,60),"00")&amp;"/km"</f>
        <v>0.00/km</v>
      </c>
      <c r="H123" s="13">
        <f>F123-$F$4</f>
        <v>0</v>
      </c>
      <c r="I123" s="13">
        <f>F123-INDEX($F$4:$F$806,MATCH(D123,$D$4:$D$806,0))</f>
        <v>0</v>
      </c>
    </row>
    <row r="124" spans="1:9" ht="15" customHeight="1">
      <c r="A124" s="10">
        <v>121</v>
      </c>
      <c r="B124" s="40" t="s">
        <v>197</v>
      </c>
      <c r="C124" s="40" t="s">
        <v>15</v>
      </c>
      <c r="D124" s="41" t="s">
        <v>73</v>
      </c>
      <c r="E124" s="40" t="s">
        <v>89</v>
      </c>
      <c r="F124" s="27">
        <v>0</v>
      </c>
      <c r="G124" s="10" t="str">
        <f>TEXT(INT((HOUR(F124)*3600+MINUTE(F124)*60+SECOND(F124))/$I$2/60),"0")&amp;"."&amp;TEXT(MOD((HOUR(F124)*3600+MINUTE(F124)*60+SECOND(F124))/$I$2,60),"00")&amp;"/km"</f>
        <v>0.00/km</v>
      </c>
      <c r="H124" s="13">
        <f>F124-$F$4</f>
        <v>0</v>
      </c>
      <c r="I124" s="13">
        <f>F124-INDEX($F$4:$F$806,MATCH(D124,$D$4:$D$806,0))</f>
        <v>0</v>
      </c>
    </row>
    <row r="125" spans="1:9" ht="15" customHeight="1">
      <c r="A125" s="10">
        <v>122</v>
      </c>
      <c r="B125" s="40" t="s">
        <v>204</v>
      </c>
      <c r="C125" s="40" t="s">
        <v>205</v>
      </c>
      <c r="D125" s="41" t="s">
        <v>56</v>
      </c>
      <c r="E125" s="40" t="s">
        <v>206</v>
      </c>
      <c r="F125" s="27">
        <v>0</v>
      </c>
      <c r="G125" s="10" t="str">
        <f>TEXT(INT((HOUR(F125)*3600+MINUTE(F125)*60+SECOND(F125))/$I$2/60),"0")&amp;"."&amp;TEXT(MOD((HOUR(F125)*3600+MINUTE(F125)*60+SECOND(F125))/$I$2,60),"00")&amp;"/km"</f>
        <v>0.00/km</v>
      </c>
      <c r="H125" s="13">
        <f>F125-$F$4</f>
        <v>0</v>
      </c>
      <c r="I125" s="13">
        <f>F125-INDEX($F$4:$F$806,MATCH(D125,$D$4:$D$806,0))</f>
        <v>0</v>
      </c>
    </row>
    <row r="126" spans="1:9" ht="15" customHeight="1">
      <c r="A126" s="10">
        <v>123</v>
      </c>
      <c r="B126" s="40" t="s">
        <v>539</v>
      </c>
      <c r="C126" s="40" t="s">
        <v>12</v>
      </c>
      <c r="D126" s="41" t="s">
        <v>73</v>
      </c>
      <c r="E126" s="40" t="s">
        <v>117</v>
      </c>
      <c r="F126" s="27">
        <v>0</v>
      </c>
      <c r="G126" s="10" t="str">
        <f>TEXT(INT((HOUR(F126)*3600+MINUTE(F126)*60+SECOND(F126))/$I$2/60),"0")&amp;"."&amp;TEXT(MOD((HOUR(F126)*3600+MINUTE(F126)*60+SECOND(F126))/$I$2,60),"00")&amp;"/km"</f>
        <v>0.00/km</v>
      </c>
      <c r="H126" s="13">
        <f>F126-$F$4</f>
        <v>0</v>
      </c>
      <c r="I126" s="13">
        <f>F126-INDEX($F$4:$F$806,MATCH(D126,$D$4:$D$806,0))</f>
        <v>0</v>
      </c>
    </row>
    <row r="127" spans="1:9" ht="15" customHeight="1">
      <c r="A127" s="10">
        <v>124</v>
      </c>
      <c r="B127" s="40" t="s">
        <v>540</v>
      </c>
      <c r="C127" s="40" t="s">
        <v>541</v>
      </c>
      <c r="D127" s="41" t="s">
        <v>73</v>
      </c>
      <c r="E127" s="40" t="s">
        <v>117</v>
      </c>
      <c r="F127" s="27">
        <v>0</v>
      </c>
      <c r="G127" s="10" t="str">
        <f>TEXT(INT((HOUR(F127)*3600+MINUTE(F127)*60+SECOND(F127))/$I$2/60),"0")&amp;"."&amp;TEXT(MOD((HOUR(F127)*3600+MINUTE(F127)*60+SECOND(F127))/$I$2,60),"00")&amp;"/km"</f>
        <v>0.00/km</v>
      </c>
      <c r="H127" s="13">
        <f>F127-$F$4</f>
        <v>0</v>
      </c>
      <c r="I127" s="13">
        <f>F127-INDEX($F$4:$F$806,MATCH(D127,$D$4:$D$806,0))</f>
        <v>0</v>
      </c>
    </row>
    <row r="128" spans="1:9" ht="15" customHeight="1">
      <c r="A128" s="10">
        <v>125</v>
      </c>
      <c r="B128" s="40" t="s">
        <v>195</v>
      </c>
      <c r="C128" s="40" t="s">
        <v>196</v>
      </c>
      <c r="D128" s="41" t="s">
        <v>52</v>
      </c>
      <c r="E128" s="40" t="s">
        <v>41</v>
      </c>
      <c r="F128" s="27">
        <v>0</v>
      </c>
      <c r="G128" s="10" t="str">
        <f>TEXT(INT((HOUR(F128)*3600+MINUTE(F128)*60+SECOND(F128))/$I$2/60),"0")&amp;"."&amp;TEXT(MOD((HOUR(F128)*3600+MINUTE(F128)*60+SECOND(F128))/$I$2,60),"00")&amp;"/km"</f>
        <v>0.00/km</v>
      </c>
      <c r="H128" s="13">
        <f>F128-$F$4</f>
        <v>0</v>
      </c>
      <c r="I128" s="13">
        <f>F128-INDEX($F$4:$F$806,MATCH(D128,$D$4:$D$806,0))</f>
        <v>0</v>
      </c>
    </row>
    <row r="129" spans="1:9" ht="15" customHeight="1">
      <c r="A129" s="10">
        <v>126</v>
      </c>
      <c r="B129" s="40" t="s">
        <v>219</v>
      </c>
      <c r="C129" s="40" t="s">
        <v>146</v>
      </c>
      <c r="D129" s="41" t="s">
        <v>64</v>
      </c>
      <c r="E129" s="40" t="s">
        <v>53</v>
      </c>
      <c r="F129" s="27">
        <v>0</v>
      </c>
      <c r="G129" s="10" t="str">
        <f>TEXT(INT((HOUR(F129)*3600+MINUTE(F129)*60+SECOND(F129))/$I$2/60),"0")&amp;"."&amp;TEXT(MOD((HOUR(F129)*3600+MINUTE(F129)*60+SECOND(F129))/$I$2,60),"00")&amp;"/km"</f>
        <v>0.00/km</v>
      </c>
      <c r="H129" s="13">
        <f>F129-$F$4</f>
        <v>0</v>
      </c>
      <c r="I129" s="13">
        <f>F129-INDEX($F$4:$F$806,MATCH(D129,$D$4:$D$806,0))</f>
        <v>0</v>
      </c>
    </row>
    <row r="130" spans="1:9" ht="15" customHeight="1">
      <c r="A130" s="10">
        <v>127</v>
      </c>
      <c r="B130" s="40" t="s">
        <v>542</v>
      </c>
      <c r="C130" s="40" t="s">
        <v>543</v>
      </c>
      <c r="D130" s="41" t="s">
        <v>73</v>
      </c>
      <c r="E130" s="40" t="s">
        <v>43</v>
      </c>
      <c r="F130" s="27">
        <v>0</v>
      </c>
      <c r="G130" s="10" t="str">
        <f>TEXT(INT((HOUR(F130)*3600+MINUTE(F130)*60+SECOND(F130))/$I$2/60),"0")&amp;"."&amp;TEXT(MOD((HOUR(F130)*3600+MINUTE(F130)*60+SECOND(F130))/$I$2,60),"00")&amp;"/km"</f>
        <v>0.00/km</v>
      </c>
      <c r="H130" s="13">
        <f>F130-$F$4</f>
        <v>0</v>
      </c>
      <c r="I130" s="13">
        <f>F130-INDEX($F$4:$F$806,MATCH(D130,$D$4:$D$806,0))</f>
        <v>0</v>
      </c>
    </row>
    <row r="131" spans="1:9" ht="15" customHeight="1">
      <c r="A131" s="10">
        <v>128</v>
      </c>
      <c r="B131" s="40" t="s">
        <v>544</v>
      </c>
      <c r="C131" s="40" t="s">
        <v>545</v>
      </c>
      <c r="D131" s="41" t="s">
        <v>56</v>
      </c>
      <c r="E131" s="40" t="s">
        <v>29</v>
      </c>
      <c r="F131" s="27">
        <v>0</v>
      </c>
      <c r="G131" s="10" t="str">
        <f>TEXT(INT((HOUR(F131)*3600+MINUTE(F131)*60+SECOND(F131))/$I$2/60),"0")&amp;"."&amp;TEXT(MOD((HOUR(F131)*3600+MINUTE(F131)*60+SECOND(F131))/$I$2,60),"00")&amp;"/km"</f>
        <v>0.00/km</v>
      </c>
      <c r="H131" s="13">
        <f>F131-$F$4</f>
        <v>0</v>
      </c>
      <c r="I131" s="13">
        <f>F131-INDEX($F$4:$F$806,MATCH(D131,$D$4:$D$806,0))</f>
        <v>0</v>
      </c>
    </row>
    <row r="132" spans="1:9" ht="15" customHeight="1">
      <c r="A132" s="10">
        <v>129</v>
      </c>
      <c r="B132" s="40" t="s">
        <v>341</v>
      </c>
      <c r="C132" s="40" t="s">
        <v>175</v>
      </c>
      <c r="D132" s="41" t="s">
        <v>69</v>
      </c>
      <c r="E132" s="40" t="s">
        <v>106</v>
      </c>
      <c r="F132" s="27">
        <v>0</v>
      </c>
      <c r="G132" s="10" t="str">
        <f>TEXT(INT((HOUR(F132)*3600+MINUTE(F132)*60+SECOND(F132))/$I$2/60),"0")&amp;"."&amp;TEXT(MOD((HOUR(F132)*3600+MINUTE(F132)*60+SECOND(F132))/$I$2,60),"00")&amp;"/km"</f>
        <v>0.00/km</v>
      </c>
      <c r="H132" s="13">
        <f>F132-$F$4</f>
        <v>0</v>
      </c>
      <c r="I132" s="13">
        <f>F132-INDEX($F$4:$F$806,MATCH(D132,$D$4:$D$806,0))</f>
        <v>0</v>
      </c>
    </row>
    <row r="133" spans="1:9" ht="15" customHeight="1">
      <c r="A133" s="10">
        <v>130</v>
      </c>
      <c r="B133" s="40" t="s">
        <v>3</v>
      </c>
      <c r="C133" s="40" t="s">
        <v>201</v>
      </c>
      <c r="D133" s="41" t="s">
        <v>56</v>
      </c>
      <c r="E133" s="40" t="s">
        <v>70</v>
      </c>
      <c r="F133" s="27">
        <v>0</v>
      </c>
      <c r="G133" s="10" t="str">
        <f>TEXT(INT((HOUR(F133)*3600+MINUTE(F133)*60+SECOND(F133))/$I$2/60),"0")&amp;"."&amp;TEXT(MOD((HOUR(F133)*3600+MINUTE(F133)*60+SECOND(F133))/$I$2,60),"00")&amp;"/km"</f>
        <v>0.00/km</v>
      </c>
      <c r="H133" s="13">
        <f>F133-$F$4</f>
        <v>0</v>
      </c>
      <c r="I133" s="13">
        <f>F133-INDEX($F$4:$F$806,MATCH(D133,$D$4:$D$806,0))</f>
        <v>0</v>
      </c>
    </row>
    <row r="134" spans="1:9" ht="15" customHeight="1">
      <c r="A134" s="10">
        <v>131</v>
      </c>
      <c r="B134" s="40" t="s">
        <v>71</v>
      </c>
      <c r="C134" s="40" t="s">
        <v>4</v>
      </c>
      <c r="D134" s="41" t="s">
        <v>73</v>
      </c>
      <c r="E134" s="40" t="s">
        <v>31</v>
      </c>
      <c r="F134" s="27">
        <v>0</v>
      </c>
      <c r="G134" s="10" t="str">
        <f>TEXT(INT((HOUR(F134)*3600+MINUTE(F134)*60+SECOND(F134))/$I$2/60),"0")&amp;"."&amp;TEXT(MOD((HOUR(F134)*3600+MINUTE(F134)*60+SECOND(F134))/$I$2,60),"00")&amp;"/km"</f>
        <v>0.00/km</v>
      </c>
      <c r="H134" s="13">
        <f>F134-$F$4</f>
        <v>0</v>
      </c>
      <c r="I134" s="13">
        <f>F134-INDEX($F$4:$F$806,MATCH(D134,$D$4:$D$806,0))</f>
        <v>0</v>
      </c>
    </row>
    <row r="135" spans="1:9" ht="15" customHeight="1">
      <c r="A135" s="10">
        <v>132</v>
      </c>
      <c r="B135" s="40" t="s">
        <v>546</v>
      </c>
      <c r="C135" s="40" t="s">
        <v>547</v>
      </c>
      <c r="D135" s="41" t="s">
        <v>73</v>
      </c>
      <c r="E135" s="40" t="s">
        <v>42</v>
      </c>
      <c r="F135" s="27">
        <v>0</v>
      </c>
      <c r="G135" s="10" t="str">
        <f>TEXT(INT((HOUR(F135)*3600+MINUTE(F135)*60+SECOND(F135))/$I$2/60),"0")&amp;"."&amp;TEXT(MOD((HOUR(F135)*3600+MINUTE(F135)*60+SECOND(F135))/$I$2,60),"00")&amp;"/km"</f>
        <v>0.00/km</v>
      </c>
      <c r="H135" s="13">
        <f>F135-$F$4</f>
        <v>0</v>
      </c>
      <c r="I135" s="13">
        <f>F135-INDEX($F$4:$F$806,MATCH(D135,$D$4:$D$806,0))</f>
        <v>0</v>
      </c>
    </row>
    <row r="136" spans="1:9" ht="15" customHeight="1">
      <c r="A136" s="10">
        <v>133</v>
      </c>
      <c r="B136" s="40" t="s">
        <v>207</v>
      </c>
      <c r="C136" s="40" t="s">
        <v>4</v>
      </c>
      <c r="D136" s="41" t="s">
        <v>73</v>
      </c>
      <c r="E136" s="40" t="s">
        <v>53</v>
      </c>
      <c r="F136" s="27">
        <v>0</v>
      </c>
      <c r="G136" s="10" t="str">
        <f>TEXT(INT((HOUR(F136)*3600+MINUTE(F136)*60+SECOND(F136))/$I$2/60),"0")&amp;"."&amp;TEXT(MOD((HOUR(F136)*3600+MINUTE(F136)*60+SECOND(F136))/$I$2,60),"00")&amp;"/km"</f>
        <v>0.00/km</v>
      </c>
      <c r="H136" s="13">
        <f>F136-$F$4</f>
        <v>0</v>
      </c>
      <c r="I136" s="13">
        <f>F136-INDEX($F$4:$F$806,MATCH(D136,$D$4:$D$806,0))</f>
        <v>0</v>
      </c>
    </row>
    <row r="137" spans="1:9" ht="15" customHeight="1">
      <c r="A137" s="10">
        <v>134</v>
      </c>
      <c r="B137" s="40" t="s">
        <v>208</v>
      </c>
      <c r="C137" s="40" t="s">
        <v>209</v>
      </c>
      <c r="D137" s="41" t="s">
        <v>52</v>
      </c>
      <c r="E137" s="40" t="s">
        <v>31</v>
      </c>
      <c r="F137" s="27">
        <v>0</v>
      </c>
      <c r="G137" s="10" t="str">
        <f>TEXT(INT((HOUR(F137)*3600+MINUTE(F137)*60+SECOND(F137))/$I$2/60),"0")&amp;"."&amp;TEXT(MOD((HOUR(F137)*3600+MINUTE(F137)*60+SECOND(F137))/$I$2,60),"00")&amp;"/km"</f>
        <v>0.00/km</v>
      </c>
      <c r="H137" s="13">
        <f>F137-$F$4</f>
        <v>0</v>
      </c>
      <c r="I137" s="13">
        <f>F137-INDEX($F$4:$F$806,MATCH(D137,$D$4:$D$806,0))</f>
        <v>0</v>
      </c>
    </row>
    <row r="138" spans="1:9" ht="15" customHeight="1">
      <c r="A138" s="10">
        <v>135</v>
      </c>
      <c r="B138" s="40" t="s">
        <v>202</v>
      </c>
      <c r="C138" s="40" t="s">
        <v>10</v>
      </c>
      <c r="D138" s="41" t="s">
        <v>69</v>
      </c>
      <c r="E138" s="40" t="s">
        <v>29</v>
      </c>
      <c r="F138" s="27">
        <v>0</v>
      </c>
      <c r="G138" s="10" t="str">
        <f>TEXT(INT((HOUR(F138)*3600+MINUTE(F138)*60+SECOND(F138))/$I$2/60),"0")&amp;"."&amp;TEXT(MOD((HOUR(F138)*3600+MINUTE(F138)*60+SECOND(F138))/$I$2,60),"00")&amp;"/km"</f>
        <v>0.00/km</v>
      </c>
      <c r="H138" s="13">
        <f>F138-$F$4</f>
        <v>0</v>
      </c>
      <c r="I138" s="13">
        <f>F138-INDEX($F$4:$F$806,MATCH(D138,$D$4:$D$806,0))</f>
        <v>0</v>
      </c>
    </row>
    <row r="139" spans="1:9" ht="15" customHeight="1">
      <c r="A139" s="10">
        <v>136</v>
      </c>
      <c r="B139" s="40" t="s">
        <v>233</v>
      </c>
      <c r="C139" s="40" t="s">
        <v>123</v>
      </c>
      <c r="D139" s="41" t="s">
        <v>56</v>
      </c>
      <c r="E139" s="40" t="s">
        <v>70</v>
      </c>
      <c r="F139" s="27">
        <v>0</v>
      </c>
      <c r="G139" s="10" t="str">
        <f>TEXT(INT((HOUR(F139)*3600+MINUTE(F139)*60+SECOND(F139))/$I$2/60),"0")&amp;"."&amp;TEXT(MOD((HOUR(F139)*3600+MINUTE(F139)*60+SECOND(F139))/$I$2,60),"00")&amp;"/km"</f>
        <v>0.00/km</v>
      </c>
      <c r="H139" s="13">
        <f>F139-$F$4</f>
        <v>0</v>
      </c>
      <c r="I139" s="13">
        <f>F139-INDEX($F$4:$F$806,MATCH(D139,$D$4:$D$806,0))</f>
        <v>0</v>
      </c>
    </row>
    <row r="140" spans="1:9" ht="15" customHeight="1">
      <c r="A140" s="10">
        <v>137</v>
      </c>
      <c r="B140" s="40" t="s">
        <v>234</v>
      </c>
      <c r="C140" s="40" t="s">
        <v>4</v>
      </c>
      <c r="D140" s="41" t="s">
        <v>69</v>
      </c>
      <c r="E140" s="40" t="s">
        <v>106</v>
      </c>
      <c r="F140" s="27">
        <v>0</v>
      </c>
      <c r="G140" s="10" t="str">
        <f>TEXT(INT((HOUR(F140)*3600+MINUTE(F140)*60+SECOND(F140))/$I$2/60),"0")&amp;"."&amp;TEXT(MOD((HOUR(F140)*3600+MINUTE(F140)*60+SECOND(F140))/$I$2,60),"00")&amp;"/km"</f>
        <v>0.00/km</v>
      </c>
      <c r="H140" s="13">
        <f>F140-$F$4</f>
        <v>0</v>
      </c>
      <c r="I140" s="13">
        <f>F140-INDEX($F$4:$F$806,MATCH(D140,$D$4:$D$806,0))</f>
        <v>0</v>
      </c>
    </row>
    <row r="141" spans="1:9" ht="15" customHeight="1">
      <c r="A141" s="10">
        <v>138</v>
      </c>
      <c r="B141" s="40" t="s">
        <v>166</v>
      </c>
      <c r="C141" s="40" t="s">
        <v>167</v>
      </c>
      <c r="D141" s="41" t="s">
        <v>46</v>
      </c>
      <c r="E141" s="40" t="s">
        <v>29</v>
      </c>
      <c r="F141" s="27">
        <v>0</v>
      </c>
      <c r="G141" s="10" t="str">
        <f>TEXT(INT((HOUR(F141)*3600+MINUTE(F141)*60+SECOND(F141))/$I$2/60),"0")&amp;"."&amp;TEXT(MOD((HOUR(F141)*3600+MINUTE(F141)*60+SECOND(F141))/$I$2,60),"00")&amp;"/km"</f>
        <v>0.00/km</v>
      </c>
      <c r="H141" s="13">
        <f>F141-$F$4</f>
        <v>0</v>
      </c>
      <c r="I141" s="13">
        <f>F141-INDEX($F$4:$F$806,MATCH(D141,$D$4:$D$806,0))</f>
        <v>0</v>
      </c>
    </row>
    <row r="142" spans="1:9" ht="15" customHeight="1">
      <c r="A142" s="10">
        <v>139</v>
      </c>
      <c r="B142" s="40" t="s">
        <v>213</v>
      </c>
      <c r="C142" s="40" t="s">
        <v>102</v>
      </c>
      <c r="D142" s="41" t="s">
        <v>52</v>
      </c>
      <c r="E142" s="40" t="s">
        <v>117</v>
      </c>
      <c r="F142" s="27">
        <v>0</v>
      </c>
      <c r="G142" s="10" t="str">
        <f>TEXT(INT((HOUR(F142)*3600+MINUTE(F142)*60+SECOND(F142))/$I$2/60),"0")&amp;"."&amp;TEXT(MOD((HOUR(F142)*3600+MINUTE(F142)*60+SECOND(F142))/$I$2,60),"00")&amp;"/km"</f>
        <v>0.00/km</v>
      </c>
      <c r="H142" s="13">
        <f>F142-$F$4</f>
        <v>0</v>
      </c>
      <c r="I142" s="13">
        <f>F142-INDEX($F$4:$F$806,MATCH(D142,$D$4:$D$806,0))</f>
        <v>0</v>
      </c>
    </row>
    <row r="143" spans="1:9" ht="15" customHeight="1">
      <c r="A143" s="10">
        <v>140</v>
      </c>
      <c r="B143" s="40" t="s">
        <v>227</v>
      </c>
      <c r="C143" s="40" t="s">
        <v>171</v>
      </c>
      <c r="D143" s="41" t="s">
        <v>56</v>
      </c>
      <c r="E143" s="40" t="s">
        <v>53</v>
      </c>
      <c r="F143" s="27">
        <v>0</v>
      </c>
      <c r="G143" s="10" t="str">
        <f>TEXT(INT((HOUR(F143)*3600+MINUTE(F143)*60+SECOND(F143))/$I$2/60),"0")&amp;"."&amp;TEXT(MOD((HOUR(F143)*3600+MINUTE(F143)*60+SECOND(F143))/$I$2,60),"00")&amp;"/km"</f>
        <v>0.00/km</v>
      </c>
      <c r="H143" s="13">
        <f>F143-$F$4</f>
        <v>0</v>
      </c>
      <c r="I143" s="13">
        <f>F143-INDEX($F$4:$F$806,MATCH(D143,$D$4:$D$806,0))</f>
        <v>0</v>
      </c>
    </row>
    <row r="144" spans="1:9" ht="15" customHeight="1">
      <c r="A144" s="10">
        <v>141</v>
      </c>
      <c r="B144" s="40" t="s">
        <v>220</v>
      </c>
      <c r="C144" s="40" t="s">
        <v>205</v>
      </c>
      <c r="D144" s="41" t="s">
        <v>217</v>
      </c>
      <c r="E144" s="40" t="s">
        <v>70</v>
      </c>
      <c r="F144" s="27">
        <v>0</v>
      </c>
      <c r="G144" s="10" t="str">
        <f>TEXT(INT((HOUR(F144)*3600+MINUTE(F144)*60+SECOND(F144))/$I$2/60),"0")&amp;"."&amp;TEXT(MOD((HOUR(F144)*3600+MINUTE(F144)*60+SECOND(F144))/$I$2,60),"00")&amp;"/km"</f>
        <v>0.00/km</v>
      </c>
      <c r="H144" s="13">
        <f>F144-$F$4</f>
        <v>0</v>
      </c>
      <c r="I144" s="13">
        <f>F144-INDEX($F$4:$F$806,MATCH(D144,$D$4:$D$806,0))</f>
        <v>0</v>
      </c>
    </row>
    <row r="145" spans="1:9" ht="15" customHeight="1">
      <c r="A145" s="10">
        <v>142</v>
      </c>
      <c r="B145" s="40" t="s">
        <v>176</v>
      </c>
      <c r="C145" s="40" t="s">
        <v>10</v>
      </c>
      <c r="D145" s="41" t="s">
        <v>56</v>
      </c>
      <c r="E145" s="40" t="s">
        <v>70</v>
      </c>
      <c r="F145" s="27">
        <v>0</v>
      </c>
      <c r="G145" s="10" t="str">
        <f>TEXT(INT((HOUR(F145)*3600+MINUTE(F145)*60+SECOND(F145))/$I$2/60),"0")&amp;"."&amp;TEXT(MOD((HOUR(F145)*3600+MINUTE(F145)*60+SECOND(F145))/$I$2,60),"00")&amp;"/km"</f>
        <v>0.00/km</v>
      </c>
      <c r="H145" s="13">
        <f>F145-$F$4</f>
        <v>0</v>
      </c>
      <c r="I145" s="13">
        <f>F145-INDEX($F$4:$F$806,MATCH(D145,$D$4:$D$806,0))</f>
        <v>0</v>
      </c>
    </row>
    <row r="146" spans="1:9" ht="15" customHeight="1">
      <c r="A146" s="10">
        <v>143</v>
      </c>
      <c r="B146" s="40" t="s">
        <v>212</v>
      </c>
      <c r="C146" s="40" t="s">
        <v>12</v>
      </c>
      <c r="D146" s="41" t="s">
        <v>73</v>
      </c>
      <c r="E146" s="40" t="s">
        <v>53</v>
      </c>
      <c r="F146" s="27">
        <v>0</v>
      </c>
      <c r="G146" s="10" t="str">
        <f>TEXT(INT((HOUR(F146)*3600+MINUTE(F146)*60+SECOND(F146))/$I$2/60),"0")&amp;"."&amp;TEXT(MOD((HOUR(F146)*3600+MINUTE(F146)*60+SECOND(F146))/$I$2,60),"00")&amp;"/km"</f>
        <v>0.00/km</v>
      </c>
      <c r="H146" s="13">
        <f>F146-$F$4</f>
        <v>0</v>
      </c>
      <c r="I146" s="13">
        <f>F146-INDEX($F$4:$F$806,MATCH(D146,$D$4:$D$806,0))</f>
        <v>0</v>
      </c>
    </row>
    <row r="147" spans="1:9" ht="15" customHeight="1">
      <c r="A147" s="10">
        <v>144</v>
      </c>
      <c r="B147" s="40" t="s">
        <v>210</v>
      </c>
      <c r="C147" s="40" t="s">
        <v>1</v>
      </c>
      <c r="D147" s="41" t="s">
        <v>73</v>
      </c>
      <c r="E147" s="40" t="s">
        <v>43</v>
      </c>
      <c r="F147" s="27">
        <v>0</v>
      </c>
      <c r="G147" s="10" t="str">
        <f>TEXT(INT((HOUR(F147)*3600+MINUTE(F147)*60+SECOND(F147))/$I$2/60),"0")&amp;"."&amp;TEXT(MOD((HOUR(F147)*3600+MINUTE(F147)*60+SECOND(F147))/$I$2,60),"00")&amp;"/km"</f>
        <v>0.00/km</v>
      </c>
      <c r="H147" s="13">
        <f>F147-$F$4</f>
        <v>0</v>
      </c>
      <c r="I147" s="13">
        <f>F147-INDEX($F$4:$F$806,MATCH(D147,$D$4:$D$806,0))</f>
        <v>0</v>
      </c>
    </row>
    <row r="148" spans="1:9" ht="15" customHeight="1">
      <c r="A148" s="10">
        <v>145</v>
      </c>
      <c r="B148" s="40" t="s">
        <v>215</v>
      </c>
      <c r="C148" s="40" t="s">
        <v>216</v>
      </c>
      <c r="D148" s="41" t="s">
        <v>217</v>
      </c>
      <c r="E148" s="40" t="s">
        <v>218</v>
      </c>
      <c r="F148" s="27">
        <v>0</v>
      </c>
      <c r="G148" s="10" t="str">
        <f>TEXT(INT((HOUR(F148)*3600+MINUTE(F148)*60+SECOND(F148))/$I$2/60),"0")&amp;"."&amp;TEXT(MOD((HOUR(F148)*3600+MINUTE(F148)*60+SECOND(F148))/$I$2,60),"00")&amp;"/km"</f>
        <v>0.00/km</v>
      </c>
      <c r="H148" s="13">
        <f>F148-$F$4</f>
        <v>0</v>
      </c>
      <c r="I148" s="13">
        <f>F148-INDEX($F$4:$F$806,MATCH(D148,$D$4:$D$806,0))</f>
        <v>0</v>
      </c>
    </row>
    <row r="149" spans="1:9" ht="15" customHeight="1">
      <c r="A149" s="10">
        <v>146</v>
      </c>
      <c r="B149" s="40" t="s">
        <v>223</v>
      </c>
      <c r="C149" s="40" t="s">
        <v>224</v>
      </c>
      <c r="D149" s="41" t="s">
        <v>56</v>
      </c>
      <c r="E149" s="40" t="s">
        <v>89</v>
      </c>
      <c r="F149" s="27">
        <v>0</v>
      </c>
      <c r="G149" s="10" t="str">
        <f>TEXT(INT((HOUR(F149)*3600+MINUTE(F149)*60+SECOND(F149))/$I$2/60),"0")&amp;"."&amp;TEXT(MOD((HOUR(F149)*3600+MINUTE(F149)*60+SECOND(F149))/$I$2,60),"00")&amp;"/km"</f>
        <v>0.00/km</v>
      </c>
      <c r="H149" s="13">
        <f>F149-$F$4</f>
        <v>0</v>
      </c>
      <c r="I149" s="13">
        <f>F149-INDEX($F$4:$F$806,MATCH(D149,$D$4:$D$806,0))</f>
        <v>0</v>
      </c>
    </row>
    <row r="150" spans="1:9" ht="15" customHeight="1">
      <c r="A150" s="10">
        <v>147</v>
      </c>
      <c r="B150" s="40" t="s">
        <v>225</v>
      </c>
      <c r="C150" s="40" t="s">
        <v>178</v>
      </c>
      <c r="D150" s="41" t="s">
        <v>56</v>
      </c>
      <c r="E150" s="40" t="s">
        <v>117</v>
      </c>
      <c r="F150" s="27">
        <v>0</v>
      </c>
      <c r="G150" s="10" t="str">
        <f>TEXT(INT((HOUR(F150)*3600+MINUTE(F150)*60+SECOND(F150))/$I$2/60),"0")&amp;"."&amp;TEXT(MOD((HOUR(F150)*3600+MINUTE(F150)*60+SECOND(F150))/$I$2,60),"00")&amp;"/km"</f>
        <v>0.00/km</v>
      </c>
      <c r="H150" s="13">
        <f>F150-$F$4</f>
        <v>0</v>
      </c>
      <c r="I150" s="13">
        <f>F150-INDEX($F$4:$F$806,MATCH(D150,$D$4:$D$806,0))</f>
        <v>0</v>
      </c>
    </row>
    <row r="151" spans="1:9" ht="15" customHeight="1">
      <c r="A151" s="10">
        <v>148</v>
      </c>
      <c r="B151" s="40" t="s">
        <v>121</v>
      </c>
      <c r="C151" s="40" t="s">
        <v>6</v>
      </c>
      <c r="D151" s="41" t="s">
        <v>98</v>
      </c>
      <c r="E151" s="40" t="s">
        <v>41</v>
      </c>
      <c r="F151" s="27">
        <v>0</v>
      </c>
      <c r="G151" s="10" t="str">
        <f>TEXT(INT((HOUR(F151)*3600+MINUTE(F151)*60+SECOND(F151))/$I$2/60),"0")&amp;"."&amp;TEXT(MOD((HOUR(F151)*3600+MINUTE(F151)*60+SECOND(F151))/$I$2,60),"00")&amp;"/km"</f>
        <v>0.00/km</v>
      </c>
      <c r="H151" s="13">
        <f>F151-$F$4</f>
        <v>0</v>
      </c>
      <c r="I151" s="13">
        <f>F151-INDEX($F$4:$F$806,MATCH(D151,$D$4:$D$806,0))</f>
        <v>0</v>
      </c>
    </row>
    <row r="152" spans="1:9" ht="15" customHeight="1">
      <c r="A152" s="10">
        <v>149</v>
      </c>
      <c r="B152" s="40" t="s">
        <v>229</v>
      </c>
      <c r="C152" s="40" t="s">
        <v>83</v>
      </c>
      <c r="D152" s="41" t="s">
        <v>73</v>
      </c>
      <c r="E152" s="40" t="s">
        <v>31</v>
      </c>
      <c r="F152" s="27">
        <v>0</v>
      </c>
      <c r="G152" s="10" t="str">
        <f>TEXT(INT((HOUR(F152)*3600+MINUTE(F152)*60+SECOND(F152))/$I$2/60),"0")&amp;"."&amp;TEXT(MOD((HOUR(F152)*3600+MINUTE(F152)*60+SECOND(F152))/$I$2,60),"00")&amp;"/km"</f>
        <v>0.00/km</v>
      </c>
      <c r="H152" s="13">
        <f>F152-$F$4</f>
        <v>0</v>
      </c>
      <c r="I152" s="13">
        <f>F152-INDEX($F$4:$F$806,MATCH(D152,$D$4:$D$806,0))</f>
        <v>0</v>
      </c>
    </row>
    <row r="153" spans="1:9" ht="15" customHeight="1">
      <c r="A153" s="10">
        <v>150</v>
      </c>
      <c r="B153" s="40" t="s">
        <v>548</v>
      </c>
      <c r="C153" s="40" t="s">
        <v>549</v>
      </c>
      <c r="D153" s="41" t="s">
        <v>56</v>
      </c>
      <c r="E153" s="40" t="s">
        <v>117</v>
      </c>
      <c r="F153" s="27">
        <v>0</v>
      </c>
      <c r="G153" s="10" t="str">
        <f>TEXT(INT((HOUR(F153)*3600+MINUTE(F153)*60+SECOND(F153))/$I$2/60),"0")&amp;"."&amp;TEXT(MOD((HOUR(F153)*3600+MINUTE(F153)*60+SECOND(F153))/$I$2,60),"00")&amp;"/km"</f>
        <v>0.00/km</v>
      </c>
      <c r="H153" s="13">
        <f>F153-$F$4</f>
        <v>0</v>
      </c>
      <c r="I153" s="13">
        <f>F153-INDEX($F$4:$F$806,MATCH(D153,$D$4:$D$806,0))</f>
        <v>0</v>
      </c>
    </row>
    <row r="154" spans="1:9" ht="15" customHeight="1">
      <c r="A154" s="10">
        <v>151</v>
      </c>
      <c r="B154" s="40" t="s">
        <v>221</v>
      </c>
      <c r="C154" s="40" t="s">
        <v>78</v>
      </c>
      <c r="D154" s="41" t="s">
        <v>52</v>
      </c>
      <c r="E154" s="40" t="s">
        <v>193</v>
      </c>
      <c r="F154" s="27">
        <v>0</v>
      </c>
      <c r="G154" s="10" t="str">
        <f>TEXT(INT((HOUR(F154)*3600+MINUTE(F154)*60+SECOND(F154))/$I$2/60),"0")&amp;"."&amp;TEXT(MOD((HOUR(F154)*3600+MINUTE(F154)*60+SECOND(F154))/$I$2,60),"00")&amp;"/km"</f>
        <v>0.00/km</v>
      </c>
      <c r="H154" s="13">
        <f>F154-$F$4</f>
        <v>0</v>
      </c>
      <c r="I154" s="13">
        <f>F154-INDEX($F$4:$F$806,MATCH(D154,$D$4:$D$806,0))</f>
        <v>0</v>
      </c>
    </row>
    <row r="155" spans="1:9" ht="15" customHeight="1">
      <c r="A155" s="10">
        <v>152</v>
      </c>
      <c r="B155" s="40" t="s">
        <v>230</v>
      </c>
      <c r="C155" s="40" t="s">
        <v>231</v>
      </c>
      <c r="D155" s="41" t="s">
        <v>69</v>
      </c>
      <c r="E155" s="40" t="s">
        <v>70</v>
      </c>
      <c r="F155" s="27">
        <v>0</v>
      </c>
      <c r="G155" s="10" t="str">
        <f>TEXT(INT((HOUR(F155)*3600+MINUTE(F155)*60+SECOND(F155))/$I$2/60),"0")&amp;"."&amp;TEXT(MOD((HOUR(F155)*3600+MINUTE(F155)*60+SECOND(F155))/$I$2,60),"00")&amp;"/km"</f>
        <v>0.00/km</v>
      </c>
      <c r="H155" s="13">
        <f>F155-$F$4</f>
        <v>0</v>
      </c>
      <c r="I155" s="13">
        <f>F155-INDEX($F$4:$F$806,MATCH(D155,$D$4:$D$806,0))</f>
        <v>0</v>
      </c>
    </row>
    <row r="156" spans="1:9" ht="15" customHeight="1">
      <c r="A156" s="10">
        <v>153</v>
      </c>
      <c r="B156" s="40" t="s">
        <v>228</v>
      </c>
      <c r="C156" s="40" t="s">
        <v>15</v>
      </c>
      <c r="D156" s="41" t="s">
        <v>52</v>
      </c>
      <c r="E156" s="40" t="s">
        <v>550</v>
      </c>
      <c r="F156" s="27">
        <v>0</v>
      </c>
      <c r="G156" s="10" t="str">
        <f>TEXT(INT((HOUR(F156)*3600+MINUTE(F156)*60+SECOND(F156))/$I$2/60),"0")&amp;"."&amp;TEXT(MOD((HOUR(F156)*3600+MINUTE(F156)*60+SECOND(F156))/$I$2,60),"00")&amp;"/km"</f>
        <v>0.00/km</v>
      </c>
      <c r="H156" s="13">
        <f>F156-$F$4</f>
        <v>0</v>
      </c>
      <c r="I156" s="13">
        <f>F156-INDEX($F$4:$F$806,MATCH(D156,$D$4:$D$806,0))</f>
        <v>0</v>
      </c>
    </row>
    <row r="157" spans="1:9" ht="15" customHeight="1">
      <c r="A157" s="10">
        <v>154</v>
      </c>
      <c r="B157" s="40" t="s">
        <v>551</v>
      </c>
      <c r="C157" s="40" t="s">
        <v>552</v>
      </c>
      <c r="D157" s="41" t="s">
        <v>56</v>
      </c>
      <c r="E157" s="40" t="s">
        <v>70</v>
      </c>
      <c r="F157" s="27">
        <v>0</v>
      </c>
      <c r="G157" s="10" t="str">
        <f>TEXT(INT((HOUR(F157)*3600+MINUTE(F157)*60+SECOND(F157))/$I$2/60),"0")&amp;"."&amp;TEXT(MOD((HOUR(F157)*3600+MINUTE(F157)*60+SECOND(F157))/$I$2,60),"00")&amp;"/km"</f>
        <v>0.00/km</v>
      </c>
      <c r="H157" s="13">
        <f>F157-$F$4</f>
        <v>0</v>
      </c>
      <c r="I157" s="13">
        <f>F157-INDEX($F$4:$F$806,MATCH(D157,$D$4:$D$806,0))</f>
        <v>0</v>
      </c>
    </row>
    <row r="158" spans="1:9" ht="15" customHeight="1">
      <c r="A158" s="10">
        <v>155</v>
      </c>
      <c r="B158" s="40" t="s">
        <v>553</v>
      </c>
      <c r="C158" s="40" t="s">
        <v>554</v>
      </c>
      <c r="D158" s="41" t="s">
        <v>56</v>
      </c>
      <c r="E158" s="40" t="s">
        <v>29</v>
      </c>
      <c r="F158" s="27">
        <v>0</v>
      </c>
      <c r="G158" s="10" t="str">
        <f>TEXT(INT((HOUR(F158)*3600+MINUTE(F158)*60+SECOND(F158))/$I$2/60),"0")&amp;"."&amp;TEXT(MOD((HOUR(F158)*3600+MINUTE(F158)*60+SECOND(F158))/$I$2,60),"00")&amp;"/km"</f>
        <v>0.00/km</v>
      </c>
      <c r="H158" s="13">
        <f>F158-$F$4</f>
        <v>0</v>
      </c>
      <c r="I158" s="13">
        <f>F158-INDEX($F$4:$F$806,MATCH(D158,$D$4:$D$806,0))</f>
        <v>0</v>
      </c>
    </row>
    <row r="159" spans="1:9" ht="15" customHeight="1">
      <c r="A159" s="10">
        <v>156</v>
      </c>
      <c r="B159" s="40" t="s">
        <v>237</v>
      </c>
      <c r="C159" s="40" t="s">
        <v>102</v>
      </c>
      <c r="D159" s="41" t="s">
        <v>52</v>
      </c>
      <c r="E159" s="40" t="s">
        <v>117</v>
      </c>
      <c r="F159" s="27">
        <v>0</v>
      </c>
      <c r="G159" s="10" t="str">
        <f>TEXT(INT((HOUR(F159)*3600+MINUTE(F159)*60+SECOND(F159))/$I$2/60),"0")&amp;"."&amp;TEXT(MOD((HOUR(F159)*3600+MINUTE(F159)*60+SECOND(F159))/$I$2,60),"00")&amp;"/km"</f>
        <v>0.00/km</v>
      </c>
      <c r="H159" s="13">
        <f>F159-$F$4</f>
        <v>0</v>
      </c>
      <c r="I159" s="13">
        <f>F159-INDEX($F$4:$F$806,MATCH(D159,$D$4:$D$806,0))</f>
        <v>0</v>
      </c>
    </row>
    <row r="160" spans="1:9" ht="15" customHeight="1">
      <c r="A160" s="10">
        <v>157</v>
      </c>
      <c r="B160" s="40" t="s">
        <v>91</v>
      </c>
      <c r="C160" s="40" t="s">
        <v>238</v>
      </c>
      <c r="D160" s="41" t="s">
        <v>239</v>
      </c>
      <c r="E160" s="40" t="s">
        <v>43</v>
      </c>
      <c r="F160" s="27">
        <v>0</v>
      </c>
      <c r="G160" s="10" t="str">
        <f>TEXT(INT((HOUR(F160)*3600+MINUTE(F160)*60+SECOND(F160))/$I$2/60),"0")&amp;"."&amp;TEXT(MOD((HOUR(F160)*3600+MINUTE(F160)*60+SECOND(F160))/$I$2,60),"00")&amp;"/km"</f>
        <v>0.00/km</v>
      </c>
      <c r="H160" s="13">
        <f>F160-$F$4</f>
        <v>0</v>
      </c>
      <c r="I160" s="13">
        <f>F160-INDEX($F$4:$F$806,MATCH(D160,$D$4:$D$806,0))</f>
        <v>0</v>
      </c>
    </row>
    <row r="161" spans="1:9" ht="15" customHeight="1">
      <c r="A161" s="10">
        <v>158</v>
      </c>
      <c r="B161" s="40" t="s">
        <v>416</v>
      </c>
      <c r="C161" s="40" t="s">
        <v>555</v>
      </c>
      <c r="D161" s="41" t="s">
        <v>52</v>
      </c>
      <c r="E161" s="40" t="s">
        <v>60</v>
      </c>
      <c r="F161" s="27">
        <v>0</v>
      </c>
      <c r="G161" s="10" t="str">
        <f>TEXT(INT((HOUR(F161)*3600+MINUTE(F161)*60+SECOND(F161))/$I$2/60),"0")&amp;"."&amp;TEXT(MOD((HOUR(F161)*3600+MINUTE(F161)*60+SECOND(F161))/$I$2,60),"00")&amp;"/km"</f>
        <v>0.00/km</v>
      </c>
      <c r="H161" s="13">
        <f>F161-$F$4</f>
        <v>0</v>
      </c>
      <c r="I161" s="13">
        <f>F161-INDEX($F$4:$F$806,MATCH(D161,$D$4:$D$806,0))</f>
        <v>0</v>
      </c>
    </row>
    <row r="162" spans="1:9" ht="15" customHeight="1">
      <c r="A162" s="10">
        <v>159</v>
      </c>
      <c r="B162" s="40" t="s">
        <v>556</v>
      </c>
      <c r="C162" s="40" t="s">
        <v>156</v>
      </c>
      <c r="D162" s="41" t="s">
        <v>52</v>
      </c>
      <c r="E162" s="40" t="s">
        <v>557</v>
      </c>
      <c r="F162" s="27">
        <v>0</v>
      </c>
      <c r="G162" s="10" t="str">
        <f>TEXT(INT((HOUR(F162)*3600+MINUTE(F162)*60+SECOND(F162))/$I$2/60),"0")&amp;"."&amp;TEXT(MOD((HOUR(F162)*3600+MINUTE(F162)*60+SECOND(F162))/$I$2,60),"00")&amp;"/km"</f>
        <v>0.00/km</v>
      </c>
      <c r="H162" s="13">
        <f>F162-$F$4</f>
        <v>0</v>
      </c>
      <c r="I162" s="13">
        <f>F162-INDEX($F$4:$F$806,MATCH(D162,$D$4:$D$806,0))</f>
        <v>0</v>
      </c>
    </row>
    <row r="163" spans="1:9" ht="15" customHeight="1">
      <c r="A163" s="10">
        <v>160</v>
      </c>
      <c r="B163" s="40" t="s">
        <v>232</v>
      </c>
      <c r="C163" s="40" t="s">
        <v>0</v>
      </c>
      <c r="D163" s="41" t="s">
        <v>73</v>
      </c>
      <c r="E163" s="40" t="s">
        <v>117</v>
      </c>
      <c r="F163" s="27">
        <v>0</v>
      </c>
      <c r="G163" s="10" t="str">
        <f>TEXT(INT((HOUR(F163)*3600+MINUTE(F163)*60+SECOND(F163))/$I$2/60),"0")&amp;"."&amp;TEXT(MOD((HOUR(F163)*3600+MINUTE(F163)*60+SECOND(F163))/$I$2,60),"00")&amp;"/km"</f>
        <v>0.00/km</v>
      </c>
      <c r="H163" s="13">
        <f>F163-$F$4</f>
        <v>0</v>
      </c>
      <c r="I163" s="13">
        <f>F163-INDEX($F$4:$F$806,MATCH(D163,$D$4:$D$806,0))</f>
        <v>0</v>
      </c>
    </row>
    <row r="164" spans="1:9" ht="15" customHeight="1">
      <c r="A164" s="10">
        <v>161</v>
      </c>
      <c r="B164" s="40" t="s">
        <v>255</v>
      </c>
      <c r="C164" s="40" t="s">
        <v>9</v>
      </c>
      <c r="D164" s="41" t="s">
        <v>56</v>
      </c>
      <c r="E164" s="40" t="s">
        <v>43</v>
      </c>
      <c r="F164" s="27">
        <v>0</v>
      </c>
      <c r="G164" s="10" t="str">
        <f>TEXT(INT((HOUR(F164)*3600+MINUTE(F164)*60+SECOND(F164))/$I$2/60),"0")&amp;"."&amp;TEXT(MOD((HOUR(F164)*3600+MINUTE(F164)*60+SECOND(F164))/$I$2,60),"00")&amp;"/km"</f>
        <v>0.00/km</v>
      </c>
      <c r="H164" s="13">
        <f>F164-$F$4</f>
        <v>0</v>
      </c>
      <c r="I164" s="13">
        <f>F164-INDEX($F$4:$F$806,MATCH(D164,$D$4:$D$806,0))</f>
        <v>0</v>
      </c>
    </row>
    <row r="165" spans="1:9" ht="15" customHeight="1">
      <c r="A165" s="10">
        <v>162</v>
      </c>
      <c r="B165" s="40" t="s">
        <v>111</v>
      </c>
      <c r="C165" s="40" t="s">
        <v>12</v>
      </c>
      <c r="D165" s="41" t="s">
        <v>46</v>
      </c>
      <c r="E165" s="40" t="s">
        <v>558</v>
      </c>
      <c r="F165" s="27">
        <v>0</v>
      </c>
      <c r="G165" s="10" t="str">
        <f>TEXT(INT((HOUR(F165)*3600+MINUTE(F165)*60+SECOND(F165))/$I$2/60),"0")&amp;"."&amp;TEXT(MOD((HOUR(F165)*3600+MINUTE(F165)*60+SECOND(F165))/$I$2,60),"00")&amp;"/km"</f>
        <v>0.00/km</v>
      </c>
      <c r="H165" s="13">
        <f>F165-$F$4</f>
        <v>0</v>
      </c>
      <c r="I165" s="13">
        <f>F165-INDEX($F$4:$F$806,MATCH(D165,$D$4:$D$806,0))</f>
        <v>0</v>
      </c>
    </row>
    <row r="166" spans="1:9" ht="15" customHeight="1">
      <c r="A166" s="10">
        <v>163</v>
      </c>
      <c r="B166" s="40" t="s">
        <v>235</v>
      </c>
      <c r="C166" s="40" t="s">
        <v>6</v>
      </c>
      <c r="D166" s="41" t="s">
        <v>73</v>
      </c>
      <c r="E166" s="40" t="s">
        <v>31</v>
      </c>
      <c r="F166" s="27">
        <v>0</v>
      </c>
      <c r="G166" s="10" t="str">
        <f>TEXT(INT((HOUR(F166)*3600+MINUTE(F166)*60+SECOND(F166))/$I$2/60),"0")&amp;"."&amp;TEXT(MOD((HOUR(F166)*3600+MINUTE(F166)*60+SECOND(F166))/$I$2,60),"00")&amp;"/km"</f>
        <v>0.00/km</v>
      </c>
      <c r="H166" s="13">
        <f>F166-$F$4</f>
        <v>0</v>
      </c>
      <c r="I166" s="13">
        <f>F166-INDEX($F$4:$F$806,MATCH(D166,$D$4:$D$806,0))</f>
        <v>0</v>
      </c>
    </row>
    <row r="167" spans="1:9" ht="15" customHeight="1">
      <c r="A167" s="10">
        <v>164</v>
      </c>
      <c r="B167" s="40" t="s">
        <v>240</v>
      </c>
      <c r="C167" s="40" t="s">
        <v>241</v>
      </c>
      <c r="D167" s="41" t="s">
        <v>56</v>
      </c>
      <c r="E167" s="40" t="s">
        <v>53</v>
      </c>
      <c r="F167" s="27">
        <v>0</v>
      </c>
      <c r="G167" s="10" t="str">
        <f>TEXT(INT((HOUR(F167)*3600+MINUTE(F167)*60+SECOND(F167))/$I$2/60),"0")&amp;"."&amp;TEXT(MOD((HOUR(F167)*3600+MINUTE(F167)*60+SECOND(F167))/$I$2,60),"00")&amp;"/km"</f>
        <v>0.00/km</v>
      </c>
      <c r="H167" s="13">
        <f>F167-$F$4</f>
        <v>0</v>
      </c>
      <c r="I167" s="13">
        <f>F167-INDEX($F$4:$F$806,MATCH(D167,$D$4:$D$806,0))</f>
        <v>0</v>
      </c>
    </row>
    <row r="168" spans="1:9" ht="15" customHeight="1">
      <c r="A168" s="10">
        <v>165</v>
      </c>
      <c r="B168" s="40" t="s">
        <v>249</v>
      </c>
      <c r="C168" s="40" t="s">
        <v>175</v>
      </c>
      <c r="D168" s="41" t="s">
        <v>73</v>
      </c>
      <c r="E168" s="40" t="s">
        <v>117</v>
      </c>
      <c r="F168" s="27">
        <v>0</v>
      </c>
      <c r="G168" s="10" t="str">
        <f>TEXT(INT((HOUR(F168)*3600+MINUTE(F168)*60+SECOND(F168))/$I$2/60),"0")&amp;"."&amp;TEXT(MOD((HOUR(F168)*3600+MINUTE(F168)*60+SECOND(F168))/$I$2,60),"00")&amp;"/km"</f>
        <v>0.00/km</v>
      </c>
      <c r="H168" s="13">
        <f>F168-$F$4</f>
        <v>0</v>
      </c>
      <c r="I168" s="13">
        <f>F168-INDEX($F$4:$F$806,MATCH(D168,$D$4:$D$806,0))</f>
        <v>0</v>
      </c>
    </row>
    <row r="169" spans="1:9" ht="15" customHeight="1">
      <c r="A169" s="10">
        <v>166</v>
      </c>
      <c r="B169" s="40" t="s">
        <v>245</v>
      </c>
      <c r="C169" s="40" t="s">
        <v>74</v>
      </c>
      <c r="D169" s="41" t="s">
        <v>69</v>
      </c>
      <c r="E169" s="40" t="s">
        <v>106</v>
      </c>
      <c r="F169" s="27">
        <v>0</v>
      </c>
      <c r="G169" s="10" t="str">
        <f>TEXT(INT((HOUR(F169)*3600+MINUTE(F169)*60+SECOND(F169))/$I$2/60),"0")&amp;"."&amp;TEXT(MOD((HOUR(F169)*3600+MINUTE(F169)*60+SECOND(F169))/$I$2,60),"00")&amp;"/km"</f>
        <v>0.00/km</v>
      </c>
      <c r="H169" s="13">
        <f>F169-$F$4</f>
        <v>0</v>
      </c>
      <c r="I169" s="13">
        <f>F169-INDEX($F$4:$F$806,MATCH(D169,$D$4:$D$806,0))</f>
        <v>0</v>
      </c>
    </row>
    <row r="170" spans="1:9" ht="15" customHeight="1">
      <c r="A170" s="10">
        <v>167</v>
      </c>
      <c r="B170" s="40" t="s">
        <v>559</v>
      </c>
      <c r="C170" s="40" t="s">
        <v>205</v>
      </c>
      <c r="D170" s="41" t="s">
        <v>56</v>
      </c>
      <c r="E170" s="40" t="s">
        <v>106</v>
      </c>
      <c r="F170" s="27">
        <v>0</v>
      </c>
      <c r="G170" s="10" t="str">
        <f>TEXT(INT((HOUR(F170)*3600+MINUTE(F170)*60+SECOND(F170))/$I$2/60),"0")&amp;"."&amp;TEXT(MOD((HOUR(F170)*3600+MINUTE(F170)*60+SECOND(F170))/$I$2,60),"00")&amp;"/km"</f>
        <v>0.00/km</v>
      </c>
      <c r="H170" s="13">
        <f>F170-$F$4</f>
        <v>0</v>
      </c>
      <c r="I170" s="13">
        <f>F170-INDEX($F$4:$F$806,MATCH(D170,$D$4:$D$806,0))</f>
        <v>0</v>
      </c>
    </row>
    <row r="171" spans="1:9" ht="15" customHeight="1">
      <c r="A171" s="10">
        <v>168</v>
      </c>
      <c r="B171" s="40" t="s">
        <v>256</v>
      </c>
      <c r="C171" s="40" t="s">
        <v>0</v>
      </c>
      <c r="D171" s="41" t="s">
        <v>56</v>
      </c>
      <c r="E171" s="40" t="s">
        <v>53</v>
      </c>
      <c r="F171" s="27">
        <v>0</v>
      </c>
      <c r="G171" s="10" t="str">
        <f>TEXT(INT((HOUR(F171)*3600+MINUTE(F171)*60+SECOND(F171))/$I$2/60),"0")&amp;"."&amp;TEXT(MOD((HOUR(F171)*3600+MINUTE(F171)*60+SECOND(F171))/$I$2,60),"00")&amp;"/km"</f>
        <v>0.00/km</v>
      </c>
      <c r="H171" s="13">
        <f>F171-$F$4</f>
        <v>0</v>
      </c>
      <c r="I171" s="13">
        <f>F171-INDEX($F$4:$F$806,MATCH(D171,$D$4:$D$806,0))</f>
        <v>0</v>
      </c>
    </row>
    <row r="172" spans="1:9" ht="15" customHeight="1">
      <c r="A172" s="10">
        <v>169</v>
      </c>
      <c r="B172" s="40" t="s">
        <v>250</v>
      </c>
      <c r="C172" s="40" t="s">
        <v>175</v>
      </c>
      <c r="D172" s="41" t="s">
        <v>69</v>
      </c>
      <c r="E172" s="40" t="s">
        <v>53</v>
      </c>
      <c r="F172" s="27">
        <v>0</v>
      </c>
      <c r="G172" s="10" t="str">
        <f>TEXT(INT((HOUR(F172)*3600+MINUTE(F172)*60+SECOND(F172))/$I$2/60),"0")&amp;"."&amp;TEXT(MOD((HOUR(F172)*3600+MINUTE(F172)*60+SECOND(F172))/$I$2,60),"00")&amp;"/km"</f>
        <v>0.00/km</v>
      </c>
      <c r="H172" s="13">
        <f>F172-$F$4</f>
        <v>0</v>
      </c>
      <c r="I172" s="13">
        <f>F172-INDEX($F$4:$F$806,MATCH(D172,$D$4:$D$806,0))</f>
        <v>0</v>
      </c>
    </row>
    <row r="173" spans="1:9" ht="15" customHeight="1">
      <c r="A173" s="10">
        <v>170</v>
      </c>
      <c r="B173" s="40" t="s">
        <v>560</v>
      </c>
      <c r="C173" s="40" t="s">
        <v>83</v>
      </c>
      <c r="D173" s="41" t="s">
        <v>69</v>
      </c>
      <c r="E173" s="40" t="s">
        <v>561</v>
      </c>
      <c r="F173" s="27">
        <v>0</v>
      </c>
      <c r="G173" s="10" t="str">
        <f>TEXT(INT((HOUR(F173)*3600+MINUTE(F173)*60+SECOND(F173))/$I$2/60),"0")&amp;"."&amp;TEXT(MOD((HOUR(F173)*3600+MINUTE(F173)*60+SECOND(F173))/$I$2,60),"00")&amp;"/km"</f>
        <v>0.00/km</v>
      </c>
      <c r="H173" s="13">
        <f>F173-$F$4</f>
        <v>0</v>
      </c>
      <c r="I173" s="13">
        <f>F173-INDEX($F$4:$F$806,MATCH(D173,$D$4:$D$806,0))</f>
        <v>0</v>
      </c>
    </row>
    <row r="174" spans="1:9" ht="15" customHeight="1">
      <c r="A174" s="10">
        <v>171</v>
      </c>
      <c r="B174" s="40" t="s">
        <v>251</v>
      </c>
      <c r="C174" s="40" t="s">
        <v>11</v>
      </c>
      <c r="D174" s="41" t="s">
        <v>56</v>
      </c>
      <c r="E174" s="40" t="s">
        <v>117</v>
      </c>
      <c r="F174" s="27">
        <v>0</v>
      </c>
      <c r="G174" s="10" t="str">
        <f>TEXT(INT((HOUR(F174)*3600+MINUTE(F174)*60+SECOND(F174))/$I$2/60),"0")&amp;"."&amp;TEXT(MOD((HOUR(F174)*3600+MINUTE(F174)*60+SECOND(F174))/$I$2,60),"00")&amp;"/km"</f>
        <v>0.00/km</v>
      </c>
      <c r="H174" s="13">
        <f>F174-$F$4</f>
        <v>0</v>
      </c>
      <c r="I174" s="13">
        <f>F174-INDEX($F$4:$F$806,MATCH(D174,$D$4:$D$806,0))</f>
        <v>0</v>
      </c>
    </row>
    <row r="175" spans="1:9" ht="15" customHeight="1">
      <c r="A175" s="10">
        <v>172</v>
      </c>
      <c r="B175" s="40" t="s">
        <v>246</v>
      </c>
      <c r="C175" s="40" t="s">
        <v>146</v>
      </c>
      <c r="D175" s="41" t="s">
        <v>69</v>
      </c>
      <c r="E175" s="40" t="s">
        <v>53</v>
      </c>
      <c r="F175" s="27">
        <v>0</v>
      </c>
      <c r="G175" s="10" t="str">
        <f>TEXT(INT((HOUR(F175)*3600+MINUTE(F175)*60+SECOND(F175))/$I$2/60),"0")&amp;"."&amp;TEXT(MOD((HOUR(F175)*3600+MINUTE(F175)*60+SECOND(F175))/$I$2,60),"00")&amp;"/km"</f>
        <v>0.00/km</v>
      </c>
      <c r="H175" s="13">
        <f>F175-$F$4</f>
        <v>0</v>
      </c>
      <c r="I175" s="13">
        <f>F175-INDEX($F$4:$F$806,MATCH(D175,$D$4:$D$806,0))</f>
        <v>0</v>
      </c>
    </row>
    <row r="176" spans="1:9" ht="15" customHeight="1">
      <c r="A176" s="10">
        <v>173</v>
      </c>
      <c r="B176" s="40" t="s">
        <v>247</v>
      </c>
      <c r="C176" s="40" t="s">
        <v>248</v>
      </c>
      <c r="D176" s="41" t="s">
        <v>239</v>
      </c>
      <c r="E176" s="40" t="s">
        <v>70</v>
      </c>
      <c r="F176" s="27">
        <v>0</v>
      </c>
      <c r="G176" s="10" t="str">
        <f>TEXT(INT((HOUR(F176)*3600+MINUTE(F176)*60+SECOND(F176))/$I$2/60),"0")&amp;"."&amp;TEXT(MOD((HOUR(F176)*3600+MINUTE(F176)*60+SECOND(F176))/$I$2,60),"00")&amp;"/km"</f>
        <v>0.00/km</v>
      </c>
      <c r="H176" s="13">
        <f>F176-$F$4</f>
        <v>0</v>
      </c>
      <c r="I176" s="13">
        <f>F176-INDEX($F$4:$F$806,MATCH(D176,$D$4:$D$806,0))</f>
        <v>0</v>
      </c>
    </row>
    <row r="177" spans="1:9" ht="15" customHeight="1">
      <c r="A177" s="10">
        <v>174</v>
      </c>
      <c r="B177" s="40" t="s">
        <v>562</v>
      </c>
      <c r="C177" s="40" t="s">
        <v>258</v>
      </c>
      <c r="D177" s="41" t="s">
        <v>73</v>
      </c>
      <c r="E177" s="40" t="s">
        <v>43</v>
      </c>
      <c r="F177" s="27">
        <v>0</v>
      </c>
      <c r="G177" s="10" t="str">
        <f>TEXT(INT((HOUR(F177)*3600+MINUTE(F177)*60+SECOND(F177))/$I$2/60),"0")&amp;"."&amp;TEXT(MOD((HOUR(F177)*3600+MINUTE(F177)*60+SECOND(F177))/$I$2,60),"00")&amp;"/km"</f>
        <v>0.00/km</v>
      </c>
      <c r="H177" s="13">
        <f>F177-$F$4</f>
        <v>0</v>
      </c>
      <c r="I177" s="13">
        <f>F177-INDEX($F$4:$F$806,MATCH(D177,$D$4:$D$806,0))</f>
        <v>0</v>
      </c>
    </row>
    <row r="178" spans="1:9" ht="15" customHeight="1">
      <c r="A178" s="10">
        <v>175</v>
      </c>
      <c r="B178" s="40" t="s">
        <v>253</v>
      </c>
      <c r="C178" s="40" t="s">
        <v>125</v>
      </c>
      <c r="D178" s="41" t="s">
        <v>69</v>
      </c>
      <c r="E178" s="40" t="s">
        <v>106</v>
      </c>
      <c r="F178" s="27">
        <v>0</v>
      </c>
      <c r="G178" s="10" t="str">
        <f>TEXT(INT((HOUR(F178)*3600+MINUTE(F178)*60+SECOND(F178))/$I$2/60),"0")&amp;"."&amp;TEXT(MOD((HOUR(F178)*3600+MINUTE(F178)*60+SECOND(F178))/$I$2,60),"00")&amp;"/km"</f>
        <v>0.00/km</v>
      </c>
      <c r="H178" s="13">
        <f>F178-$F$4</f>
        <v>0</v>
      </c>
      <c r="I178" s="13">
        <f>F178-INDEX($F$4:$F$806,MATCH(D178,$D$4:$D$806,0))</f>
        <v>0</v>
      </c>
    </row>
    <row r="179" spans="1:9" ht="15" customHeight="1">
      <c r="A179" s="10">
        <v>176</v>
      </c>
      <c r="B179" s="40" t="s">
        <v>259</v>
      </c>
      <c r="C179" s="40" t="s">
        <v>123</v>
      </c>
      <c r="D179" s="41" t="s">
        <v>69</v>
      </c>
      <c r="E179" s="40" t="s">
        <v>70</v>
      </c>
      <c r="F179" s="27">
        <v>0</v>
      </c>
      <c r="G179" s="10" t="str">
        <f>TEXT(INT((HOUR(F179)*3600+MINUTE(F179)*60+SECOND(F179))/$I$2/60),"0")&amp;"."&amp;TEXT(MOD((HOUR(F179)*3600+MINUTE(F179)*60+SECOND(F179))/$I$2,60),"00")&amp;"/km"</f>
        <v>0.00/km</v>
      </c>
      <c r="H179" s="13">
        <f>F179-$F$4</f>
        <v>0</v>
      </c>
      <c r="I179" s="13">
        <f>F179-INDEX($F$4:$F$806,MATCH(D179,$D$4:$D$806,0))</f>
        <v>0</v>
      </c>
    </row>
    <row r="180" spans="1:9" ht="15" customHeight="1">
      <c r="A180" s="10">
        <v>177</v>
      </c>
      <c r="B180" s="40" t="s">
        <v>302</v>
      </c>
      <c r="C180" s="40" t="s">
        <v>125</v>
      </c>
      <c r="D180" s="41" t="s">
        <v>73</v>
      </c>
      <c r="E180" s="40" t="s">
        <v>43</v>
      </c>
      <c r="F180" s="27">
        <v>0</v>
      </c>
      <c r="G180" s="10" t="str">
        <f>TEXT(INT((HOUR(F180)*3600+MINUTE(F180)*60+SECOND(F180))/$I$2/60),"0")&amp;"."&amp;TEXT(MOD((HOUR(F180)*3600+MINUTE(F180)*60+SECOND(F180))/$I$2,60),"00")&amp;"/km"</f>
        <v>0.00/km</v>
      </c>
      <c r="H180" s="13">
        <f>F180-$F$4</f>
        <v>0</v>
      </c>
      <c r="I180" s="13">
        <f>F180-INDEX($F$4:$F$806,MATCH(D180,$D$4:$D$806,0))</f>
        <v>0</v>
      </c>
    </row>
    <row r="181" spans="1:9" ht="15" customHeight="1">
      <c r="A181" s="10">
        <v>178</v>
      </c>
      <c r="B181" s="40" t="s">
        <v>263</v>
      </c>
      <c r="C181" s="40" t="s">
        <v>264</v>
      </c>
      <c r="D181" s="41" t="s">
        <v>217</v>
      </c>
      <c r="E181" s="40" t="s">
        <v>70</v>
      </c>
      <c r="F181" s="27">
        <v>0</v>
      </c>
      <c r="G181" s="10" t="str">
        <f>TEXT(INT((HOUR(F181)*3600+MINUTE(F181)*60+SECOND(F181))/$I$2/60),"0")&amp;"."&amp;TEXT(MOD((HOUR(F181)*3600+MINUTE(F181)*60+SECOND(F181))/$I$2,60),"00")&amp;"/km"</f>
        <v>0.00/km</v>
      </c>
      <c r="H181" s="13">
        <f>F181-$F$4</f>
        <v>0</v>
      </c>
      <c r="I181" s="13">
        <f>F181-INDEX($F$4:$F$806,MATCH(D181,$D$4:$D$806,0))</f>
        <v>0</v>
      </c>
    </row>
    <row r="182" spans="1:9" ht="15" customHeight="1">
      <c r="A182" s="10">
        <v>179</v>
      </c>
      <c r="B182" s="40" t="s">
        <v>296</v>
      </c>
      <c r="C182" s="40" t="s">
        <v>4</v>
      </c>
      <c r="D182" s="41" t="s">
        <v>50</v>
      </c>
      <c r="E182" s="40" t="s">
        <v>85</v>
      </c>
      <c r="F182" s="27">
        <v>0</v>
      </c>
      <c r="G182" s="10" t="str">
        <f>TEXT(INT((HOUR(F182)*3600+MINUTE(F182)*60+SECOND(F182))/$I$2/60),"0")&amp;"."&amp;TEXT(MOD((HOUR(F182)*3600+MINUTE(F182)*60+SECOND(F182))/$I$2,60),"00")&amp;"/km"</f>
        <v>0.00/km</v>
      </c>
      <c r="H182" s="13">
        <f>F182-$F$4</f>
        <v>0</v>
      </c>
      <c r="I182" s="13">
        <f>F182-INDEX($F$4:$F$806,MATCH(D182,$D$4:$D$806,0))</f>
        <v>0</v>
      </c>
    </row>
    <row r="183" spans="1:9" ht="15" customHeight="1">
      <c r="A183" s="10">
        <v>180</v>
      </c>
      <c r="B183" s="40" t="s">
        <v>563</v>
      </c>
      <c r="C183" s="40" t="s">
        <v>83</v>
      </c>
      <c r="D183" s="41" t="s">
        <v>73</v>
      </c>
      <c r="E183" s="40" t="s">
        <v>301</v>
      </c>
      <c r="F183" s="27">
        <v>0</v>
      </c>
      <c r="G183" s="10" t="str">
        <f>TEXT(INT((HOUR(F183)*3600+MINUTE(F183)*60+SECOND(F183))/$I$2/60),"0")&amp;"."&amp;TEXT(MOD((HOUR(F183)*3600+MINUTE(F183)*60+SECOND(F183))/$I$2,60),"00")&amp;"/km"</f>
        <v>0.00/km</v>
      </c>
      <c r="H183" s="13">
        <f>F183-$F$4</f>
        <v>0</v>
      </c>
      <c r="I183" s="13">
        <f>F183-INDEX($F$4:$F$806,MATCH(D183,$D$4:$D$806,0))</f>
        <v>0</v>
      </c>
    </row>
    <row r="184" spans="1:9" ht="15" customHeight="1">
      <c r="A184" s="10">
        <v>181</v>
      </c>
      <c r="B184" s="40" t="s">
        <v>242</v>
      </c>
      <c r="C184" s="40" t="s">
        <v>243</v>
      </c>
      <c r="D184" s="41" t="s">
        <v>64</v>
      </c>
      <c r="E184" s="40" t="s">
        <v>117</v>
      </c>
      <c r="F184" s="27">
        <v>0</v>
      </c>
      <c r="G184" s="10" t="str">
        <f>TEXT(INT((HOUR(F184)*3600+MINUTE(F184)*60+SECOND(F184))/$I$2/60),"0")&amp;"."&amp;TEXT(MOD((HOUR(F184)*3600+MINUTE(F184)*60+SECOND(F184))/$I$2,60),"00")&amp;"/km"</f>
        <v>0.00/km</v>
      </c>
      <c r="H184" s="13">
        <f>F184-$F$4</f>
        <v>0</v>
      </c>
      <c r="I184" s="13">
        <f>F184-INDEX($F$4:$F$806,MATCH(D184,$D$4:$D$806,0))</f>
        <v>0</v>
      </c>
    </row>
    <row r="185" spans="1:9" ht="15" customHeight="1">
      <c r="A185" s="10">
        <v>182</v>
      </c>
      <c r="B185" s="40" t="s">
        <v>286</v>
      </c>
      <c r="C185" s="40" t="s">
        <v>12</v>
      </c>
      <c r="D185" s="41" t="s">
        <v>64</v>
      </c>
      <c r="E185" s="40" t="s">
        <v>117</v>
      </c>
      <c r="F185" s="27">
        <v>0</v>
      </c>
      <c r="G185" s="10" t="str">
        <f>TEXT(INT((HOUR(F185)*3600+MINUTE(F185)*60+SECOND(F185))/$I$2/60),"0")&amp;"."&amp;TEXT(MOD((HOUR(F185)*3600+MINUTE(F185)*60+SECOND(F185))/$I$2,60),"00")&amp;"/km"</f>
        <v>0.00/km</v>
      </c>
      <c r="H185" s="13">
        <f>F185-$F$4</f>
        <v>0</v>
      </c>
      <c r="I185" s="13">
        <f>F185-INDEX($F$4:$F$806,MATCH(D185,$D$4:$D$806,0))</f>
        <v>0</v>
      </c>
    </row>
    <row r="186" spans="1:9" ht="15" customHeight="1">
      <c r="A186" s="10">
        <v>183</v>
      </c>
      <c r="B186" s="40" t="s">
        <v>564</v>
      </c>
      <c r="C186" s="40" t="s">
        <v>565</v>
      </c>
      <c r="D186" s="41" t="s">
        <v>239</v>
      </c>
      <c r="E186" s="40" t="s">
        <v>70</v>
      </c>
      <c r="F186" s="27">
        <v>0</v>
      </c>
      <c r="G186" s="10" t="str">
        <f>TEXT(INT((HOUR(F186)*3600+MINUTE(F186)*60+SECOND(F186))/$I$2/60),"0")&amp;"."&amp;TEXT(MOD((HOUR(F186)*3600+MINUTE(F186)*60+SECOND(F186))/$I$2,60),"00")&amp;"/km"</f>
        <v>0.00/km</v>
      </c>
      <c r="H186" s="13">
        <f>F186-$F$4</f>
        <v>0</v>
      </c>
      <c r="I186" s="13">
        <f>F186-INDEX($F$4:$F$806,MATCH(D186,$D$4:$D$806,0))</f>
        <v>0</v>
      </c>
    </row>
    <row r="187" spans="1:9" ht="15" customHeight="1">
      <c r="A187" s="10">
        <v>184</v>
      </c>
      <c r="B187" s="40" t="s">
        <v>265</v>
      </c>
      <c r="C187" s="40" t="s">
        <v>7</v>
      </c>
      <c r="D187" s="41" t="s">
        <v>239</v>
      </c>
      <c r="E187" s="40" t="s">
        <v>266</v>
      </c>
      <c r="F187" s="27">
        <v>0</v>
      </c>
      <c r="G187" s="10" t="str">
        <f>TEXT(INT((HOUR(F187)*3600+MINUTE(F187)*60+SECOND(F187))/$I$2/60),"0")&amp;"."&amp;TEXT(MOD((HOUR(F187)*3600+MINUTE(F187)*60+SECOND(F187))/$I$2,60),"00")&amp;"/km"</f>
        <v>0.00/km</v>
      </c>
      <c r="H187" s="13">
        <f>F187-$F$4</f>
        <v>0</v>
      </c>
      <c r="I187" s="13">
        <f>F187-INDEX($F$4:$F$806,MATCH(D187,$D$4:$D$806,0))</f>
        <v>0</v>
      </c>
    </row>
    <row r="188" spans="1:9" ht="15" customHeight="1">
      <c r="A188" s="10">
        <v>185</v>
      </c>
      <c r="B188" s="40" t="s">
        <v>269</v>
      </c>
      <c r="C188" s="40" t="s">
        <v>78</v>
      </c>
      <c r="D188" s="41" t="s">
        <v>52</v>
      </c>
      <c r="E188" s="40" t="s">
        <v>43</v>
      </c>
      <c r="F188" s="27">
        <v>0</v>
      </c>
      <c r="G188" s="10" t="str">
        <f>TEXT(INT((HOUR(F188)*3600+MINUTE(F188)*60+SECOND(F188))/$I$2/60),"0")&amp;"."&amp;TEXT(MOD((HOUR(F188)*3600+MINUTE(F188)*60+SECOND(F188))/$I$2,60),"00")&amp;"/km"</f>
        <v>0.00/km</v>
      </c>
      <c r="H188" s="13">
        <f>F188-$F$4</f>
        <v>0</v>
      </c>
      <c r="I188" s="13">
        <f>F188-INDEX($F$4:$F$806,MATCH(D188,$D$4:$D$806,0))</f>
        <v>0</v>
      </c>
    </row>
    <row r="189" spans="1:9" ht="15" customHeight="1">
      <c r="A189" s="10">
        <v>186</v>
      </c>
      <c r="B189" s="40" t="s">
        <v>566</v>
      </c>
      <c r="C189" s="40" t="s">
        <v>9</v>
      </c>
      <c r="D189" s="41" t="s">
        <v>239</v>
      </c>
      <c r="E189" s="40" t="s">
        <v>567</v>
      </c>
      <c r="F189" s="27">
        <v>0</v>
      </c>
      <c r="G189" s="10" t="str">
        <f>TEXT(INT((HOUR(F189)*3600+MINUTE(F189)*60+SECOND(F189))/$I$2/60),"0")&amp;"."&amp;TEXT(MOD((HOUR(F189)*3600+MINUTE(F189)*60+SECOND(F189))/$I$2,60),"00")&amp;"/km"</f>
        <v>0.00/km</v>
      </c>
      <c r="H189" s="13">
        <f>F189-$F$4</f>
        <v>0</v>
      </c>
      <c r="I189" s="13">
        <f>F189-INDEX($F$4:$F$806,MATCH(D189,$D$4:$D$806,0))</f>
        <v>0</v>
      </c>
    </row>
    <row r="190" spans="1:9" ht="15" customHeight="1">
      <c r="A190" s="10">
        <v>187</v>
      </c>
      <c r="B190" s="40" t="s">
        <v>568</v>
      </c>
      <c r="C190" s="40" t="s">
        <v>84</v>
      </c>
      <c r="D190" s="41" t="s">
        <v>46</v>
      </c>
      <c r="E190" s="40" t="s">
        <v>117</v>
      </c>
      <c r="F190" s="27">
        <v>0</v>
      </c>
      <c r="G190" s="10" t="str">
        <f>TEXT(INT((HOUR(F190)*3600+MINUTE(F190)*60+SECOND(F190))/$I$2/60),"0")&amp;"."&amp;TEXT(MOD((HOUR(F190)*3600+MINUTE(F190)*60+SECOND(F190))/$I$2,60),"00")&amp;"/km"</f>
        <v>0.00/km</v>
      </c>
      <c r="H190" s="13">
        <f>F190-$F$4</f>
        <v>0</v>
      </c>
      <c r="I190" s="13">
        <f>F190-INDEX($F$4:$F$806,MATCH(D190,$D$4:$D$806,0))</f>
        <v>0</v>
      </c>
    </row>
    <row r="191" spans="1:9" ht="15" customHeight="1">
      <c r="A191" s="10">
        <v>188</v>
      </c>
      <c r="B191" s="40" t="s">
        <v>569</v>
      </c>
      <c r="C191" s="40" t="s">
        <v>15</v>
      </c>
      <c r="D191" s="41" t="s">
        <v>56</v>
      </c>
      <c r="E191" s="40" t="s">
        <v>43</v>
      </c>
      <c r="F191" s="27">
        <v>0</v>
      </c>
      <c r="G191" s="10" t="str">
        <f>TEXT(INT((HOUR(F191)*3600+MINUTE(F191)*60+SECOND(F191))/$I$2/60),"0")&amp;"."&amp;TEXT(MOD((HOUR(F191)*3600+MINUTE(F191)*60+SECOND(F191))/$I$2,60),"00")&amp;"/km"</f>
        <v>0.00/km</v>
      </c>
      <c r="H191" s="13">
        <f>F191-$F$4</f>
        <v>0</v>
      </c>
      <c r="I191" s="13">
        <f>F191-INDEX($F$4:$F$806,MATCH(D191,$D$4:$D$806,0))</f>
        <v>0</v>
      </c>
    </row>
    <row r="192" spans="1:9" ht="15" customHeight="1">
      <c r="A192" s="10">
        <v>189</v>
      </c>
      <c r="B192" s="40" t="s">
        <v>281</v>
      </c>
      <c r="C192" s="40" t="s">
        <v>83</v>
      </c>
      <c r="D192" s="41" t="s">
        <v>46</v>
      </c>
      <c r="E192" s="40" t="s">
        <v>43</v>
      </c>
      <c r="F192" s="27">
        <v>0</v>
      </c>
      <c r="G192" s="10" t="str">
        <f>TEXT(INT((HOUR(F192)*3600+MINUTE(F192)*60+SECOND(F192))/$I$2/60),"0")&amp;"."&amp;TEXT(MOD((HOUR(F192)*3600+MINUTE(F192)*60+SECOND(F192))/$I$2,60),"00")&amp;"/km"</f>
        <v>0.00/km</v>
      </c>
      <c r="H192" s="13">
        <f>F192-$F$4</f>
        <v>0</v>
      </c>
      <c r="I192" s="13">
        <f>F192-INDEX($F$4:$F$806,MATCH(D192,$D$4:$D$806,0))</f>
        <v>0</v>
      </c>
    </row>
    <row r="193" spans="1:9" ht="15" customHeight="1">
      <c r="A193" s="10">
        <v>190</v>
      </c>
      <c r="B193" s="40" t="s">
        <v>570</v>
      </c>
      <c r="C193" s="40" t="s">
        <v>571</v>
      </c>
      <c r="D193" s="41" t="s">
        <v>278</v>
      </c>
      <c r="E193" s="40" t="s">
        <v>572</v>
      </c>
      <c r="F193" s="27">
        <v>0</v>
      </c>
      <c r="G193" s="10" t="str">
        <f>TEXT(INT((HOUR(F193)*3600+MINUTE(F193)*60+SECOND(F193))/$I$2/60),"0")&amp;"."&amp;TEXT(MOD((HOUR(F193)*3600+MINUTE(F193)*60+SECOND(F193))/$I$2,60),"00")&amp;"/km"</f>
        <v>0.00/km</v>
      </c>
      <c r="H193" s="13">
        <f>F193-$F$4</f>
        <v>0</v>
      </c>
      <c r="I193" s="13">
        <f>F193-INDEX($F$4:$F$806,MATCH(D193,$D$4:$D$806,0))</f>
        <v>0</v>
      </c>
    </row>
    <row r="194" spans="1:9" ht="15" customHeight="1">
      <c r="A194" s="10">
        <v>191</v>
      </c>
      <c r="B194" s="40" t="s">
        <v>254</v>
      </c>
      <c r="C194" s="40" t="s">
        <v>9</v>
      </c>
      <c r="D194" s="41" t="s">
        <v>73</v>
      </c>
      <c r="E194" s="40" t="s">
        <v>53</v>
      </c>
      <c r="F194" s="27">
        <v>0</v>
      </c>
      <c r="G194" s="10" t="str">
        <f>TEXT(INT((HOUR(F194)*3600+MINUTE(F194)*60+SECOND(F194))/$I$2/60),"0")&amp;"."&amp;TEXT(MOD((HOUR(F194)*3600+MINUTE(F194)*60+SECOND(F194))/$I$2,60),"00")&amp;"/km"</f>
        <v>0.00/km</v>
      </c>
      <c r="H194" s="13">
        <f>F194-$F$4</f>
        <v>0</v>
      </c>
      <c r="I194" s="13">
        <f>F194-INDEX($F$4:$F$806,MATCH(D194,$D$4:$D$806,0))</f>
        <v>0</v>
      </c>
    </row>
    <row r="195" spans="1:9" ht="15" customHeight="1">
      <c r="A195" s="10">
        <v>192</v>
      </c>
      <c r="B195" s="40" t="s">
        <v>261</v>
      </c>
      <c r="C195" s="40" t="s">
        <v>17</v>
      </c>
      <c r="D195" s="41" t="s">
        <v>217</v>
      </c>
      <c r="E195" s="40" t="s">
        <v>117</v>
      </c>
      <c r="F195" s="27">
        <v>0</v>
      </c>
      <c r="G195" s="10" t="str">
        <f>TEXT(INT((HOUR(F195)*3600+MINUTE(F195)*60+SECOND(F195))/$I$2/60),"0")&amp;"."&amp;TEXT(MOD((HOUR(F195)*3600+MINUTE(F195)*60+SECOND(F195))/$I$2,60),"00")&amp;"/km"</f>
        <v>0.00/km</v>
      </c>
      <c r="H195" s="13">
        <f>F195-$F$4</f>
        <v>0</v>
      </c>
      <c r="I195" s="13">
        <f>F195-INDEX($F$4:$F$806,MATCH(D195,$D$4:$D$806,0))</f>
        <v>0</v>
      </c>
    </row>
    <row r="196" spans="1:9" ht="15" customHeight="1">
      <c r="A196" s="10">
        <v>193</v>
      </c>
      <c r="B196" s="40" t="s">
        <v>260</v>
      </c>
      <c r="C196" s="40" t="s">
        <v>205</v>
      </c>
      <c r="D196" s="41" t="s">
        <v>73</v>
      </c>
      <c r="E196" s="40" t="s">
        <v>244</v>
      </c>
      <c r="F196" s="27">
        <v>0</v>
      </c>
      <c r="G196" s="10" t="str">
        <f>TEXT(INT((HOUR(F196)*3600+MINUTE(F196)*60+SECOND(F196))/$I$2/60),"0")&amp;"."&amp;TEXT(MOD((HOUR(F196)*3600+MINUTE(F196)*60+SECOND(F196))/$I$2,60),"00")&amp;"/km"</f>
        <v>0.00/km</v>
      </c>
      <c r="H196" s="13">
        <f>F196-$F$4</f>
        <v>0</v>
      </c>
      <c r="I196" s="13">
        <f>F196-INDEX($F$4:$F$806,MATCH(D196,$D$4:$D$806,0))</f>
        <v>0</v>
      </c>
    </row>
    <row r="197" spans="1:9" ht="15" customHeight="1">
      <c r="A197" s="10">
        <v>194</v>
      </c>
      <c r="B197" s="40" t="s">
        <v>277</v>
      </c>
      <c r="C197" s="40" t="s">
        <v>11</v>
      </c>
      <c r="D197" s="41" t="s">
        <v>278</v>
      </c>
      <c r="E197" s="40" t="s">
        <v>279</v>
      </c>
      <c r="F197" s="27">
        <v>0</v>
      </c>
      <c r="G197" s="10" t="str">
        <f>TEXT(INT((HOUR(F197)*3600+MINUTE(F197)*60+SECOND(F197))/$I$2/60),"0")&amp;"."&amp;TEXT(MOD((HOUR(F197)*3600+MINUTE(F197)*60+SECOND(F197))/$I$2,60),"00")&amp;"/km"</f>
        <v>0.00/km</v>
      </c>
      <c r="H197" s="13">
        <f>F197-$F$4</f>
        <v>0</v>
      </c>
      <c r="I197" s="13">
        <f>F197-INDEX($F$4:$F$806,MATCH(D197,$D$4:$D$806,0))</f>
        <v>0</v>
      </c>
    </row>
    <row r="198" spans="1:9" ht="15" customHeight="1">
      <c r="A198" s="10">
        <v>195</v>
      </c>
      <c r="B198" s="40" t="s">
        <v>280</v>
      </c>
      <c r="C198" s="40" t="s">
        <v>87</v>
      </c>
      <c r="D198" s="41" t="s">
        <v>73</v>
      </c>
      <c r="E198" s="40" t="s">
        <v>29</v>
      </c>
      <c r="F198" s="27">
        <v>0</v>
      </c>
      <c r="G198" s="10" t="str">
        <f>TEXT(INT((HOUR(F198)*3600+MINUTE(F198)*60+SECOND(F198))/$I$2/60),"0")&amp;"."&amp;TEXT(MOD((HOUR(F198)*3600+MINUTE(F198)*60+SECOND(F198))/$I$2,60),"00")&amp;"/km"</f>
        <v>0.00/km</v>
      </c>
      <c r="H198" s="13">
        <f>F198-$F$4</f>
        <v>0</v>
      </c>
      <c r="I198" s="13">
        <f>F198-INDEX($F$4:$F$806,MATCH(D198,$D$4:$D$806,0))</f>
        <v>0</v>
      </c>
    </row>
    <row r="199" spans="1:9" ht="15" customHeight="1">
      <c r="A199" s="10">
        <v>196</v>
      </c>
      <c r="B199" s="40" t="s">
        <v>273</v>
      </c>
      <c r="C199" s="40" t="s">
        <v>274</v>
      </c>
      <c r="D199" s="41" t="s">
        <v>239</v>
      </c>
      <c r="E199" s="40" t="s">
        <v>53</v>
      </c>
      <c r="F199" s="27">
        <v>0</v>
      </c>
      <c r="G199" s="10" t="str">
        <f>TEXT(INT((HOUR(F199)*3600+MINUTE(F199)*60+SECOND(F199))/$I$2/60),"0")&amp;"."&amp;TEXT(MOD((HOUR(F199)*3600+MINUTE(F199)*60+SECOND(F199))/$I$2,60),"00")&amp;"/km"</f>
        <v>0.00/km</v>
      </c>
      <c r="H199" s="13">
        <f>F199-$F$4</f>
        <v>0</v>
      </c>
      <c r="I199" s="13">
        <f>F199-INDEX($F$4:$F$806,MATCH(D199,$D$4:$D$806,0))</f>
        <v>0</v>
      </c>
    </row>
    <row r="200" spans="1:9" ht="15" customHeight="1">
      <c r="A200" s="10">
        <v>197</v>
      </c>
      <c r="B200" s="40" t="s">
        <v>276</v>
      </c>
      <c r="C200" s="40" t="s">
        <v>96</v>
      </c>
      <c r="D200" s="41" t="s">
        <v>73</v>
      </c>
      <c r="E200" s="40" t="s">
        <v>117</v>
      </c>
      <c r="F200" s="27">
        <v>0</v>
      </c>
      <c r="G200" s="10" t="str">
        <f>TEXT(INT((HOUR(F200)*3600+MINUTE(F200)*60+SECOND(F200))/$I$2/60),"0")&amp;"."&amp;TEXT(MOD((HOUR(F200)*3600+MINUTE(F200)*60+SECOND(F200))/$I$2,60),"00")&amp;"/km"</f>
        <v>0.00/km</v>
      </c>
      <c r="H200" s="13">
        <f>F200-$F$4</f>
        <v>0</v>
      </c>
      <c r="I200" s="13">
        <f>F200-INDEX($F$4:$F$806,MATCH(D200,$D$4:$D$806,0))</f>
        <v>0</v>
      </c>
    </row>
    <row r="201" spans="1:9" ht="15" customHeight="1">
      <c r="A201" s="10">
        <v>198</v>
      </c>
      <c r="B201" s="40" t="s">
        <v>573</v>
      </c>
      <c r="C201" s="40" t="s">
        <v>574</v>
      </c>
      <c r="D201" s="41" t="s">
        <v>69</v>
      </c>
      <c r="E201" s="40" t="s">
        <v>70</v>
      </c>
      <c r="F201" s="27">
        <v>0</v>
      </c>
      <c r="G201" s="10" t="str">
        <f>TEXT(INT((HOUR(F201)*3600+MINUTE(F201)*60+SECOND(F201))/$I$2/60),"0")&amp;"."&amp;TEXT(MOD((HOUR(F201)*3600+MINUTE(F201)*60+SECOND(F201))/$I$2,60),"00")&amp;"/km"</f>
        <v>0.00/km</v>
      </c>
      <c r="H201" s="13">
        <f>F201-$F$4</f>
        <v>0</v>
      </c>
      <c r="I201" s="13">
        <f>F201-INDEX($F$4:$F$806,MATCH(D201,$D$4:$D$806,0))</f>
        <v>0</v>
      </c>
    </row>
    <row r="202" spans="1:9" ht="15" customHeight="1">
      <c r="A202" s="10">
        <v>199</v>
      </c>
      <c r="B202" s="40" t="s">
        <v>575</v>
      </c>
      <c r="C202" s="40" t="s">
        <v>2</v>
      </c>
      <c r="D202" s="41" t="s">
        <v>56</v>
      </c>
      <c r="E202" s="40" t="s">
        <v>279</v>
      </c>
      <c r="F202" s="27">
        <v>0</v>
      </c>
      <c r="G202" s="10" t="str">
        <f>TEXT(INT((HOUR(F202)*3600+MINUTE(F202)*60+SECOND(F202))/$I$2/60),"0")&amp;"."&amp;TEXT(MOD((HOUR(F202)*3600+MINUTE(F202)*60+SECOND(F202))/$I$2,60),"00")&amp;"/km"</f>
        <v>0.00/km</v>
      </c>
      <c r="H202" s="13">
        <f>F202-$F$4</f>
        <v>0</v>
      </c>
      <c r="I202" s="13">
        <f>F202-INDEX($F$4:$F$806,MATCH(D202,$D$4:$D$806,0))</f>
        <v>0</v>
      </c>
    </row>
    <row r="203" spans="1:9" ht="15" customHeight="1">
      <c r="A203" s="10">
        <v>200</v>
      </c>
      <c r="B203" s="40" t="s">
        <v>252</v>
      </c>
      <c r="C203" s="40" t="s">
        <v>59</v>
      </c>
      <c r="D203" s="41" t="s">
        <v>69</v>
      </c>
      <c r="E203" s="40" t="s">
        <v>53</v>
      </c>
      <c r="F203" s="27">
        <v>0</v>
      </c>
      <c r="G203" s="10" t="str">
        <f>TEXT(INT((HOUR(F203)*3600+MINUTE(F203)*60+SECOND(F203))/$I$2/60),"0")&amp;"."&amp;TEXT(MOD((HOUR(F203)*3600+MINUTE(F203)*60+SECOND(F203))/$I$2,60),"00")&amp;"/km"</f>
        <v>0.00/km</v>
      </c>
      <c r="H203" s="13">
        <f>F203-$F$4</f>
        <v>0</v>
      </c>
      <c r="I203" s="13">
        <f>F203-INDEX($F$4:$F$806,MATCH(D203,$D$4:$D$806,0))</f>
        <v>0</v>
      </c>
    </row>
    <row r="204" spans="1:9" ht="15" customHeight="1">
      <c r="A204" s="10">
        <v>201</v>
      </c>
      <c r="B204" s="40" t="s">
        <v>320</v>
      </c>
      <c r="C204" s="40" t="s">
        <v>123</v>
      </c>
      <c r="D204" s="41" t="s">
        <v>64</v>
      </c>
      <c r="E204" s="40" t="s">
        <v>301</v>
      </c>
      <c r="F204" s="27">
        <v>0</v>
      </c>
      <c r="G204" s="10" t="str">
        <f>TEXT(INT((HOUR(F204)*3600+MINUTE(F204)*60+SECOND(F204))/$I$2/60),"0")&amp;"."&amp;TEXT(MOD((HOUR(F204)*3600+MINUTE(F204)*60+SECOND(F204))/$I$2,60),"00")&amp;"/km"</f>
        <v>0.00/km</v>
      </c>
      <c r="H204" s="13">
        <f>F204-$F$4</f>
        <v>0</v>
      </c>
      <c r="I204" s="13">
        <f>F204-INDEX($F$4:$F$806,MATCH(D204,$D$4:$D$806,0))</f>
        <v>0</v>
      </c>
    </row>
    <row r="205" spans="1:9" ht="15" customHeight="1">
      <c r="A205" s="10">
        <v>202</v>
      </c>
      <c r="B205" s="40" t="s">
        <v>226</v>
      </c>
      <c r="C205" s="40" t="s">
        <v>123</v>
      </c>
      <c r="D205" s="41" t="s">
        <v>73</v>
      </c>
      <c r="E205" s="40" t="s">
        <v>70</v>
      </c>
      <c r="F205" s="27">
        <v>0</v>
      </c>
      <c r="G205" s="10" t="str">
        <f>TEXT(INT((HOUR(F205)*3600+MINUTE(F205)*60+SECOND(F205))/$I$2/60),"0")&amp;"."&amp;TEXT(MOD((HOUR(F205)*3600+MINUTE(F205)*60+SECOND(F205))/$I$2,60),"00")&amp;"/km"</f>
        <v>0.00/km</v>
      </c>
      <c r="H205" s="13">
        <f>F205-$F$4</f>
        <v>0</v>
      </c>
      <c r="I205" s="13">
        <f>F205-INDEX($F$4:$F$806,MATCH(D205,$D$4:$D$806,0))</f>
        <v>0</v>
      </c>
    </row>
    <row r="206" spans="1:9" ht="15" customHeight="1">
      <c r="A206" s="10">
        <v>203</v>
      </c>
      <c r="B206" s="40" t="s">
        <v>573</v>
      </c>
      <c r="C206" s="40" t="s">
        <v>576</v>
      </c>
      <c r="D206" s="41" t="s">
        <v>46</v>
      </c>
      <c r="E206" s="40" t="s">
        <v>70</v>
      </c>
      <c r="F206" s="27">
        <v>0</v>
      </c>
      <c r="G206" s="10" t="str">
        <f>TEXT(INT((HOUR(F206)*3600+MINUTE(F206)*60+SECOND(F206))/$I$2/60),"0")&amp;"."&amp;TEXT(MOD((HOUR(F206)*3600+MINUTE(F206)*60+SECOND(F206))/$I$2,60),"00")&amp;"/km"</f>
        <v>0.00/km</v>
      </c>
      <c r="H206" s="13">
        <f>F206-$F$4</f>
        <v>0</v>
      </c>
      <c r="I206" s="13">
        <f>F206-INDEX($F$4:$F$806,MATCH(D206,$D$4:$D$806,0))</f>
        <v>0</v>
      </c>
    </row>
    <row r="207" spans="1:9" ht="15" customHeight="1">
      <c r="A207" s="10">
        <v>204</v>
      </c>
      <c r="B207" s="40" t="s">
        <v>282</v>
      </c>
      <c r="C207" s="40" t="s">
        <v>143</v>
      </c>
      <c r="D207" s="41" t="s">
        <v>217</v>
      </c>
      <c r="E207" s="40" t="s">
        <v>106</v>
      </c>
      <c r="F207" s="27">
        <v>0</v>
      </c>
      <c r="G207" s="10" t="str">
        <f>TEXT(INT((HOUR(F207)*3600+MINUTE(F207)*60+SECOND(F207))/$I$2/60),"0")&amp;"."&amp;TEXT(MOD((HOUR(F207)*3600+MINUTE(F207)*60+SECOND(F207))/$I$2,60),"00")&amp;"/km"</f>
        <v>0.00/km</v>
      </c>
      <c r="H207" s="13">
        <f>F207-$F$4</f>
        <v>0</v>
      </c>
      <c r="I207" s="13">
        <f>F207-INDEX($F$4:$F$806,MATCH(D207,$D$4:$D$806,0))</f>
        <v>0</v>
      </c>
    </row>
    <row r="208" spans="1:9" ht="15" customHeight="1">
      <c r="A208" s="10">
        <v>205</v>
      </c>
      <c r="B208" s="40" t="s">
        <v>291</v>
      </c>
      <c r="C208" s="40" t="s">
        <v>112</v>
      </c>
      <c r="D208" s="41" t="s">
        <v>52</v>
      </c>
      <c r="E208" s="40" t="s">
        <v>70</v>
      </c>
      <c r="F208" s="27">
        <v>0</v>
      </c>
      <c r="G208" s="10" t="str">
        <f>TEXT(INT((HOUR(F208)*3600+MINUTE(F208)*60+SECOND(F208))/$I$2/60),"0")&amp;"."&amp;TEXT(MOD((HOUR(F208)*3600+MINUTE(F208)*60+SECOND(F208))/$I$2,60),"00")&amp;"/km"</f>
        <v>0.00/km</v>
      </c>
      <c r="H208" s="13">
        <f>F208-$F$4</f>
        <v>0</v>
      </c>
      <c r="I208" s="13">
        <f>F208-INDEX($F$4:$F$806,MATCH(D208,$D$4:$D$806,0))</f>
        <v>0</v>
      </c>
    </row>
    <row r="209" spans="1:9" ht="15" customHeight="1">
      <c r="A209" s="10">
        <v>206</v>
      </c>
      <c r="B209" s="40" t="s">
        <v>270</v>
      </c>
      <c r="C209" s="40" t="s">
        <v>271</v>
      </c>
      <c r="D209" s="41" t="s">
        <v>73</v>
      </c>
      <c r="E209" s="40" t="s">
        <v>53</v>
      </c>
      <c r="F209" s="27">
        <v>0</v>
      </c>
      <c r="G209" s="10" t="str">
        <f>TEXT(INT((HOUR(F209)*3600+MINUTE(F209)*60+SECOND(F209))/$I$2/60),"0")&amp;"."&amp;TEXT(MOD((HOUR(F209)*3600+MINUTE(F209)*60+SECOND(F209))/$I$2,60),"00")&amp;"/km"</f>
        <v>0.00/km</v>
      </c>
      <c r="H209" s="13">
        <f>F209-$F$4</f>
        <v>0</v>
      </c>
      <c r="I209" s="13">
        <f>F209-INDEX($F$4:$F$806,MATCH(D209,$D$4:$D$806,0))</f>
        <v>0</v>
      </c>
    </row>
    <row r="210" spans="1:9" ht="15" customHeight="1">
      <c r="A210" s="10">
        <v>207</v>
      </c>
      <c r="B210" s="40" t="s">
        <v>213</v>
      </c>
      <c r="C210" s="40" t="s">
        <v>285</v>
      </c>
      <c r="D210" s="41" t="s">
        <v>52</v>
      </c>
      <c r="E210" s="40" t="s">
        <v>117</v>
      </c>
      <c r="F210" s="27">
        <v>0</v>
      </c>
      <c r="G210" s="10" t="str">
        <f>TEXT(INT((HOUR(F210)*3600+MINUTE(F210)*60+SECOND(F210))/$I$2/60),"0")&amp;"."&amp;TEXT(MOD((HOUR(F210)*3600+MINUTE(F210)*60+SECOND(F210))/$I$2,60),"00")&amp;"/km"</f>
        <v>0.00/km</v>
      </c>
      <c r="H210" s="13">
        <f>F210-$F$4</f>
        <v>0</v>
      </c>
      <c r="I210" s="13">
        <f>F210-INDEX($F$4:$F$806,MATCH(D210,$D$4:$D$806,0))</f>
        <v>0</v>
      </c>
    </row>
    <row r="211" spans="1:9" ht="15" customHeight="1">
      <c r="A211" s="10">
        <v>208</v>
      </c>
      <c r="B211" s="40" t="s">
        <v>577</v>
      </c>
      <c r="C211" s="40" t="s">
        <v>123</v>
      </c>
      <c r="D211" s="41" t="s">
        <v>52</v>
      </c>
      <c r="E211" s="40" t="s">
        <v>506</v>
      </c>
      <c r="F211" s="27">
        <v>0</v>
      </c>
      <c r="G211" s="10" t="str">
        <f>TEXT(INT((HOUR(F211)*3600+MINUTE(F211)*60+SECOND(F211))/$I$2/60),"0")&amp;"."&amp;TEXT(MOD((HOUR(F211)*3600+MINUTE(F211)*60+SECOND(F211))/$I$2,60),"00")&amp;"/km"</f>
        <v>0.00/km</v>
      </c>
      <c r="H211" s="13">
        <f>F211-$F$4</f>
        <v>0</v>
      </c>
      <c r="I211" s="13">
        <f>F211-INDEX($F$4:$F$806,MATCH(D211,$D$4:$D$806,0))</f>
        <v>0</v>
      </c>
    </row>
    <row r="212" spans="1:9" ht="15" customHeight="1">
      <c r="A212" s="10">
        <v>209</v>
      </c>
      <c r="B212" s="40" t="s">
        <v>267</v>
      </c>
      <c r="C212" s="40" t="s">
        <v>88</v>
      </c>
      <c r="D212" s="41" t="s">
        <v>46</v>
      </c>
      <c r="E212" s="40" t="s">
        <v>117</v>
      </c>
      <c r="F212" s="27">
        <v>0</v>
      </c>
      <c r="G212" s="10" t="str">
        <f>TEXT(INT((HOUR(F212)*3600+MINUTE(F212)*60+SECOND(F212))/$I$2/60),"0")&amp;"."&amp;TEXT(MOD((HOUR(F212)*3600+MINUTE(F212)*60+SECOND(F212))/$I$2,60),"00")&amp;"/km"</f>
        <v>0.00/km</v>
      </c>
      <c r="H212" s="13">
        <f>F212-$F$4</f>
        <v>0</v>
      </c>
      <c r="I212" s="13">
        <f>F212-INDEX($F$4:$F$806,MATCH(D212,$D$4:$D$806,0))</f>
        <v>0</v>
      </c>
    </row>
    <row r="213" spans="1:9" ht="15" customHeight="1">
      <c r="A213" s="10">
        <v>210</v>
      </c>
      <c r="B213" s="40" t="s">
        <v>297</v>
      </c>
      <c r="C213" s="40" t="s">
        <v>224</v>
      </c>
      <c r="D213" s="41" t="s">
        <v>56</v>
      </c>
      <c r="E213" s="40" t="s">
        <v>298</v>
      </c>
      <c r="F213" s="27">
        <v>0</v>
      </c>
      <c r="G213" s="10" t="str">
        <f>TEXT(INT((HOUR(F213)*3600+MINUTE(F213)*60+SECOND(F213))/$I$2/60),"0")&amp;"."&amp;TEXT(MOD((HOUR(F213)*3600+MINUTE(F213)*60+SECOND(F213))/$I$2,60),"00")&amp;"/km"</f>
        <v>0.00/km</v>
      </c>
      <c r="H213" s="13">
        <f>F213-$F$4</f>
        <v>0</v>
      </c>
      <c r="I213" s="13">
        <f>F213-INDEX($F$4:$F$806,MATCH(D213,$D$4:$D$806,0))</f>
        <v>0</v>
      </c>
    </row>
    <row r="214" spans="1:9" ht="15" customHeight="1">
      <c r="A214" s="10">
        <v>211</v>
      </c>
      <c r="B214" s="40" t="s">
        <v>578</v>
      </c>
      <c r="C214" s="40" t="s">
        <v>9</v>
      </c>
      <c r="D214" s="41" t="s">
        <v>56</v>
      </c>
      <c r="E214" s="40" t="s">
        <v>330</v>
      </c>
      <c r="F214" s="27">
        <v>0</v>
      </c>
      <c r="G214" s="10" t="str">
        <f>TEXT(INT((HOUR(F214)*3600+MINUTE(F214)*60+SECOND(F214))/$I$2/60),"0")&amp;"."&amp;TEXT(MOD((HOUR(F214)*3600+MINUTE(F214)*60+SECOND(F214))/$I$2,60),"00")&amp;"/km"</f>
        <v>0.00/km</v>
      </c>
      <c r="H214" s="13">
        <f>F214-$F$4</f>
        <v>0</v>
      </c>
      <c r="I214" s="13">
        <f>F214-INDEX($F$4:$F$806,MATCH(D214,$D$4:$D$806,0))</f>
        <v>0</v>
      </c>
    </row>
    <row r="215" spans="1:9" ht="15" customHeight="1">
      <c r="A215" s="10">
        <v>212</v>
      </c>
      <c r="B215" s="40" t="s">
        <v>579</v>
      </c>
      <c r="C215" s="40" t="s">
        <v>580</v>
      </c>
      <c r="D215" s="41" t="s">
        <v>52</v>
      </c>
      <c r="E215" s="40" t="s">
        <v>29</v>
      </c>
      <c r="F215" s="27">
        <v>0</v>
      </c>
      <c r="G215" s="10" t="str">
        <f>TEXT(INT((HOUR(F215)*3600+MINUTE(F215)*60+SECOND(F215))/$I$2/60),"0")&amp;"."&amp;TEXT(MOD((HOUR(F215)*3600+MINUTE(F215)*60+SECOND(F215))/$I$2,60),"00")&amp;"/km"</f>
        <v>0.00/km</v>
      </c>
      <c r="H215" s="13">
        <f>F215-$F$4</f>
        <v>0</v>
      </c>
      <c r="I215" s="13">
        <f>F215-INDEX($F$4:$F$806,MATCH(D215,$D$4:$D$806,0))</f>
        <v>0</v>
      </c>
    </row>
    <row r="216" spans="1:9" ht="15" customHeight="1">
      <c r="A216" s="10">
        <v>213</v>
      </c>
      <c r="B216" s="40" t="s">
        <v>275</v>
      </c>
      <c r="C216" s="40" t="s">
        <v>200</v>
      </c>
      <c r="D216" s="41" t="s">
        <v>56</v>
      </c>
      <c r="E216" s="40" t="s">
        <v>40</v>
      </c>
      <c r="F216" s="27">
        <v>0</v>
      </c>
      <c r="G216" s="10" t="str">
        <f>TEXT(INT((HOUR(F216)*3600+MINUTE(F216)*60+SECOND(F216))/$I$2/60),"0")&amp;"."&amp;TEXT(MOD((HOUR(F216)*3600+MINUTE(F216)*60+SECOND(F216))/$I$2,60),"00")&amp;"/km"</f>
        <v>0.00/km</v>
      </c>
      <c r="H216" s="13">
        <f>F216-$F$4</f>
        <v>0</v>
      </c>
      <c r="I216" s="13">
        <f>F216-INDEX($F$4:$F$806,MATCH(D216,$D$4:$D$806,0))</f>
        <v>0</v>
      </c>
    </row>
    <row r="217" spans="1:9" ht="15" customHeight="1">
      <c r="A217" s="10">
        <v>214</v>
      </c>
      <c r="B217" s="40" t="s">
        <v>581</v>
      </c>
      <c r="C217" s="40" t="s">
        <v>582</v>
      </c>
      <c r="D217" s="41" t="s">
        <v>56</v>
      </c>
      <c r="E217" s="40" t="s">
        <v>29</v>
      </c>
      <c r="F217" s="27">
        <v>0</v>
      </c>
      <c r="G217" s="10" t="str">
        <f>TEXT(INT((HOUR(F217)*3600+MINUTE(F217)*60+SECOND(F217))/$I$2/60),"0")&amp;"."&amp;TEXT(MOD((HOUR(F217)*3600+MINUTE(F217)*60+SECOND(F217))/$I$2,60),"00")&amp;"/km"</f>
        <v>0.00/km</v>
      </c>
      <c r="H217" s="13">
        <f>F217-$F$4</f>
        <v>0</v>
      </c>
      <c r="I217" s="13">
        <f>F217-INDEX($F$4:$F$806,MATCH(D217,$D$4:$D$806,0))</f>
        <v>0</v>
      </c>
    </row>
    <row r="218" spans="1:9" ht="15" customHeight="1">
      <c r="A218" s="10">
        <v>215</v>
      </c>
      <c r="B218" s="40" t="s">
        <v>290</v>
      </c>
      <c r="C218" s="40" t="s">
        <v>4</v>
      </c>
      <c r="D218" s="41" t="s">
        <v>73</v>
      </c>
      <c r="E218" s="40" t="s">
        <v>53</v>
      </c>
      <c r="F218" s="27">
        <v>0</v>
      </c>
      <c r="G218" s="10" t="str">
        <f>TEXT(INT((HOUR(F218)*3600+MINUTE(F218)*60+SECOND(F218))/$I$2/60),"0")&amp;"."&amp;TEXT(MOD((HOUR(F218)*3600+MINUTE(F218)*60+SECOND(F218))/$I$2,60),"00")&amp;"/km"</f>
        <v>0.00/km</v>
      </c>
      <c r="H218" s="13">
        <f>F218-$F$4</f>
        <v>0</v>
      </c>
      <c r="I218" s="13">
        <f>F218-INDEX($F$4:$F$806,MATCH(D218,$D$4:$D$806,0))</f>
        <v>0</v>
      </c>
    </row>
    <row r="219" spans="1:9" ht="15" customHeight="1">
      <c r="A219" s="10">
        <v>216</v>
      </c>
      <c r="B219" s="40" t="s">
        <v>583</v>
      </c>
      <c r="C219" s="40" t="s">
        <v>115</v>
      </c>
      <c r="D219" s="41" t="s">
        <v>73</v>
      </c>
      <c r="E219" s="40" t="s">
        <v>42</v>
      </c>
      <c r="F219" s="27">
        <v>0</v>
      </c>
      <c r="G219" s="10" t="str">
        <f>TEXT(INT((HOUR(F219)*3600+MINUTE(F219)*60+SECOND(F219))/$I$2/60),"0")&amp;"."&amp;TEXT(MOD((HOUR(F219)*3600+MINUTE(F219)*60+SECOND(F219))/$I$2,60),"00")&amp;"/km"</f>
        <v>0.00/km</v>
      </c>
      <c r="H219" s="13">
        <f>F219-$F$4</f>
        <v>0</v>
      </c>
      <c r="I219" s="13">
        <f>F219-INDEX($F$4:$F$806,MATCH(D219,$D$4:$D$806,0))</f>
        <v>0</v>
      </c>
    </row>
    <row r="220" spans="1:9" ht="15" customHeight="1">
      <c r="A220" s="10">
        <v>217</v>
      </c>
      <c r="B220" s="40" t="s">
        <v>268</v>
      </c>
      <c r="C220" s="40" t="s">
        <v>0</v>
      </c>
      <c r="D220" s="41" t="s">
        <v>73</v>
      </c>
      <c r="E220" s="40" t="s">
        <v>117</v>
      </c>
      <c r="F220" s="27">
        <v>0</v>
      </c>
      <c r="G220" s="10" t="str">
        <f>TEXT(INT((HOUR(F220)*3600+MINUTE(F220)*60+SECOND(F220))/$I$2/60),"0")&amp;"."&amp;TEXT(MOD((HOUR(F220)*3600+MINUTE(F220)*60+SECOND(F220))/$I$2,60),"00")&amp;"/km"</f>
        <v>0.00/km</v>
      </c>
      <c r="H220" s="13">
        <f>F220-$F$4</f>
        <v>0</v>
      </c>
      <c r="I220" s="13">
        <f>F220-INDEX($F$4:$F$806,MATCH(D220,$D$4:$D$806,0))</f>
        <v>0</v>
      </c>
    </row>
    <row r="221" spans="1:9" ht="15" customHeight="1">
      <c r="A221" s="10">
        <v>218</v>
      </c>
      <c r="B221" s="40" t="s">
        <v>272</v>
      </c>
      <c r="C221" s="40" t="s">
        <v>83</v>
      </c>
      <c r="D221" s="41" t="s">
        <v>56</v>
      </c>
      <c r="E221" s="40" t="s">
        <v>53</v>
      </c>
      <c r="F221" s="27">
        <v>0</v>
      </c>
      <c r="G221" s="10" t="str">
        <f>TEXT(INT((HOUR(F221)*3600+MINUTE(F221)*60+SECOND(F221))/$I$2/60),"0")&amp;"."&amp;TEXT(MOD((HOUR(F221)*3600+MINUTE(F221)*60+SECOND(F221))/$I$2,60),"00")&amp;"/km"</f>
        <v>0.00/km</v>
      </c>
      <c r="H221" s="13">
        <f>F221-$F$4</f>
        <v>0</v>
      </c>
      <c r="I221" s="13">
        <f>F221-INDEX($F$4:$F$806,MATCH(D221,$D$4:$D$806,0))</f>
        <v>0</v>
      </c>
    </row>
    <row r="222" spans="1:9" ht="15" customHeight="1">
      <c r="A222" s="10">
        <v>219</v>
      </c>
      <c r="B222" s="40" t="s">
        <v>584</v>
      </c>
      <c r="C222" s="40" t="s">
        <v>205</v>
      </c>
      <c r="D222" s="41" t="s">
        <v>52</v>
      </c>
      <c r="E222" s="40" t="s">
        <v>53</v>
      </c>
      <c r="F222" s="27">
        <v>0</v>
      </c>
      <c r="G222" s="10" t="str">
        <f>TEXT(INT((HOUR(F222)*3600+MINUTE(F222)*60+SECOND(F222))/$I$2/60),"0")&amp;"."&amp;TEXT(MOD((HOUR(F222)*3600+MINUTE(F222)*60+SECOND(F222))/$I$2,60),"00")&amp;"/km"</f>
        <v>0.00/km</v>
      </c>
      <c r="H222" s="13">
        <f>F222-$F$4</f>
        <v>0</v>
      </c>
      <c r="I222" s="13">
        <f>F222-INDEX($F$4:$F$806,MATCH(D222,$D$4:$D$806,0))</f>
        <v>0</v>
      </c>
    </row>
    <row r="223" spans="1:9" ht="15" customHeight="1">
      <c r="A223" s="10">
        <v>220</v>
      </c>
      <c r="B223" s="40" t="s">
        <v>585</v>
      </c>
      <c r="C223" s="40" t="s">
        <v>12</v>
      </c>
      <c r="D223" s="41" t="s">
        <v>64</v>
      </c>
      <c r="E223" s="40" t="s">
        <v>117</v>
      </c>
      <c r="F223" s="27">
        <v>0</v>
      </c>
      <c r="G223" s="10" t="str">
        <f>TEXT(INT((HOUR(F223)*3600+MINUTE(F223)*60+SECOND(F223))/$I$2/60),"0")&amp;"."&amp;TEXT(MOD((HOUR(F223)*3600+MINUTE(F223)*60+SECOND(F223))/$I$2,60),"00")&amp;"/km"</f>
        <v>0.00/km</v>
      </c>
      <c r="H223" s="13">
        <f>F223-$F$4</f>
        <v>0</v>
      </c>
      <c r="I223" s="13">
        <f>F223-INDEX($F$4:$F$806,MATCH(D223,$D$4:$D$806,0))</f>
        <v>0</v>
      </c>
    </row>
    <row r="224" spans="1:9" ht="15" customHeight="1">
      <c r="A224" s="10">
        <v>221</v>
      </c>
      <c r="B224" s="40" t="s">
        <v>586</v>
      </c>
      <c r="C224" s="40" t="s">
        <v>91</v>
      </c>
      <c r="D224" s="41" t="s">
        <v>217</v>
      </c>
      <c r="E224" s="40" t="s">
        <v>53</v>
      </c>
      <c r="F224" s="27">
        <v>0</v>
      </c>
      <c r="G224" s="10" t="str">
        <f>TEXT(INT((HOUR(F224)*3600+MINUTE(F224)*60+SECOND(F224))/$I$2/60),"0")&amp;"."&amp;TEXT(MOD((HOUR(F224)*3600+MINUTE(F224)*60+SECOND(F224))/$I$2,60),"00")&amp;"/km"</f>
        <v>0.00/km</v>
      </c>
      <c r="H224" s="13">
        <f>F224-$F$4</f>
        <v>0</v>
      </c>
      <c r="I224" s="13">
        <f>F224-INDEX($F$4:$F$806,MATCH(D224,$D$4:$D$806,0))</f>
        <v>0</v>
      </c>
    </row>
    <row r="225" spans="1:9" ht="15" customHeight="1">
      <c r="A225" s="10">
        <v>222</v>
      </c>
      <c r="B225" s="40" t="s">
        <v>294</v>
      </c>
      <c r="C225" s="40" t="s">
        <v>295</v>
      </c>
      <c r="D225" s="41" t="s">
        <v>239</v>
      </c>
      <c r="E225" s="40" t="s">
        <v>85</v>
      </c>
      <c r="F225" s="27">
        <v>0</v>
      </c>
      <c r="G225" s="10" t="str">
        <f>TEXT(INT((HOUR(F225)*3600+MINUTE(F225)*60+SECOND(F225))/$I$2/60),"0")&amp;"."&amp;TEXT(MOD((HOUR(F225)*3600+MINUTE(F225)*60+SECOND(F225))/$I$2,60),"00")&amp;"/km"</f>
        <v>0.00/km</v>
      </c>
      <c r="H225" s="13">
        <f>F225-$F$4</f>
        <v>0</v>
      </c>
      <c r="I225" s="13">
        <f>F225-INDEX($F$4:$F$806,MATCH(D225,$D$4:$D$806,0))</f>
        <v>0</v>
      </c>
    </row>
    <row r="226" spans="1:9" ht="15" customHeight="1">
      <c r="A226" s="10">
        <v>223</v>
      </c>
      <c r="B226" s="40" t="s">
        <v>293</v>
      </c>
      <c r="C226" s="40" t="s">
        <v>175</v>
      </c>
      <c r="D226" s="41" t="s">
        <v>239</v>
      </c>
      <c r="E226" s="40" t="s">
        <v>70</v>
      </c>
      <c r="F226" s="27">
        <v>0</v>
      </c>
      <c r="G226" s="10" t="str">
        <f>TEXT(INT((HOUR(F226)*3600+MINUTE(F226)*60+SECOND(F226))/$I$2/60),"0")&amp;"."&amp;TEXT(MOD((HOUR(F226)*3600+MINUTE(F226)*60+SECOND(F226))/$I$2,60),"00")&amp;"/km"</f>
        <v>0.00/km</v>
      </c>
      <c r="H226" s="13">
        <f>F226-$F$4</f>
        <v>0</v>
      </c>
      <c r="I226" s="13">
        <f>F226-INDEX($F$4:$F$806,MATCH(D226,$D$4:$D$806,0))</f>
        <v>0</v>
      </c>
    </row>
    <row r="227" spans="1:9" ht="15" customHeight="1">
      <c r="A227" s="10">
        <v>224</v>
      </c>
      <c r="B227" s="40" t="s">
        <v>283</v>
      </c>
      <c r="C227" s="40" t="s">
        <v>216</v>
      </c>
      <c r="D227" s="41" t="s">
        <v>69</v>
      </c>
      <c r="E227" s="40" t="s">
        <v>284</v>
      </c>
      <c r="F227" s="27">
        <v>0</v>
      </c>
      <c r="G227" s="10" t="str">
        <f>TEXT(INT((HOUR(F227)*3600+MINUTE(F227)*60+SECOND(F227))/$I$2/60),"0")&amp;"."&amp;TEXT(MOD((HOUR(F227)*3600+MINUTE(F227)*60+SECOND(F227))/$I$2,60),"00")&amp;"/km"</f>
        <v>0.00/km</v>
      </c>
      <c r="H227" s="13">
        <f>F227-$F$4</f>
        <v>0</v>
      </c>
      <c r="I227" s="13">
        <f>F227-INDEX($F$4:$F$806,MATCH(D227,$D$4:$D$806,0))</f>
        <v>0</v>
      </c>
    </row>
    <row r="228" spans="1:9" ht="15" customHeight="1">
      <c r="A228" s="10">
        <v>225</v>
      </c>
      <c r="B228" s="40" t="s">
        <v>305</v>
      </c>
      <c r="C228" s="40" t="s">
        <v>15</v>
      </c>
      <c r="D228" s="41" t="s">
        <v>52</v>
      </c>
      <c r="E228" s="40" t="s">
        <v>306</v>
      </c>
      <c r="F228" s="27">
        <v>0</v>
      </c>
      <c r="G228" s="10" t="str">
        <f>TEXT(INT((HOUR(F228)*3600+MINUTE(F228)*60+SECOND(F228))/$I$2/60),"0")&amp;"."&amp;TEXT(MOD((HOUR(F228)*3600+MINUTE(F228)*60+SECOND(F228))/$I$2,60),"00")&amp;"/km"</f>
        <v>0.00/km</v>
      </c>
      <c r="H228" s="13">
        <f>F228-$F$4</f>
        <v>0</v>
      </c>
      <c r="I228" s="13">
        <f>F228-INDEX($F$4:$F$806,MATCH(D228,$D$4:$D$806,0))</f>
        <v>0</v>
      </c>
    </row>
    <row r="229" spans="1:9" ht="15" customHeight="1">
      <c r="A229" s="10">
        <v>226</v>
      </c>
      <c r="B229" s="40" t="s">
        <v>303</v>
      </c>
      <c r="C229" s="40" t="s">
        <v>171</v>
      </c>
      <c r="D229" s="41" t="s">
        <v>64</v>
      </c>
      <c r="E229" s="40" t="s">
        <v>43</v>
      </c>
      <c r="F229" s="27">
        <v>0</v>
      </c>
      <c r="G229" s="10" t="str">
        <f>TEXT(INT((HOUR(F229)*3600+MINUTE(F229)*60+SECOND(F229))/$I$2/60),"0")&amp;"."&amp;TEXT(MOD((HOUR(F229)*3600+MINUTE(F229)*60+SECOND(F229))/$I$2,60),"00")&amp;"/km"</f>
        <v>0.00/km</v>
      </c>
      <c r="H229" s="13">
        <f>F229-$F$4</f>
        <v>0</v>
      </c>
      <c r="I229" s="13">
        <f>F229-INDEX($F$4:$F$806,MATCH(D229,$D$4:$D$806,0))</f>
        <v>0</v>
      </c>
    </row>
    <row r="230" spans="1:9" ht="15" customHeight="1">
      <c r="A230" s="10">
        <v>227</v>
      </c>
      <c r="B230" s="40" t="s">
        <v>309</v>
      </c>
      <c r="C230" s="40" t="s">
        <v>10</v>
      </c>
      <c r="D230" s="41" t="s">
        <v>69</v>
      </c>
      <c r="E230" s="40" t="s">
        <v>70</v>
      </c>
      <c r="F230" s="27">
        <v>0</v>
      </c>
      <c r="G230" s="10" t="str">
        <f>TEXT(INT((HOUR(F230)*3600+MINUTE(F230)*60+SECOND(F230))/$I$2/60),"0")&amp;"."&amp;TEXT(MOD((HOUR(F230)*3600+MINUTE(F230)*60+SECOND(F230))/$I$2,60),"00")&amp;"/km"</f>
        <v>0.00/km</v>
      </c>
      <c r="H230" s="13">
        <f>F230-$F$4</f>
        <v>0</v>
      </c>
      <c r="I230" s="13">
        <f>F230-INDEX($F$4:$F$806,MATCH(D230,$D$4:$D$806,0))</f>
        <v>0</v>
      </c>
    </row>
    <row r="231" spans="1:9" ht="15" customHeight="1">
      <c r="A231" s="10">
        <v>228</v>
      </c>
      <c r="B231" s="40" t="s">
        <v>292</v>
      </c>
      <c r="C231" s="40" t="s">
        <v>78</v>
      </c>
      <c r="D231" s="41" t="s">
        <v>64</v>
      </c>
      <c r="E231" s="40" t="s">
        <v>60</v>
      </c>
      <c r="F231" s="27">
        <v>0</v>
      </c>
      <c r="G231" s="10" t="str">
        <f>TEXT(INT((HOUR(F231)*3600+MINUTE(F231)*60+SECOND(F231))/$I$2/60),"0")&amp;"."&amp;TEXT(MOD((HOUR(F231)*3600+MINUTE(F231)*60+SECOND(F231))/$I$2,60),"00")&amp;"/km"</f>
        <v>0.00/km</v>
      </c>
      <c r="H231" s="13">
        <f>F231-$F$4</f>
        <v>0</v>
      </c>
      <c r="I231" s="13">
        <f>F231-INDEX($F$4:$F$806,MATCH(D231,$D$4:$D$806,0))</f>
        <v>0</v>
      </c>
    </row>
    <row r="232" spans="1:9" ht="15" customHeight="1">
      <c r="A232" s="10">
        <v>229</v>
      </c>
      <c r="B232" s="40" t="s">
        <v>299</v>
      </c>
      <c r="C232" s="40" t="s">
        <v>300</v>
      </c>
      <c r="D232" s="41" t="s">
        <v>98</v>
      </c>
      <c r="E232" s="40" t="s">
        <v>117</v>
      </c>
      <c r="F232" s="27">
        <v>0</v>
      </c>
      <c r="G232" s="10" t="str">
        <f>TEXT(INT((HOUR(F232)*3600+MINUTE(F232)*60+SECOND(F232))/$I$2/60),"0")&amp;"."&amp;TEXT(MOD((HOUR(F232)*3600+MINUTE(F232)*60+SECOND(F232))/$I$2,60),"00")&amp;"/km"</f>
        <v>0.00/km</v>
      </c>
      <c r="H232" s="13">
        <f>F232-$F$4</f>
        <v>0</v>
      </c>
      <c r="I232" s="13">
        <f>F232-INDEX($F$4:$F$806,MATCH(D232,$D$4:$D$806,0))</f>
        <v>0</v>
      </c>
    </row>
    <row r="233" spans="1:9" ht="15" customHeight="1">
      <c r="A233" s="10">
        <v>230</v>
      </c>
      <c r="B233" s="40" t="s">
        <v>287</v>
      </c>
      <c r="C233" s="40" t="s">
        <v>288</v>
      </c>
      <c r="D233" s="41" t="s">
        <v>64</v>
      </c>
      <c r="E233" s="40" t="s">
        <v>70</v>
      </c>
      <c r="F233" s="27">
        <v>0</v>
      </c>
      <c r="G233" s="10" t="str">
        <f>TEXT(INT((HOUR(F233)*3600+MINUTE(F233)*60+SECOND(F233))/$I$2/60),"0")&amp;"."&amp;TEXT(MOD((HOUR(F233)*3600+MINUTE(F233)*60+SECOND(F233))/$I$2,60),"00")&amp;"/km"</f>
        <v>0.00/km</v>
      </c>
      <c r="H233" s="13">
        <f>F233-$F$4</f>
        <v>0</v>
      </c>
      <c r="I233" s="13">
        <f>F233-INDEX($F$4:$F$806,MATCH(D233,$D$4:$D$806,0))</f>
        <v>0</v>
      </c>
    </row>
    <row r="234" spans="1:9" ht="15" customHeight="1">
      <c r="A234" s="10">
        <v>231</v>
      </c>
      <c r="B234" s="40" t="s">
        <v>310</v>
      </c>
      <c r="C234" s="40" t="s">
        <v>86</v>
      </c>
      <c r="D234" s="41" t="s">
        <v>56</v>
      </c>
      <c r="E234" s="40" t="s">
        <v>117</v>
      </c>
      <c r="F234" s="27">
        <v>0</v>
      </c>
      <c r="G234" s="10" t="str">
        <f>TEXT(INT((HOUR(F234)*3600+MINUTE(F234)*60+SECOND(F234))/$I$2/60),"0")&amp;"."&amp;TEXT(MOD((HOUR(F234)*3600+MINUTE(F234)*60+SECOND(F234))/$I$2,60),"00")&amp;"/km"</f>
        <v>0.00/km</v>
      </c>
      <c r="H234" s="13">
        <f>F234-$F$4</f>
        <v>0</v>
      </c>
      <c r="I234" s="13">
        <f>F234-INDEX($F$4:$F$806,MATCH(D234,$D$4:$D$806,0))</f>
        <v>0</v>
      </c>
    </row>
    <row r="235" spans="1:9" ht="15" customHeight="1">
      <c r="A235" s="10">
        <v>232</v>
      </c>
      <c r="B235" s="40" t="s">
        <v>314</v>
      </c>
      <c r="C235" s="40" t="s">
        <v>123</v>
      </c>
      <c r="D235" s="41" t="s">
        <v>73</v>
      </c>
      <c r="E235" s="40" t="s">
        <v>53</v>
      </c>
      <c r="F235" s="27">
        <v>0</v>
      </c>
      <c r="G235" s="10" t="str">
        <f>TEXT(INT((HOUR(F235)*3600+MINUTE(F235)*60+SECOND(F235))/$I$2/60),"0")&amp;"."&amp;TEXT(MOD((HOUR(F235)*3600+MINUTE(F235)*60+SECOND(F235))/$I$2,60),"00")&amp;"/km"</f>
        <v>0.00/km</v>
      </c>
      <c r="H235" s="13">
        <f>F235-$F$4</f>
        <v>0</v>
      </c>
      <c r="I235" s="13">
        <f>F235-INDEX($F$4:$F$806,MATCH(D235,$D$4:$D$806,0))</f>
        <v>0</v>
      </c>
    </row>
    <row r="236" spans="1:9" ht="15" customHeight="1">
      <c r="A236" s="10">
        <v>233</v>
      </c>
      <c r="B236" s="40" t="s">
        <v>587</v>
      </c>
      <c r="C236" s="40" t="s">
        <v>6</v>
      </c>
      <c r="D236" s="41" t="s">
        <v>52</v>
      </c>
      <c r="E236" s="40" t="s">
        <v>41</v>
      </c>
      <c r="F236" s="27">
        <v>0</v>
      </c>
      <c r="G236" s="10" t="str">
        <f>TEXT(INT((HOUR(F236)*3600+MINUTE(F236)*60+SECOND(F236))/$I$2/60),"0")&amp;"."&amp;TEXT(MOD((HOUR(F236)*3600+MINUTE(F236)*60+SECOND(F236))/$I$2,60),"00")&amp;"/km"</f>
        <v>0.00/km</v>
      </c>
      <c r="H236" s="13">
        <f>F236-$F$4</f>
        <v>0</v>
      </c>
      <c r="I236" s="13">
        <f>F236-INDEX($F$4:$F$806,MATCH(D236,$D$4:$D$806,0))</f>
        <v>0</v>
      </c>
    </row>
    <row r="237" spans="1:9" ht="15" customHeight="1">
      <c r="A237" s="10">
        <v>234</v>
      </c>
      <c r="B237" s="40" t="s">
        <v>588</v>
      </c>
      <c r="C237" s="40" t="s">
        <v>83</v>
      </c>
      <c r="D237" s="41" t="s">
        <v>64</v>
      </c>
      <c r="E237" s="40" t="s">
        <v>301</v>
      </c>
      <c r="F237" s="27">
        <v>0</v>
      </c>
      <c r="G237" s="10" t="str">
        <f>TEXT(INT((HOUR(F237)*3600+MINUTE(F237)*60+SECOND(F237))/$I$2/60),"0")&amp;"."&amp;TEXT(MOD((HOUR(F237)*3600+MINUTE(F237)*60+SECOND(F237))/$I$2,60),"00")&amp;"/km"</f>
        <v>0.00/km</v>
      </c>
      <c r="H237" s="13">
        <f>F237-$F$4</f>
        <v>0</v>
      </c>
      <c r="I237" s="13">
        <f>F237-INDEX($F$4:$F$806,MATCH(D237,$D$4:$D$806,0))</f>
        <v>0</v>
      </c>
    </row>
    <row r="238" spans="1:9" ht="15" customHeight="1">
      <c r="A238" s="10">
        <v>235</v>
      </c>
      <c r="B238" s="40" t="s">
        <v>307</v>
      </c>
      <c r="C238" s="40" t="s">
        <v>308</v>
      </c>
      <c r="D238" s="41" t="s">
        <v>278</v>
      </c>
      <c r="E238" s="40" t="s">
        <v>279</v>
      </c>
      <c r="F238" s="27">
        <v>0</v>
      </c>
      <c r="G238" s="10" t="str">
        <f>TEXT(INT((HOUR(F238)*3600+MINUTE(F238)*60+SECOND(F238))/$I$2/60),"0")&amp;"."&amp;TEXT(MOD((HOUR(F238)*3600+MINUTE(F238)*60+SECOND(F238))/$I$2,60),"00")&amp;"/km"</f>
        <v>0.00/km</v>
      </c>
      <c r="H238" s="13">
        <f>F238-$F$4</f>
        <v>0</v>
      </c>
      <c r="I238" s="13">
        <f>F238-INDEX($F$4:$F$806,MATCH(D238,$D$4:$D$806,0))</f>
        <v>0</v>
      </c>
    </row>
    <row r="239" spans="1:9" ht="15" customHeight="1">
      <c r="A239" s="10">
        <v>236</v>
      </c>
      <c r="B239" s="40" t="s">
        <v>315</v>
      </c>
      <c r="C239" s="40" t="s">
        <v>125</v>
      </c>
      <c r="D239" s="41" t="s">
        <v>69</v>
      </c>
      <c r="E239" s="40" t="s">
        <v>117</v>
      </c>
      <c r="F239" s="27">
        <v>0</v>
      </c>
      <c r="G239" s="10" t="str">
        <f>TEXT(INT((HOUR(F239)*3600+MINUTE(F239)*60+SECOND(F239))/$I$2/60),"0")&amp;"."&amp;TEXT(MOD((HOUR(F239)*3600+MINUTE(F239)*60+SECOND(F239))/$I$2,60),"00")&amp;"/km"</f>
        <v>0.00/km</v>
      </c>
      <c r="H239" s="13">
        <f>F239-$F$4</f>
        <v>0</v>
      </c>
      <c r="I239" s="13">
        <f>F239-INDEX($F$4:$F$806,MATCH(D239,$D$4:$D$806,0))</f>
        <v>0</v>
      </c>
    </row>
    <row r="240" spans="1:9" ht="15" customHeight="1">
      <c r="A240" s="10">
        <v>237</v>
      </c>
      <c r="B240" s="40" t="s">
        <v>589</v>
      </c>
      <c r="C240" s="40" t="s">
        <v>76</v>
      </c>
      <c r="D240" s="41" t="s">
        <v>46</v>
      </c>
      <c r="E240" s="40" t="s">
        <v>301</v>
      </c>
      <c r="F240" s="27">
        <v>0</v>
      </c>
      <c r="G240" s="10" t="str">
        <f>TEXT(INT((HOUR(F240)*3600+MINUTE(F240)*60+SECOND(F240))/$I$2/60),"0")&amp;"."&amp;TEXT(MOD((HOUR(F240)*3600+MINUTE(F240)*60+SECOND(F240))/$I$2,60),"00")&amp;"/km"</f>
        <v>0.00/km</v>
      </c>
      <c r="H240" s="13">
        <f>F240-$F$4</f>
        <v>0</v>
      </c>
      <c r="I240" s="13">
        <f>F240-INDEX($F$4:$F$806,MATCH(D240,$D$4:$D$806,0))</f>
        <v>0</v>
      </c>
    </row>
    <row r="241" spans="1:9" ht="15" customHeight="1">
      <c r="A241" s="10">
        <v>238</v>
      </c>
      <c r="B241" s="40" t="s">
        <v>590</v>
      </c>
      <c r="C241" s="40" t="s">
        <v>11</v>
      </c>
      <c r="D241" s="41" t="s">
        <v>56</v>
      </c>
      <c r="E241" s="40" t="s">
        <v>117</v>
      </c>
      <c r="F241" s="27">
        <v>0</v>
      </c>
      <c r="G241" s="10" t="str">
        <f>TEXT(INT((HOUR(F241)*3600+MINUTE(F241)*60+SECOND(F241))/$I$2/60),"0")&amp;"."&amp;TEXT(MOD((HOUR(F241)*3600+MINUTE(F241)*60+SECOND(F241))/$I$2,60),"00")&amp;"/km"</f>
        <v>0.00/km</v>
      </c>
      <c r="H241" s="13">
        <f>F241-$F$4</f>
        <v>0</v>
      </c>
      <c r="I241" s="13">
        <f>F241-INDEX($F$4:$F$806,MATCH(D241,$D$4:$D$806,0))</f>
        <v>0</v>
      </c>
    </row>
    <row r="242" spans="1:9" ht="15" customHeight="1">
      <c r="A242" s="10">
        <v>239</v>
      </c>
      <c r="B242" s="40" t="s">
        <v>304</v>
      </c>
      <c r="C242" s="40" t="s">
        <v>154</v>
      </c>
      <c r="D242" s="41" t="s">
        <v>56</v>
      </c>
      <c r="E242" s="40" t="s">
        <v>117</v>
      </c>
      <c r="F242" s="27">
        <v>0</v>
      </c>
      <c r="G242" s="10" t="str">
        <f>TEXT(INT((HOUR(F242)*3600+MINUTE(F242)*60+SECOND(F242))/$I$2/60),"0")&amp;"."&amp;TEXT(MOD((HOUR(F242)*3600+MINUTE(F242)*60+SECOND(F242))/$I$2,60),"00")&amp;"/km"</f>
        <v>0.00/km</v>
      </c>
      <c r="H242" s="13">
        <f>F242-$F$4</f>
        <v>0</v>
      </c>
      <c r="I242" s="13">
        <f>F242-INDEX($F$4:$F$806,MATCH(D242,$D$4:$D$806,0))</f>
        <v>0</v>
      </c>
    </row>
    <row r="243" spans="1:9" ht="15" customHeight="1">
      <c r="A243" s="10">
        <v>240</v>
      </c>
      <c r="B243" s="40" t="s">
        <v>591</v>
      </c>
      <c r="C243" s="40" t="s">
        <v>222</v>
      </c>
      <c r="D243" s="41" t="s">
        <v>64</v>
      </c>
      <c r="E243" s="40" t="s">
        <v>279</v>
      </c>
      <c r="F243" s="27">
        <v>0</v>
      </c>
      <c r="G243" s="10" t="str">
        <f>TEXT(INT((HOUR(F243)*3600+MINUTE(F243)*60+SECOND(F243))/$I$2/60),"0")&amp;"."&amp;TEXT(MOD((HOUR(F243)*3600+MINUTE(F243)*60+SECOND(F243))/$I$2,60),"00")&amp;"/km"</f>
        <v>0.00/km</v>
      </c>
      <c r="H243" s="13">
        <f>F243-$F$4</f>
        <v>0</v>
      </c>
      <c r="I243" s="13">
        <f>F243-INDEX($F$4:$F$806,MATCH(D243,$D$4:$D$806,0))</f>
        <v>0</v>
      </c>
    </row>
    <row r="244" spans="1:9" ht="15" customHeight="1">
      <c r="A244" s="10">
        <v>241</v>
      </c>
      <c r="B244" s="40" t="s">
        <v>90</v>
      </c>
      <c r="C244" s="40" t="s">
        <v>78</v>
      </c>
      <c r="D244" s="41" t="s">
        <v>56</v>
      </c>
      <c r="E244" s="40" t="s">
        <v>311</v>
      </c>
      <c r="F244" s="27">
        <v>0</v>
      </c>
      <c r="G244" s="10" t="str">
        <f>TEXT(INT((HOUR(F244)*3600+MINUTE(F244)*60+SECOND(F244))/$I$2/60),"0")&amp;"."&amp;TEXT(MOD((HOUR(F244)*3600+MINUTE(F244)*60+SECOND(F244))/$I$2,60),"00")&amp;"/km"</f>
        <v>0.00/km</v>
      </c>
      <c r="H244" s="13">
        <f>F244-$F$4</f>
        <v>0</v>
      </c>
      <c r="I244" s="13">
        <f>F244-INDEX($F$4:$F$806,MATCH(D244,$D$4:$D$806,0))</f>
        <v>0</v>
      </c>
    </row>
    <row r="245" spans="1:9" ht="15" customHeight="1">
      <c r="A245" s="10">
        <v>242</v>
      </c>
      <c r="B245" s="40" t="s">
        <v>317</v>
      </c>
      <c r="C245" s="40" t="s">
        <v>313</v>
      </c>
      <c r="D245" s="41" t="s">
        <v>69</v>
      </c>
      <c r="E245" s="40" t="s">
        <v>43</v>
      </c>
      <c r="F245" s="27">
        <v>0</v>
      </c>
      <c r="G245" s="10" t="str">
        <f>TEXT(INT((HOUR(F245)*3600+MINUTE(F245)*60+SECOND(F245))/$I$2/60),"0")&amp;"."&amp;TEXT(MOD((HOUR(F245)*3600+MINUTE(F245)*60+SECOND(F245))/$I$2,60),"00")&amp;"/km"</f>
        <v>0.00/km</v>
      </c>
      <c r="H245" s="13">
        <f>F245-$F$4</f>
        <v>0</v>
      </c>
      <c r="I245" s="13">
        <f>F245-INDEX($F$4:$F$806,MATCH(D245,$D$4:$D$806,0))</f>
        <v>0</v>
      </c>
    </row>
    <row r="246" spans="1:9" ht="15" customHeight="1">
      <c r="A246" s="10">
        <v>243</v>
      </c>
      <c r="B246" s="40" t="s">
        <v>334</v>
      </c>
      <c r="C246" s="40" t="s">
        <v>78</v>
      </c>
      <c r="D246" s="41" t="s">
        <v>239</v>
      </c>
      <c r="E246" s="40" t="s">
        <v>29</v>
      </c>
      <c r="F246" s="27">
        <v>0</v>
      </c>
      <c r="G246" s="10" t="str">
        <f>TEXT(INT((HOUR(F246)*3600+MINUTE(F246)*60+SECOND(F246))/$I$2/60),"0")&amp;"."&amp;TEXT(MOD((HOUR(F246)*3600+MINUTE(F246)*60+SECOND(F246))/$I$2,60),"00")&amp;"/km"</f>
        <v>0.00/km</v>
      </c>
      <c r="H246" s="13">
        <f>F246-$F$4</f>
        <v>0</v>
      </c>
      <c r="I246" s="13">
        <f>F246-INDEX($F$4:$F$806,MATCH(D246,$D$4:$D$806,0))</f>
        <v>0</v>
      </c>
    </row>
    <row r="247" spans="1:9" ht="15" customHeight="1">
      <c r="A247" s="10">
        <v>244</v>
      </c>
      <c r="B247" s="40" t="s">
        <v>321</v>
      </c>
      <c r="C247" s="40" t="s">
        <v>322</v>
      </c>
      <c r="D247" s="41" t="s">
        <v>73</v>
      </c>
      <c r="E247" s="40" t="s">
        <v>117</v>
      </c>
      <c r="F247" s="27">
        <v>0</v>
      </c>
      <c r="G247" s="10" t="str">
        <f>TEXT(INT((HOUR(F247)*3600+MINUTE(F247)*60+SECOND(F247))/$I$2/60),"0")&amp;"."&amp;TEXT(MOD((HOUR(F247)*3600+MINUTE(F247)*60+SECOND(F247))/$I$2,60),"00")&amp;"/km"</f>
        <v>0.00/km</v>
      </c>
      <c r="H247" s="13">
        <f>F247-$F$4</f>
        <v>0</v>
      </c>
      <c r="I247" s="13">
        <f>F247-INDEX($F$4:$F$806,MATCH(D247,$D$4:$D$806,0))</f>
        <v>0</v>
      </c>
    </row>
    <row r="248" spans="1:9" ht="15" customHeight="1">
      <c r="A248" s="10">
        <v>245</v>
      </c>
      <c r="B248" s="40" t="s">
        <v>581</v>
      </c>
      <c r="C248" s="40" t="s">
        <v>78</v>
      </c>
      <c r="D248" s="41" t="s">
        <v>46</v>
      </c>
      <c r="E248" s="40" t="s">
        <v>29</v>
      </c>
      <c r="F248" s="27">
        <v>0</v>
      </c>
      <c r="G248" s="10" t="str">
        <f>TEXT(INT((HOUR(F248)*3600+MINUTE(F248)*60+SECOND(F248))/$I$2/60),"0")&amp;"."&amp;TEXT(MOD((HOUR(F248)*3600+MINUTE(F248)*60+SECOND(F248))/$I$2,60),"00")&amp;"/km"</f>
        <v>0.00/km</v>
      </c>
      <c r="H248" s="13">
        <f>F248-$F$4</f>
        <v>0</v>
      </c>
      <c r="I248" s="13">
        <f>F248-INDEX($F$4:$F$806,MATCH(D248,$D$4:$D$806,0))</f>
        <v>0</v>
      </c>
    </row>
    <row r="249" spans="1:9" ht="15" customHeight="1">
      <c r="A249" s="10">
        <v>246</v>
      </c>
      <c r="B249" s="40" t="s">
        <v>476</v>
      </c>
      <c r="C249" s="40" t="s">
        <v>125</v>
      </c>
      <c r="D249" s="41" t="s">
        <v>239</v>
      </c>
      <c r="E249" s="40" t="s">
        <v>117</v>
      </c>
      <c r="F249" s="27">
        <v>0</v>
      </c>
      <c r="G249" s="10" t="str">
        <f>TEXT(INT((HOUR(F249)*3600+MINUTE(F249)*60+SECOND(F249))/$I$2/60),"0")&amp;"."&amp;TEXT(MOD((HOUR(F249)*3600+MINUTE(F249)*60+SECOND(F249))/$I$2,60),"00")&amp;"/km"</f>
        <v>0.00/km</v>
      </c>
      <c r="H249" s="13">
        <f>F249-$F$4</f>
        <v>0</v>
      </c>
      <c r="I249" s="13">
        <f>F249-INDEX($F$4:$F$806,MATCH(D249,$D$4:$D$806,0))</f>
        <v>0</v>
      </c>
    </row>
    <row r="250" spans="1:9" ht="15" customHeight="1">
      <c r="A250" s="10">
        <v>247</v>
      </c>
      <c r="B250" s="40" t="s">
        <v>312</v>
      </c>
      <c r="C250" s="40" t="s">
        <v>313</v>
      </c>
      <c r="D250" s="41" t="s">
        <v>52</v>
      </c>
      <c r="E250" s="40" t="s">
        <v>70</v>
      </c>
      <c r="F250" s="27">
        <v>0</v>
      </c>
      <c r="G250" s="10" t="str">
        <f>TEXT(INT((HOUR(F250)*3600+MINUTE(F250)*60+SECOND(F250))/$I$2/60),"0")&amp;"."&amp;TEXT(MOD((HOUR(F250)*3600+MINUTE(F250)*60+SECOND(F250))/$I$2,60),"00")&amp;"/km"</f>
        <v>0.00/km</v>
      </c>
      <c r="H250" s="13">
        <f>F250-$F$4</f>
        <v>0</v>
      </c>
      <c r="I250" s="13">
        <f>F250-INDEX($F$4:$F$806,MATCH(D250,$D$4:$D$806,0))</f>
        <v>0</v>
      </c>
    </row>
    <row r="251" spans="1:9" ht="15" customHeight="1">
      <c r="A251" s="10">
        <v>248</v>
      </c>
      <c r="B251" s="40" t="s">
        <v>318</v>
      </c>
      <c r="C251" s="40" t="s">
        <v>319</v>
      </c>
      <c r="D251" s="41" t="s">
        <v>278</v>
      </c>
      <c r="E251" s="40" t="s">
        <v>117</v>
      </c>
      <c r="F251" s="27">
        <v>0</v>
      </c>
      <c r="G251" s="10" t="str">
        <f>TEXT(INT((HOUR(F251)*3600+MINUTE(F251)*60+SECOND(F251))/$I$2/60),"0")&amp;"."&amp;TEXT(MOD((HOUR(F251)*3600+MINUTE(F251)*60+SECOND(F251))/$I$2,60),"00")&amp;"/km"</f>
        <v>0.00/km</v>
      </c>
      <c r="H251" s="13">
        <f>F251-$F$4</f>
        <v>0</v>
      </c>
      <c r="I251" s="13">
        <f>F251-INDEX($F$4:$F$806,MATCH(D251,$D$4:$D$806,0))</f>
        <v>0</v>
      </c>
    </row>
    <row r="252" spans="1:9" ht="15" customHeight="1">
      <c r="A252" s="10">
        <v>249</v>
      </c>
      <c r="B252" s="40" t="s">
        <v>592</v>
      </c>
      <c r="C252" s="40" t="s">
        <v>6</v>
      </c>
      <c r="D252" s="41" t="s">
        <v>64</v>
      </c>
      <c r="E252" s="40" t="s">
        <v>593</v>
      </c>
      <c r="F252" s="27">
        <v>0</v>
      </c>
      <c r="G252" s="10" t="str">
        <f>TEXT(INT((HOUR(F252)*3600+MINUTE(F252)*60+SECOND(F252))/$I$2/60),"0")&amp;"."&amp;TEXT(MOD((HOUR(F252)*3600+MINUTE(F252)*60+SECOND(F252))/$I$2,60),"00")&amp;"/km"</f>
        <v>0.00/km</v>
      </c>
      <c r="H252" s="13">
        <f>F252-$F$4</f>
        <v>0</v>
      </c>
      <c r="I252" s="13">
        <f>F252-INDEX($F$4:$F$806,MATCH(D252,$D$4:$D$806,0))</f>
        <v>0</v>
      </c>
    </row>
    <row r="253" spans="1:9" ht="15" customHeight="1">
      <c r="A253" s="10">
        <v>250</v>
      </c>
      <c r="B253" s="40" t="s">
        <v>316</v>
      </c>
      <c r="C253" s="40" t="s">
        <v>222</v>
      </c>
      <c r="D253" s="41" t="s">
        <v>278</v>
      </c>
      <c r="E253" s="40" t="s">
        <v>29</v>
      </c>
      <c r="F253" s="27">
        <v>0</v>
      </c>
      <c r="G253" s="10" t="str">
        <f>TEXT(INT((HOUR(F253)*3600+MINUTE(F253)*60+SECOND(F253))/$I$2/60),"0")&amp;"."&amp;TEXT(MOD((HOUR(F253)*3600+MINUTE(F253)*60+SECOND(F253))/$I$2,60),"00")&amp;"/km"</f>
        <v>0.00/km</v>
      </c>
      <c r="H253" s="13">
        <f>F253-$F$4</f>
        <v>0</v>
      </c>
      <c r="I253" s="13">
        <f>F253-INDEX($F$4:$F$806,MATCH(D253,$D$4:$D$806,0))</f>
        <v>0</v>
      </c>
    </row>
    <row r="254" spans="1:9" ht="15" customHeight="1">
      <c r="A254" s="10">
        <v>251</v>
      </c>
      <c r="B254" s="40" t="s">
        <v>333</v>
      </c>
      <c r="C254" s="40" t="s">
        <v>10</v>
      </c>
      <c r="D254" s="41" t="s">
        <v>239</v>
      </c>
      <c r="E254" s="40" t="s">
        <v>29</v>
      </c>
      <c r="F254" s="27">
        <v>0</v>
      </c>
      <c r="G254" s="10" t="str">
        <f>TEXT(INT((HOUR(F254)*3600+MINUTE(F254)*60+SECOND(F254))/$I$2/60),"0")&amp;"."&amp;TEXT(MOD((HOUR(F254)*3600+MINUTE(F254)*60+SECOND(F254))/$I$2,60),"00")&amp;"/km"</f>
        <v>0.00/km</v>
      </c>
      <c r="H254" s="13">
        <f>F254-$F$4</f>
        <v>0</v>
      </c>
      <c r="I254" s="13">
        <f>F254-INDEX($F$4:$F$806,MATCH(D254,$D$4:$D$806,0))</f>
        <v>0</v>
      </c>
    </row>
    <row r="255" spans="1:9" ht="15" customHeight="1">
      <c r="A255" s="10">
        <v>252</v>
      </c>
      <c r="B255" s="40" t="s">
        <v>323</v>
      </c>
      <c r="C255" s="40" t="s">
        <v>123</v>
      </c>
      <c r="D255" s="41" t="s">
        <v>73</v>
      </c>
      <c r="E255" s="40" t="s">
        <v>117</v>
      </c>
      <c r="F255" s="27">
        <v>0</v>
      </c>
      <c r="G255" s="10" t="str">
        <f>TEXT(INT((HOUR(F255)*3600+MINUTE(F255)*60+SECOND(F255))/$I$2/60),"0")&amp;"."&amp;TEXT(MOD((HOUR(F255)*3600+MINUTE(F255)*60+SECOND(F255))/$I$2,60),"00")&amp;"/km"</f>
        <v>0.00/km</v>
      </c>
      <c r="H255" s="13">
        <f>F255-$F$4</f>
        <v>0</v>
      </c>
      <c r="I255" s="13">
        <f>F255-INDEX($F$4:$F$806,MATCH(D255,$D$4:$D$806,0))</f>
        <v>0</v>
      </c>
    </row>
    <row r="256" spans="1:9" ht="15" customHeight="1">
      <c r="A256" s="10">
        <v>253</v>
      </c>
      <c r="B256" s="40" t="s">
        <v>587</v>
      </c>
      <c r="C256" s="40" t="s">
        <v>15</v>
      </c>
      <c r="D256" s="41" t="s">
        <v>73</v>
      </c>
      <c r="E256" s="40" t="s">
        <v>31</v>
      </c>
      <c r="F256" s="27">
        <v>0</v>
      </c>
      <c r="G256" s="10" t="str">
        <f>TEXT(INT((HOUR(F256)*3600+MINUTE(F256)*60+SECOND(F256))/$I$2/60),"0")&amp;"."&amp;TEXT(MOD((HOUR(F256)*3600+MINUTE(F256)*60+SECOND(F256))/$I$2,60),"00")&amp;"/km"</f>
        <v>0.00/km</v>
      </c>
      <c r="H256" s="13">
        <f>F256-$F$4</f>
        <v>0</v>
      </c>
      <c r="I256" s="13">
        <f>F256-INDEX($F$4:$F$806,MATCH(D256,$D$4:$D$806,0))</f>
        <v>0</v>
      </c>
    </row>
    <row r="257" spans="1:9" ht="15" customHeight="1">
      <c r="A257" s="10">
        <v>254</v>
      </c>
      <c r="B257" s="40" t="s">
        <v>594</v>
      </c>
      <c r="C257" s="40" t="s">
        <v>146</v>
      </c>
      <c r="D257" s="41" t="s">
        <v>73</v>
      </c>
      <c r="E257" s="40" t="s">
        <v>41</v>
      </c>
      <c r="F257" s="27">
        <v>0</v>
      </c>
      <c r="G257" s="10" t="str">
        <f>TEXT(INT((HOUR(F257)*3600+MINUTE(F257)*60+SECOND(F257))/$I$2/60),"0")&amp;"."&amp;TEXT(MOD((HOUR(F257)*3600+MINUTE(F257)*60+SECOND(F257))/$I$2,60),"00")&amp;"/km"</f>
        <v>0.00/km</v>
      </c>
      <c r="H257" s="13">
        <f>F257-$F$4</f>
        <v>0</v>
      </c>
      <c r="I257" s="13">
        <f>F257-INDEX($F$4:$F$806,MATCH(D257,$D$4:$D$806,0))</f>
        <v>0</v>
      </c>
    </row>
    <row r="258" spans="1:9" ht="15" customHeight="1">
      <c r="A258" s="10">
        <v>255</v>
      </c>
      <c r="B258" s="40" t="s">
        <v>326</v>
      </c>
      <c r="C258" s="40" t="s">
        <v>327</v>
      </c>
      <c r="D258" s="41" t="s">
        <v>69</v>
      </c>
      <c r="E258" s="40" t="s">
        <v>70</v>
      </c>
      <c r="F258" s="27">
        <v>0</v>
      </c>
      <c r="G258" s="10" t="str">
        <f>TEXT(INT((HOUR(F258)*3600+MINUTE(F258)*60+SECOND(F258))/$I$2/60),"0")&amp;"."&amp;TEXT(MOD((HOUR(F258)*3600+MINUTE(F258)*60+SECOND(F258))/$I$2,60),"00")&amp;"/km"</f>
        <v>0.00/km</v>
      </c>
      <c r="H258" s="13">
        <f>F258-$F$4</f>
        <v>0</v>
      </c>
      <c r="I258" s="13">
        <f>F258-INDEX($F$4:$F$806,MATCH(D258,$D$4:$D$806,0))</f>
        <v>0</v>
      </c>
    </row>
    <row r="259" spans="1:9" ht="15" customHeight="1">
      <c r="A259" s="10">
        <v>256</v>
      </c>
      <c r="B259" s="40" t="s">
        <v>328</v>
      </c>
      <c r="C259" s="40" t="s">
        <v>5</v>
      </c>
      <c r="D259" s="41" t="s">
        <v>278</v>
      </c>
      <c r="E259" s="40" t="s">
        <v>70</v>
      </c>
      <c r="F259" s="27">
        <v>0</v>
      </c>
      <c r="G259" s="10" t="str">
        <f>TEXT(INT((HOUR(F259)*3600+MINUTE(F259)*60+SECOND(F259))/$I$2/60),"0")&amp;"."&amp;TEXT(MOD((HOUR(F259)*3600+MINUTE(F259)*60+SECOND(F259))/$I$2,60),"00")&amp;"/km"</f>
        <v>0.00/km</v>
      </c>
      <c r="H259" s="13">
        <f>F259-$F$4</f>
        <v>0</v>
      </c>
      <c r="I259" s="13">
        <f>F259-INDEX($F$4:$F$806,MATCH(D259,$D$4:$D$806,0))</f>
        <v>0</v>
      </c>
    </row>
    <row r="260" spans="1:9" ht="15" customHeight="1">
      <c r="A260" s="10">
        <v>257</v>
      </c>
      <c r="B260" s="40" t="s">
        <v>595</v>
      </c>
      <c r="C260" s="40" t="s">
        <v>125</v>
      </c>
      <c r="D260" s="41" t="s">
        <v>278</v>
      </c>
      <c r="E260" s="40" t="s">
        <v>70</v>
      </c>
      <c r="F260" s="27">
        <v>0</v>
      </c>
      <c r="G260" s="10" t="str">
        <f>TEXT(INT((HOUR(F260)*3600+MINUTE(F260)*60+SECOND(F260))/$I$2/60),"0")&amp;"."&amp;TEXT(MOD((HOUR(F260)*3600+MINUTE(F260)*60+SECOND(F260))/$I$2,60),"00")&amp;"/km"</f>
        <v>0.00/km</v>
      </c>
      <c r="H260" s="13">
        <f>F260-$F$4</f>
        <v>0</v>
      </c>
      <c r="I260" s="13">
        <f>F260-INDEX($F$4:$F$806,MATCH(D260,$D$4:$D$806,0))</f>
        <v>0</v>
      </c>
    </row>
    <row r="261" spans="1:9" ht="15" customHeight="1">
      <c r="A261" s="10">
        <v>258</v>
      </c>
      <c r="B261" s="40" t="s">
        <v>324</v>
      </c>
      <c r="C261" s="40" t="s">
        <v>325</v>
      </c>
      <c r="D261" s="41" t="s">
        <v>239</v>
      </c>
      <c r="E261" s="40" t="s">
        <v>70</v>
      </c>
      <c r="F261" s="27">
        <v>0</v>
      </c>
      <c r="G261" s="10" t="str">
        <f>TEXT(INT((HOUR(F261)*3600+MINUTE(F261)*60+SECOND(F261))/$I$2/60),"0")&amp;"."&amp;TEXT(MOD((HOUR(F261)*3600+MINUTE(F261)*60+SECOND(F261))/$I$2,60),"00")&amp;"/km"</f>
        <v>0.00/km</v>
      </c>
      <c r="H261" s="13">
        <f>F261-$F$4</f>
        <v>0</v>
      </c>
      <c r="I261" s="13">
        <f>F261-INDEX($F$4:$F$806,MATCH(D261,$D$4:$D$806,0))</f>
        <v>0</v>
      </c>
    </row>
    <row r="262" spans="1:9" ht="15" customHeight="1">
      <c r="A262" s="10">
        <v>259</v>
      </c>
      <c r="B262" s="40" t="s">
        <v>596</v>
      </c>
      <c r="C262" s="40" t="s">
        <v>10</v>
      </c>
      <c r="D262" s="41" t="s">
        <v>56</v>
      </c>
      <c r="E262" s="40" t="s">
        <v>43</v>
      </c>
      <c r="F262" s="27">
        <v>0</v>
      </c>
      <c r="G262" s="10" t="str">
        <f>TEXT(INT((HOUR(F262)*3600+MINUTE(F262)*60+SECOND(F262))/$I$2/60),"0")&amp;"."&amp;TEXT(MOD((HOUR(F262)*3600+MINUTE(F262)*60+SECOND(F262))/$I$2,60),"00")&amp;"/km"</f>
        <v>0.00/km</v>
      </c>
      <c r="H262" s="13">
        <f>F262-$F$4</f>
        <v>0</v>
      </c>
      <c r="I262" s="13">
        <f>F262-INDEX($F$4:$F$806,MATCH(D262,$D$4:$D$806,0))</f>
        <v>0</v>
      </c>
    </row>
    <row r="263" spans="1:9" ht="15" customHeight="1">
      <c r="A263" s="10">
        <v>260</v>
      </c>
      <c r="B263" s="40" t="s">
        <v>332</v>
      </c>
      <c r="C263" s="40" t="s">
        <v>11</v>
      </c>
      <c r="D263" s="41" t="s">
        <v>52</v>
      </c>
      <c r="E263" s="40" t="s">
        <v>29</v>
      </c>
      <c r="F263" s="27">
        <v>0</v>
      </c>
      <c r="G263" s="10" t="str">
        <f>TEXT(INT((HOUR(F263)*3600+MINUTE(F263)*60+SECOND(F263))/$I$2/60),"0")&amp;"."&amp;TEXT(MOD((HOUR(F263)*3600+MINUTE(F263)*60+SECOND(F263))/$I$2,60),"00")&amp;"/km"</f>
        <v>0.00/km</v>
      </c>
      <c r="H263" s="13">
        <f>F263-$F$4</f>
        <v>0</v>
      </c>
      <c r="I263" s="13">
        <f>F263-INDEX($F$4:$F$806,MATCH(D263,$D$4:$D$806,0))</f>
        <v>0</v>
      </c>
    </row>
    <row r="264" spans="1:9" ht="15" customHeight="1">
      <c r="A264" s="10">
        <v>261</v>
      </c>
      <c r="B264" s="40" t="s">
        <v>329</v>
      </c>
      <c r="C264" s="40" t="s">
        <v>11</v>
      </c>
      <c r="D264" s="41" t="s">
        <v>56</v>
      </c>
      <c r="E264" s="40" t="s">
        <v>330</v>
      </c>
      <c r="F264" s="27">
        <v>0</v>
      </c>
      <c r="G264" s="10" t="str">
        <f>TEXT(INT((HOUR(F264)*3600+MINUTE(F264)*60+SECOND(F264))/$I$2/60),"0")&amp;"."&amp;TEXT(MOD((HOUR(F264)*3600+MINUTE(F264)*60+SECOND(F264))/$I$2,60),"00")&amp;"/km"</f>
        <v>0.00/km</v>
      </c>
      <c r="H264" s="13">
        <f>F264-$F$4</f>
        <v>0</v>
      </c>
      <c r="I264" s="13">
        <f>F264-INDEX($F$4:$F$806,MATCH(D264,$D$4:$D$806,0))</f>
        <v>0</v>
      </c>
    </row>
    <row r="265" spans="1:9" ht="15" customHeight="1">
      <c r="A265" s="10">
        <v>262</v>
      </c>
      <c r="B265" s="40" t="s">
        <v>204</v>
      </c>
      <c r="C265" s="40" t="s">
        <v>59</v>
      </c>
      <c r="D265" s="41" t="s">
        <v>69</v>
      </c>
      <c r="E265" s="40" t="s">
        <v>117</v>
      </c>
      <c r="F265" s="27">
        <v>0</v>
      </c>
      <c r="G265" s="10" t="str">
        <f>TEXT(INT((HOUR(F265)*3600+MINUTE(F265)*60+SECOND(F265))/$I$2/60),"0")&amp;"."&amp;TEXT(MOD((HOUR(F265)*3600+MINUTE(F265)*60+SECOND(F265))/$I$2,60),"00")&amp;"/km"</f>
        <v>0.00/km</v>
      </c>
      <c r="H265" s="13">
        <f>F265-$F$4</f>
        <v>0</v>
      </c>
      <c r="I265" s="13">
        <f>F265-INDEX($F$4:$F$806,MATCH(D265,$D$4:$D$806,0))</f>
        <v>0</v>
      </c>
    </row>
    <row r="266" spans="1:9" ht="15" customHeight="1">
      <c r="A266" s="10">
        <v>263</v>
      </c>
      <c r="B266" s="40" t="s">
        <v>597</v>
      </c>
      <c r="C266" s="40" t="s">
        <v>123</v>
      </c>
      <c r="D266" s="41" t="s">
        <v>239</v>
      </c>
      <c r="E266" s="40" t="s">
        <v>29</v>
      </c>
      <c r="F266" s="27">
        <v>0</v>
      </c>
      <c r="G266" s="10" t="str">
        <f>TEXT(INT((HOUR(F266)*3600+MINUTE(F266)*60+SECOND(F266))/$I$2/60),"0")&amp;"."&amp;TEXT(MOD((HOUR(F266)*3600+MINUTE(F266)*60+SECOND(F266))/$I$2,60),"00")&amp;"/km"</f>
        <v>0.00/km</v>
      </c>
      <c r="H266" s="13">
        <f>F266-$F$4</f>
        <v>0</v>
      </c>
      <c r="I266" s="13">
        <f>F266-INDEX($F$4:$F$806,MATCH(D266,$D$4:$D$806,0))</f>
        <v>0</v>
      </c>
    </row>
    <row r="267" spans="1:9" ht="15" customHeight="1">
      <c r="A267" s="10">
        <v>264</v>
      </c>
      <c r="B267" s="40" t="s">
        <v>598</v>
      </c>
      <c r="C267" s="40" t="s">
        <v>9</v>
      </c>
      <c r="D267" s="41" t="s">
        <v>56</v>
      </c>
      <c r="E267" s="40" t="s">
        <v>109</v>
      </c>
      <c r="F267" s="27">
        <v>0</v>
      </c>
      <c r="G267" s="10" t="str">
        <f>TEXT(INT((HOUR(F267)*3600+MINUTE(F267)*60+SECOND(F267))/$I$2/60),"0")&amp;"."&amp;TEXT(MOD((HOUR(F267)*3600+MINUTE(F267)*60+SECOND(F267))/$I$2,60),"00")&amp;"/km"</f>
        <v>0.00/km</v>
      </c>
      <c r="H267" s="13">
        <f>F267-$F$4</f>
        <v>0</v>
      </c>
      <c r="I267" s="13">
        <f>F267-INDEX($F$4:$F$806,MATCH(D267,$D$4:$D$806,0))</f>
        <v>0</v>
      </c>
    </row>
    <row r="268" spans="1:9" ht="15" customHeight="1">
      <c r="A268" s="10">
        <v>265</v>
      </c>
      <c r="B268" s="40" t="s">
        <v>103</v>
      </c>
      <c r="C268" s="40" t="s">
        <v>125</v>
      </c>
      <c r="D268" s="41" t="s">
        <v>73</v>
      </c>
      <c r="E268" s="40" t="s">
        <v>331</v>
      </c>
      <c r="F268" s="27">
        <v>0</v>
      </c>
      <c r="G268" s="10" t="str">
        <f>TEXT(INT((HOUR(F268)*3600+MINUTE(F268)*60+SECOND(F268))/$I$2/60),"0")&amp;"."&amp;TEXT(MOD((HOUR(F268)*3600+MINUTE(F268)*60+SECOND(F268))/$I$2,60),"00")&amp;"/km"</f>
        <v>0.00/km</v>
      </c>
      <c r="H268" s="13">
        <f>F268-$F$4</f>
        <v>0</v>
      </c>
      <c r="I268" s="13">
        <f>F268-INDEX($F$4:$F$806,MATCH(D268,$D$4:$D$806,0))</f>
        <v>0</v>
      </c>
    </row>
    <row r="269" spans="1:9" ht="15" customHeight="1">
      <c r="A269" s="10">
        <v>266</v>
      </c>
      <c r="B269" s="40" t="s">
        <v>599</v>
      </c>
      <c r="C269" s="40" t="s">
        <v>78</v>
      </c>
      <c r="D269" s="41" t="s">
        <v>239</v>
      </c>
      <c r="E269" s="40" t="s">
        <v>29</v>
      </c>
      <c r="F269" s="27">
        <v>0</v>
      </c>
      <c r="G269" s="10" t="str">
        <f>TEXT(INT((HOUR(F269)*3600+MINUTE(F269)*60+SECOND(F269))/$I$2/60),"0")&amp;"."&amp;TEXT(MOD((HOUR(F269)*3600+MINUTE(F269)*60+SECOND(F269))/$I$2,60),"00")&amp;"/km"</f>
        <v>0.00/km</v>
      </c>
      <c r="H269" s="13">
        <f>F269-$F$4</f>
        <v>0</v>
      </c>
      <c r="I269" s="13">
        <f>F269-INDEX($F$4:$F$806,MATCH(D269,$D$4:$D$806,0))</f>
        <v>0</v>
      </c>
    </row>
    <row r="270" spans="1:9" ht="15" customHeight="1">
      <c r="A270" s="10">
        <v>267</v>
      </c>
      <c r="B270" s="40" t="s">
        <v>600</v>
      </c>
      <c r="C270" s="40" t="s">
        <v>2</v>
      </c>
      <c r="D270" s="41" t="s">
        <v>56</v>
      </c>
      <c r="E270" s="40" t="s">
        <v>262</v>
      </c>
      <c r="F270" s="27">
        <v>0</v>
      </c>
      <c r="G270" s="10" t="str">
        <f>TEXT(INT((HOUR(F270)*3600+MINUTE(F270)*60+SECOND(F270))/$I$2/60),"0")&amp;"."&amp;TEXT(MOD((HOUR(F270)*3600+MINUTE(F270)*60+SECOND(F270))/$I$2,60),"00")&amp;"/km"</f>
        <v>0.00/km</v>
      </c>
      <c r="H270" s="13">
        <f>F270-$F$4</f>
        <v>0</v>
      </c>
      <c r="I270" s="13">
        <f>F270-INDEX($F$4:$F$806,MATCH(D270,$D$4:$D$806,0))</f>
        <v>0</v>
      </c>
    </row>
    <row r="271" spans="1:9" ht="15" customHeight="1">
      <c r="A271" s="10">
        <v>268</v>
      </c>
      <c r="B271" s="40" t="s">
        <v>336</v>
      </c>
      <c r="C271" s="40" t="s">
        <v>2</v>
      </c>
      <c r="D271" s="41" t="s">
        <v>239</v>
      </c>
      <c r="E271" s="40" t="s">
        <v>262</v>
      </c>
      <c r="F271" s="27">
        <v>0</v>
      </c>
      <c r="G271" s="10" t="str">
        <f>TEXT(INT((HOUR(F271)*3600+MINUTE(F271)*60+SECOND(F271))/$I$2/60),"0")&amp;"."&amp;TEXT(MOD((HOUR(F271)*3600+MINUTE(F271)*60+SECOND(F271))/$I$2,60),"00")&amp;"/km"</f>
        <v>0.00/km</v>
      </c>
      <c r="H271" s="13">
        <f>F271-$F$4</f>
        <v>0</v>
      </c>
      <c r="I271" s="13">
        <f>F271-INDEX($F$4:$F$806,MATCH(D271,$D$4:$D$806,0))</f>
        <v>0</v>
      </c>
    </row>
    <row r="272" spans="1:9" ht="15" customHeight="1">
      <c r="A272" s="10">
        <v>269</v>
      </c>
      <c r="B272" s="40" t="s">
        <v>338</v>
      </c>
      <c r="C272" s="40" t="s">
        <v>175</v>
      </c>
      <c r="D272" s="41" t="s">
        <v>289</v>
      </c>
      <c r="E272" s="40" t="s">
        <v>43</v>
      </c>
      <c r="F272" s="27">
        <v>0</v>
      </c>
      <c r="G272" s="10" t="str">
        <f>TEXT(INT((HOUR(F272)*3600+MINUTE(F272)*60+SECOND(F272))/$I$2/60),"0")&amp;"."&amp;TEXT(MOD((HOUR(F272)*3600+MINUTE(F272)*60+SECOND(F272))/$I$2,60),"00")&amp;"/km"</f>
        <v>0.00/km</v>
      </c>
      <c r="H272" s="13">
        <f>F272-$F$4</f>
        <v>0</v>
      </c>
      <c r="I272" s="13">
        <f>F272-INDEX($F$4:$F$806,MATCH(D272,$D$4:$D$806,0))</f>
        <v>0</v>
      </c>
    </row>
    <row r="273" spans="1:9" ht="15" customHeight="1">
      <c r="A273" s="10">
        <v>270</v>
      </c>
      <c r="B273" s="40" t="s">
        <v>337</v>
      </c>
      <c r="C273" s="40" t="s">
        <v>9</v>
      </c>
      <c r="D273" s="41" t="s">
        <v>601</v>
      </c>
      <c r="E273" s="40" t="s">
        <v>117</v>
      </c>
      <c r="F273" s="27">
        <v>0</v>
      </c>
      <c r="G273" s="10" t="str">
        <f>TEXT(INT((HOUR(F273)*3600+MINUTE(F273)*60+SECOND(F273))/$I$2/60),"0")&amp;"."&amp;TEXT(MOD((HOUR(F273)*3600+MINUTE(F273)*60+SECOND(F273))/$I$2,60),"00")&amp;"/km"</f>
        <v>0.00/km</v>
      </c>
      <c r="H273" s="13">
        <f>F273-$F$4</f>
        <v>0</v>
      </c>
      <c r="I273" s="13">
        <f>F273-INDEX($F$4:$F$806,MATCH(D273,$D$4:$D$806,0))</f>
        <v>0</v>
      </c>
    </row>
    <row r="274" spans="1:9" ht="15" customHeight="1">
      <c r="A274" s="10">
        <v>271</v>
      </c>
      <c r="B274" s="40" t="s">
        <v>602</v>
      </c>
      <c r="C274" s="40" t="s">
        <v>0</v>
      </c>
      <c r="D274" s="41" t="s">
        <v>239</v>
      </c>
      <c r="E274" s="40" t="s">
        <v>117</v>
      </c>
      <c r="F274" s="27">
        <v>0</v>
      </c>
      <c r="G274" s="10" t="str">
        <f>TEXT(INT((HOUR(F274)*3600+MINUTE(F274)*60+SECOND(F274))/$I$2/60),"0")&amp;"."&amp;TEXT(MOD((HOUR(F274)*3600+MINUTE(F274)*60+SECOND(F274))/$I$2,60),"00")&amp;"/km"</f>
        <v>0.00/km</v>
      </c>
      <c r="H274" s="13">
        <f>F274-$F$4</f>
        <v>0</v>
      </c>
      <c r="I274" s="13">
        <f>F274-INDEX($F$4:$F$806,MATCH(D274,$D$4:$D$806,0))</f>
        <v>0</v>
      </c>
    </row>
    <row r="275" spans="1:9" ht="15" customHeight="1">
      <c r="A275" s="10">
        <v>272</v>
      </c>
      <c r="B275" s="40" t="s">
        <v>339</v>
      </c>
      <c r="C275" s="40" t="s">
        <v>8</v>
      </c>
      <c r="D275" s="41" t="s">
        <v>64</v>
      </c>
      <c r="E275" s="40" t="s">
        <v>117</v>
      </c>
      <c r="F275" s="27">
        <v>0</v>
      </c>
      <c r="G275" s="10" t="str">
        <f>TEXT(INT((HOUR(F275)*3600+MINUTE(F275)*60+SECOND(F275))/$I$2/60),"0")&amp;"."&amp;TEXT(MOD((HOUR(F275)*3600+MINUTE(F275)*60+SECOND(F275))/$I$2,60),"00")&amp;"/km"</f>
        <v>0.00/km</v>
      </c>
      <c r="H275" s="13">
        <f>F275-$F$4</f>
        <v>0</v>
      </c>
      <c r="I275" s="13">
        <f>F275-INDEX($F$4:$F$806,MATCH(D275,$D$4:$D$806,0))</f>
        <v>0</v>
      </c>
    </row>
    <row r="276" spans="1:9" ht="15" customHeight="1">
      <c r="A276" s="44">
        <v>273</v>
      </c>
      <c r="B276" s="45" t="s">
        <v>340</v>
      </c>
      <c r="C276" s="45" t="s">
        <v>125</v>
      </c>
      <c r="D276" s="46" t="s">
        <v>603</v>
      </c>
      <c r="E276" s="45" t="s">
        <v>117</v>
      </c>
      <c r="F276" s="47">
        <v>0</v>
      </c>
      <c r="G276" s="44" t="str">
        <f>TEXT(INT((HOUR(F276)*3600+MINUTE(F276)*60+SECOND(F276))/$I$2/60),"0")&amp;"."&amp;TEXT(MOD((HOUR(F276)*3600+MINUTE(F276)*60+SECOND(F276))/$I$2,60),"00")&amp;"/km"</f>
        <v>0.00/km</v>
      </c>
      <c r="H276" s="48">
        <f>F276-$F$4</f>
        <v>0</v>
      </c>
      <c r="I276" s="48">
        <f>F276-INDEX($F$4:$F$806,MATCH(D276,$D$4:$D$806,0))</f>
        <v>0</v>
      </c>
    </row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</sheetData>
  <autoFilter ref="A3:I27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pane ySplit="3" topLeftCell="BM4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664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665</v>
      </c>
      <c r="B2" s="25"/>
      <c r="C2" s="25"/>
      <c r="D2" s="25"/>
      <c r="E2" s="25"/>
      <c r="F2" s="25"/>
      <c r="G2" s="25"/>
      <c r="H2" s="3" t="s">
        <v>18</v>
      </c>
      <c r="I2" s="4">
        <v>6</v>
      </c>
    </row>
    <row r="3" spans="1:9" ht="37.5" customHeight="1">
      <c r="A3" s="15" t="s">
        <v>19</v>
      </c>
      <c r="B3" s="16" t="s">
        <v>20</v>
      </c>
      <c r="C3" s="17" t="s">
        <v>21</v>
      </c>
      <c r="D3" s="17" t="s">
        <v>22</v>
      </c>
      <c r="E3" s="18" t="s">
        <v>23</v>
      </c>
      <c r="F3" s="19" t="s">
        <v>24</v>
      </c>
      <c r="G3" s="19" t="s">
        <v>25</v>
      </c>
      <c r="H3" s="20" t="s">
        <v>26</v>
      </c>
      <c r="I3" s="20" t="s">
        <v>27</v>
      </c>
    </row>
    <row r="4" spans="1:9" s="6" customFormat="1" ht="15" customHeight="1">
      <c r="A4" s="10">
        <v>1</v>
      </c>
      <c r="B4" s="40" t="s">
        <v>303</v>
      </c>
      <c r="C4" s="40" t="s">
        <v>342</v>
      </c>
      <c r="D4" s="41" t="s">
        <v>343</v>
      </c>
      <c r="E4" s="40" t="s">
        <v>101</v>
      </c>
      <c r="F4" s="27">
        <v>0</v>
      </c>
      <c r="G4" s="10" t="str">
        <f>TEXT(INT((HOUR(F4)*3600+MINUTE(F4)*60+SECOND(F4))/'Individuale Maschile'!$I$2/60),"0")&amp;"."&amp;TEXT(MOD((HOUR(F4)*3600+MINUTE(F4)*60+SECOND(F4))/'Individuale Maschile'!$I$2,60),"00")&amp;"/km"</f>
        <v>0.00/km</v>
      </c>
      <c r="H4" s="13">
        <f>F4-'Individuale Maschile'!$F$4</f>
        <v>0</v>
      </c>
      <c r="I4" s="13">
        <f>F4-INDEX($F$4:$F$120,MATCH(D4,$D$4:$D$120,0))</f>
        <v>0</v>
      </c>
    </row>
    <row r="5" spans="1:9" ht="15" customHeight="1">
      <c r="A5" s="10">
        <v>2</v>
      </c>
      <c r="B5" s="40" t="s">
        <v>187</v>
      </c>
      <c r="C5" s="40" t="s">
        <v>347</v>
      </c>
      <c r="D5" s="41" t="s">
        <v>348</v>
      </c>
      <c r="E5" s="40" t="s">
        <v>70</v>
      </c>
      <c r="F5" s="27">
        <v>0</v>
      </c>
      <c r="G5" s="10" t="str">
        <f>TEXT(INT((HOUR(F5)*3600+MINUTE(F5)*60+SECOND(F5))/'Individuale Maschile'!$I$2/60),"0")&amp;"."&amp;TEXT(MOD((HOUR(F5)*3600+MINUTE(F5)*60+SECOND(F5))/'Individuale Maschile'!$I$2,60),"00")&amp;"/km"</f>
        <v>0.00/km</v>
      </c>
      <c r="H5" s="13">
        <f>F5-'Individuale Maschile'!$F$4</f>
        <v>0</v>
      </c>
      <c r="I5" s="13">
        <f>F5-INDEX($F$4:$F$120,MATCH(D5,$D$4:$D$120,0))</f>
        <v>0</v>
      </c>
    </row>
    <row r="6" spans="1:9" ht="15" customHeight="1">
      <c r="A6" s="10">
        <v>3</v>
      </c>
      <c r="B6" s="40" t="s">
        <v>283</v>
      </c>
      <c r="C6" s="40" t="s">
        <v>346</v>
      </c>
      <c r="D6" s="41" t="s">
        <v>345</v>
      </c>
      <c r="E6" s="40" t="s">
        <v>284</v>
      </c>
      <c r="F6" s="27">
        <v>0</v>
      </c>
      <c r="G6" s="10" t="str">
        <f>TEXT(INT((HOUR(F6)*3600+MINUTE(F6)*60+SECOND(F6))/'Individuale Maschile'!$I$2/60),"0")&amp;"."&amp;TEXT(MOD((HOUR(F6)*3600+MINUTE(F6)*60+SECOND(F6))/'Individuale Maschile'!$I$2,60),"00")&amp;"/km"</f>
        <v>0.00/km</v>
      </c>
      <c r="H6" s="13">
        <f>F6-'Individuale Maschile'!$F$4</f>
        <v>0</v>
      </c>
      <c r="I6" s="13">
        <f>F6-INDEX($F$4:$F$120,MATCH(D6,$D$4:$D$120,0))</f>
        <v>0</v>
      </c>
    </row>
    <row r="7" spans="1:9" ht="15" customHeight="1">
      <c r="A7" s="10">
        <v>4</v>
      </c>
      <c r="B7" s="40" t="s">
        <v>283</v>
      </c>
      <c r="C7" s="40" t="s">
        <v>344</v>
      </c>
      <c r="D7" s="41" t="s">
        <v>345</v>
      </c>
      <c r="E7" s="40" t="s">
        <v>284</v>
      </c>
      <c r="F7" s="27">
        <v>0</v>
      </c>
      <c r="G7" s="10" t="str">
        <f>TEXT(INT((HOUR(F7)*3600+MINUTE(F7)*60+SECOND(F7))/'Individuale Maschile'!$I$2/60),"0")&amp;"."&amp;TEXT(MOD((HOUR(F7)*3600+MINUTE(F7)*60+SECOND(F7))/'Individuale Maschile'!$I$2,60),"00")&amp;"/km"</f>
        <v>0.00/km</v>
      </c>
      <c r="H7" s="13">
        <f>F7-'Individuale Maschile'!$F$4</f>
        <v>0</v>
      </c>
      <c r="I7" s="13">
        <f>F7-INDEX($F$4:$F$120,MATCH(D7,$D$4:$D$120,0))</f>
        <v>0</v>
      </c>
    </row>
    <row r="8" spans="1:9" ht="15" customHeight="1">
      <c r="A8" s="10">
        <v>5</v>
      </c>
      <c r="B8" s="40" t="s">
        <v>349</v>
      </c>
      <c r="C8" s="40" t="s">
        <v>350</v>
      </c>
      <c r="D8" s="41" t="s">
        <v>348</v>
      </c>
      <c r="E8" s="40" t="s">
        <v>101</v>
      </c>
      <c r="F8" s="27">
        <v>0</v>
      </c>
      <c r="G8" s="10" t="str">
        <f>TEXT(INT((HOUR(F8)*3600+MINUTE(F8)*60+SECOND(F8))/'Individuale Maschile'!$I$2/60),"0")&amp;"."&amp;TEXT(MOD((HOUR(F8)*3600+MINUTE(F8)*60+SECOND(F8))/'Individuale Maschile'!$I$2,60),"00")&amp;"/km"</f>
        <v>0.00/km</v>
      </c>
      <c r="H8" s="13">
        <f>F8-'Individuale Maschile'!$F$4</f>
        <v>0</v>
      </c>
      <c r="I8" s="13">
        <f>F8-INDEX($F$4:$F$120,MATCH(D8,$D$4:$D$120,0))</f>
        <v>0</v>
      </c>
    </row>
    <row r="9" spans="1:9" ht="15" customHeight="1">
      <c r="A9" s="10">
        <v>6</v>
      </c>
      <c r="B9" s="40" t="s">
        <v>355</v>
      </c>
      <c r="C9" s="40" t="s">
        <v>356</v>
      </c>
      <c r="D9" s="41" t="s">
        <v>357</v>
      </c>
      <c r="E9" s="40" t="s">
        <v>70</v>
      </c>
      <c r="F9" s="27">
        <v>0</v>
      </c>
      <c r="G9" s="10" t="str">
        <f>TEXT(INT((HOUR(F9)*3600+MINUTE(F9)*60+SECOND(F9))/'Individuale Maschile'!$I$2/60),"0")&amp;"."&amp;TEXT(MOD((HOUR(F9)*3600+MINUTE(F9)*60+SECOND(F9))/'Individuale Maschile'!$I$2,60),"00")&amp;"/km"</f>
        <v>0.00/km</v>
      </c>
      <c r="H9" s="13">
        <f>F9-'Individuale Maschile'!$F$4</f>
        <v>0</v>
      </c>
      <c r="I9" s="13">
        <f>F9-INDEX($F$4:$F$120,MATCH(D9,$D$4:$D$120,0))</f>
        <v>0</v>
      </c>
    </row>
    <row r="10" spans="1:9" ht="15" customHeight="1">
      <c r="A10" s="10">
        <v>7</v>
      </c>
      <c r="B10" s="40" t="s">
        <v>351</v>
      </c>
      <c r="C10" s="40" t="s">
        <v>352</v>
      </c>
      <c r="D10" s="41" t="s">
        <v>343</v>
      </c>
      <c r="E10" s="40" t="s">
        <v>60</v>
      </c>
      <c r="F10" s="27">
        <v>0</v>
      </c>
      <c r="G10" s="10" t="str">
        <f>TEXT(INT((HOUR(F10)*3600+MINUTE(F10)*60+SECOND(F10))/'Individuale Maschile'!$I$2/60),"0")&amp;"."&amp;TEXT(MOD((HOUR(F10)*3600+MINUTE(F10)*60+SECOND(F10))/'Individuale Maschile'!$I$2,60),"00")&amp;"/km"</f>
        <v>0.00/km</v>
      </c>
      <c r="H10" s="13">
        <f>F10-'Individuale Maschile'!$F$4</f>
        <v>0</v>
      </c>
      <c r="I10" s="13">
        <f>F10-INDEX($F$4:$F$120,MATCH(D10,$D$4:$D$120,0))</f>
        <v>0</v>
      </c>
    </row>
    <row r="11" spans="1:9" ht="15" customHeight="1">
      <c r="A11" s="10">
        <v>8</v>
      </c>
      <c r="B11" s="40" t="s">
        <v>364</v>
      </c>
      <c r="C11" s="40" t="s">
        <v>365</v>
      </c>
      <c r="D11" s="41" t="s">
        <v>366</v>
      </c>
      <c r="E11" s="40" t="s">
        <v>32</v>
      </c>
      <c r="F11" s="27">
        <v>0</v>
      </c>
      <c r="G11" s="10" t="str">
        <f>TEXT(INT((HOUR(F11)*3600+MINUTE(F11)*60+SECOND(F11))/'Individuale Maschile'!$I$2/60),"0")&amp;"."&amp;TEXT(MOD((HOUR(F11)*3600+MINUTE(F11)*60+SECOND(F11))/'Individuale Maschile'!$I$2,60),"00")&amp;"/km"</f>
        <v>0.00/km</v>
      </c>
      <c r="H11" s="13">
        <f>F11-'Individuale Maschile'!$F$4</f>
        <v>0</v>
      </c>
      <c r="I11" s="13">
        <f>F11-INDEX($F$4:$F$120,MATCH(D11,$D$4:$D$120,0))</f>
        <v>0</v>
      </c>
    </row>
    <row r="12" spans="1:9" ht="15" customHeight="1">
      <c r="A12" s="10">
        <v>9</v>
      </c>
      <c r="B12" s="40" t="s">
        <v>361</v>
      </c>
      <c r="C12" s="40" t="s">
        <v>362</v>
      </c>
      <c r="D12" s="41" t="s">
        <v>357</v>
      </c>
      <c r="E12" s="40" t="s">
        <v>306</v>
      </c>
      <c r="F12" s="27">
        <v>0</v>
      </c>
      <c r="G12" s="10" t="str">
        <f>TEXT(INT((HOUR(F12)*3600+MINUTE(F12)*60+SECOND(F12))/'Individuale Maschile'!$I$2/60),"0")&amp;"."&amp;TEXT(MOD((HOUR(F12)*3600+MINUTE(F12)*60+SECOND(F12))/'Individuale Maschile'!$I$2,60),"00")&amp;"/km"</f>
        <v>0.00/km</v>
      </c>
      <c r="H12" s="13">
        <f>F12-'Individuale Maschile'!$F$4</f>
        <v>0</v>
      </c>
      <c r="I12" s="13">
        <f>F12-INDEX($F$4:$F$120,MATCH(D12,$D$4:$D$120,0))</f>
        <v>0</v>
      </c>
    </row>
    <row r="13" spans="1:9" ht="15" customHeight="1">
      <c r="A13" s="10">
        <v>10</v>
      </c>
      <c r="B13" s="40" t="s">
        <v>359</v>
      </c>
      <c r="C13" s="40" t="s">
        <v>360</v>
      </c>
      <c r="D13" s="41" t="s">
        <v>357</v>
      </c>
      <c r="E13" s="40" t="s">
        <v>70</v>
      </c>
      <c r="F13" s="27">
        <v>0</v>
      </c>
      <c r="G13" s="10" t="str">
        <f>TEXT(INT((HOUR(F13)*3600+MINUTE(F13)*60+SECOND(F13))/'Individuale Maschile'!$I$2/60),"0")&amp;"."&amp;TEXT(MOD((HOUR(F13)*3600+MINUTE(F13)*60+SECOND(F13))/'Individuale Maschile'!$I$2,60),"00")&amp;"/km"</f>
        <v>0.00/km</v>
      </c>
      <c r="H13" s="13">
        <f>F13-'Individuale Maschile'!$F$4</f>
        <v>0</v>
      </c>
      <c r="I13" s="13">
        <f>F13-INDEX($F$4:$F$120,MATCH(D13,$D$4:$D$120,0))</f>
        <v>0</v>
      </c>
    </row>
    <row r="14" spans="1:9" ht="15" customHeight="1">
      <c r="A14" s="10">
        <v>11</v>
      </c>
      <c r="B14" s="40" t="s">
        <v>604</v>
      </c>
      <c r="C14" s="40" t="s">
        <v>375</v>
      </c>
      <c r="D14" s="41" t="s">
        <v>343</v>
      </c>
      <c r="E14" s="40" t="s">
        <v>60</v>
      </c>
      <c r="F14" s="27">
        <v>0</v>
      </c>
      <c r="G14" s="10" t="str">
        <f>TEXT(INT((HOUR(F14)*3600+MINUTE(F14)*60+SECOND(F14))/'Individuale Maschile'!$I$2/60),"0")&amp;"."&amp;TEXT(MOD((HOUR(F14)*3600+MINUTE(F14)*60+SECOND(F14))/'Individuale Maschile'!$I$2,60),"00")&amp;"/km"</f>
        <v>0.00/km</v>
      </c>
      <c r="H14" s="13">
        <f>F14-'Individuale Maschile'!$F$4</f>
        <v>0</v>
      </c>
      <c r="I14" s="13">
        <f>F14-INDEX($F$4:$F$120,MATCH(D14,$D$4:$D$120,0))</f>
        <v>0</v>
      </c>
    </row>
    <row r="15" spans="1:9" ht="15" customHeight="1">
      <c r="A15" s="10">
        <v>12</v>
      </c>
      <c r="B15" s="40" t="s">
        <v>367</v>
      </c>
      <c r="C15" s="40" t="s">
        <v>368</v>
      </c>
      <c r="D15" s="41" t="s">
        <v>357</v>
      </c>
      <c r="E15" s="40" t="s">
        <v>106</v>
      </c>
      <c r="F15" s="27">
        <v>0</v>
      </c>
      <c r="G15" s="10" t="str">
        <f>TEXT(INT((HOUR(F15)*3600+MINUTE(F15)*60+SECOND(F15))/'Individuale Maschile'!$I$2/60),"0")&amp;"."&amp;TEXT(MOD((HOUR(F15)*3600+MINUTE(F15)*60+SECOND(F15))/'Individuale Maschile'!$I$2,60),"00")&amp;"/km"</f>
        <v>0.00/km</v>
      </c>
      <c r="H15" s="13">
        <f>F15-'Individuale Maschile'!$F$4</f>
        <v>0</v>
      </c>
      <c r="I15" s="13">
        <f>F15-INDEX($F$4:$F$120,MATCH(D15,$D$4:$D$120,0))</f>
        <v>0</v>
      </c>
    </row>
    <row r="16" spans="1:9" ht="15" customHeight="1">
      <c r="A16" s="10">
        <v>13</v>
      </c>
      <c r="B16" s="40" t="s">
        <v>605</v>
      </c>
      <c r="C16" s="40" t="s">
        <v>363</v>
      </c>
      <c r="D16" s="41" t="s">
        <v>354</v>
      </c>
      <c r="E16" s="40" t="s">
        <v>33</v>
      </c>
      <c r="F16" s="27">
        <v>0</v>
      </c>
      <c r="G16" s="10" t="str">
        <f>TEXT(INT((HOUR(F16)*3600+MINUTE(F16)*60+SECOND(F16))/'Individuale Maschile'!$I$2/60),"0")&amp;"."&amp;TEXT(MOD((HOUR(F16)*3600+MINUTE(F16)*60+SECOND(F16))/'Individuale Maschile'!$I$2,60),"00")&amp;"/km"</f>
        <v>0.00/km</v>
      </c>
      <c r="H16" s="13">
        <f>F16-'Individuale Maschile'!$F$4</f>
        <v>0</v>
      </c>
      <c r="I16" s="13">
        <f>F16-INDEX($F$4:$F$120,MATCH(D16,$D$4:$D$120,0))</f>
        <v>0</v>
      </c>
    </row>
    <row r="17" spans="1:9" ht="15" customHeight="1">
      <c r="A17" s="10">
        <v>14</v>
      </c>
      <c r="B17" s="40" t="s">
        <v>606</v>
      </c>
      <c r="C17" s="40" t="s">
        <v>187</v>
      </c>
      <c r="D17" s="41" t="s">
        <v>343</v>
      </c>
      <c r="E17" s="40" t="s">
        <v>60</v>
      </c>
      <c r="F17" s="27">
        <v>0</v>
      </c>
      <c r="G17" s="10" t="str">
        <f>TEXT(INT((HOUR(F17)*3600+MINUTE(F17)*60+SECOND(F17))/'Individuale Maschile'!$I$2/60),"0")&amp;"."&amp;TEXT(MOD((HOUR(F17)*3600+MINUTE(F17)*60+SECOND(F17))/'Individuale Maschile'!$I$2,60),"00")&amp;"/km"</f>
        <v>0.00/km</v>
      </c>
      <c r="H17" s="13">
        <f>F17-'Individuale Maschile'!$F$4</f>
        <v>0</v>
      </c>
      <c r="I17" s="13">
        <f>F17-INDEX($F$4:$F$120,MATCH(D17,$D$4:$D$120,0))</f>
        <v>0</v>
      </c>
    </row>
    <row r="18" spans="1:9" ht="15" customHeight="1">
      <c r="A18" s="10">
        <v>15</v>
      </c>
      <c r="B18" s="40" t="s">
        <v>369</v>
      </c>
      <c r="C18" s="40" t="s">
        <v>370</v>
      </c>
      <c r="D18" s="41" t="s">
        <v>354</v>
      </c>
      <c r="E18" s="40" t="s">
        <v>70</v>
      </c>
      <c r="F18" s="27">
        <v>0</v>
      </c>
      <c r="G18" s="10" t="str">
        <f>TEXT(INT((HOUR(F18)*3600+MINUTE(F18)*60+SECOND(F18))/'Individuale Maschile'!$I$2/60),"0")&amp;"."&amp;TEXT(MOD((HOUR(F18)*3600+MINUTE(F18)*60+SECOND(F18))/'Individuale Maschile'!$I$2,60),"00")&amp;"/km"</f>
        <v>0.00/km</v>
      </c>
      <c r="H18" s="13">
        <f>F18-'Individuale Maschile'!$F$4</f>
        <v>0</v>
      </c>
      <c r="I18" s="13">
        <f>F18-INDEX($F$4:$F$120,MATCH(D18,$D$4:$D$120,0))</f>
        <v>0</v>
      </c>
    </row>
    <row r="19" spans="1:9" ht="15" customHeight="1">
      <c r="A19" s="10">
        <v>16</v>
      </c>
      <c r="B19" s="40" t="s">
        <v>607</v>
      </c>
      <c r="C19" s="40" t="s">
        <v>608</v>
      </c>
      <c r="D19" s="41" t="s">
        <v>354</v>
      </c>
      <c r="E19" s="40" t="s">
        <v>70</v>
      </c>
      <c r="F19" s="27">
        <v>0</v>
      </c>
      <c r="G19" s="10" t="str">
        <f>TEXT(INT((HOUR(F19)*3600+MINUTE(F19)*60+SECOND(F19))/'Individuale Maschile'!$I$2/60),"0")&amp;"."&amp;TEXT(MOD((HOUR(F19)*3600+MINUTE(F19)*60+SECOND(F19))/'Individuale Maschile'!$I$2,60),"00")&amp;"/km"</f>
        <v>0.00/km</v>
      </c>
      <c r="H19" s="13">
        <f>F19-'Individuale Maschile'!$F$4</f>
        <v>0</v>
      </c>
      <c r="I19" s="13">
        <f>F19-INDEX($F$4:$F$120,MATCH(D19,$D$4:$D$120,0))</f>
        <v>0</v>
      </c>
    </row>
    <row r="20" spans="1:9" ht="15" customHeight="1">
      <c r="A20" s="10">
        <v>17</v>
      </c>
      <c r="B20" s="40" t="s">
        <v>609</v>
      </c>
      <c r="C20" s="40" t="s">
        <v>415</v>
      </c>
      <c r="D20" s="41" t="s">
        <v>343</v>
      </c>
      <c r="E20" s="40" t="s">
        <v>60</v>
      </c>
      <c r="F20" s="27">
        <v>0</v>
      </c>
      <c r="G20" s="10" t="str">
        <f>TEXT(INT((HOUR(F20)*3600+MINUTE(F20)*60+SECOND(F20))/'Individuale Maschile'!$I$2/60),"0")&amp;"."&amp;TEXT(MOD((HOUR(F20)*3600+MINUTE(F20)*60+SECOND(F20))/'Individuale Maschile'!$I$2,60),"00")&amp;"/km"</f>
        <v>0.00/km</v>
      </c>
      <c r="H20" s="13">
        <f>F20-'Individuale Maschile'!$F$4</f>
        <v>0</v>
      </c>
      <c r="I20" s="13">
        <f>F20-INDEX($F$4:$F$120,MATCH(D20,$D$4:$D$120,0))</f>
        <v>0</v>
      </c>
    </row>
    <row r="21" spans="1:9" ht="15" customHeight="1">
      <c r="A21" s="10">
        <v>18</v>
      </c>
      <c r="B21" s="40" t="s">
        <v>610</v>
      </c>
      <c r="C21" s="40" t="s">
        <v>611</v>
      </c>
      <c r="D21" s="41" t="s">
        <v>358</v>
      </c>
      <c r="E21" s="40" t="s">
        <v>57</v>
      </c>
      <c r="F21" s="27">
        <v>0</v>
      </c>
      <c r="G21" s="10" t="str">
        <f>TEXT(INT((HOUR(F21)*3600+MINUTE(F21)*60+SECOND(F21))/'Individuale Maschile'!$I$2/60),"0")&amp;"."&amp;TEXT(MOD((HOUR(F21)*3600+MINUTE(F21)*60+SECOND(F21))/'Individuale Maschile'!$I$2,60),"00")&amp;"/km"</f>
        <v>0.00/km</v>
      </c>
      <c r="H21" s="13">
        <f>F21-'Individuale Maschile'!$F$4</f>
        <v>0</v>
      </c>
      <c r="I21" s="13">
        <f>F21-INDEX($F$4:$F$120,MATCH(D21,$D$4:$D$120,0))</f>
        <v>0</v>
      </c>
    </row>
    <row r="22" spans="1:9" ht="15" customHeight="1">
      <c r="A22" s="10">
        <v>19</v>
      </c>
      <c r="B22" s="40" t="s">
        <v>376</v>
      </c>
      <c r="C22" s="40" t="s">
        <v>368</v>
      </c>
      <c r="D22" s="41" t="s">
        <v>357</v>
      </c>
      <c r="E22" s="40" t="s">
        <v>70</v>
      </c>
      <c r="F22" s="27">
        <v>0</v>
      </c>
      <c r="G22" s="10" t="str">
        <f>TEXT(INT((HOUR(F22)*3600+MINUTE(F22)*60+SECOND(F22))/'Individuale Maschile'!$I$2/60),"0")&amp;"."&amp;TEXT(MOD((HOUR(F22)*3600+MINUTE(F22)*60+SECOND(F22))/'Individuale Maschile'!$I$2,60),"00")&amp;"/km"</f>
        <v>0.00/km</v>
      </c>
      <c r="H22" s="13">
        <f>F22-'Individuale Maschile'!$F$4</f>
        <v>0</v>
      </c>
      <c r="I22" s="13">
        <f>F22-INDEX($F$4:$F$120,MATCH(D22,$D$4:$D$120,0))</f>
        <v>0</v>
      </c>
    </row>
    <row r="23" spans="1:9" ht="15" customHeight="1">
      <c r="A23" s="10">
        <v>20</v>
      </c>
      <c r="B23" s="40" t="s">
        <v>371</v>
      </c>
      <c r="C23" s="40" t="s">
        <v>368</v>
      </c>
      <c r="D23" s="41" t="s">
        <v>343</v>
      </c>
      <c r="E23" s="40" t="s">
        <v>70</v>
      </c>
      <c r="F23" s="27">
        <v>0</v>
      </c>
      <c r="G23" s="10" t="str">
        <f>TEXT(INT((HOUR(F23)*3600+MINUTE(F23)*60+SECOND(F23))/'Individuale Maschile'!$I$2/60),"0")&amp;"."&amp;TEXT(MOD((HOUR(F23)*3600+MINUTE(F23)*60+SECOND(F23))/'Individuale Maschile'!$I$2,60),"00")&amp;"/km"</f>
        <v>0.00/km</v>
      </c>
      <c r="H23" s="13">
        <f>F23-'Individuale Maschile'!$F$4</f>
        <v>0</v>
      </c>
      <c r="I23" s="13">
        <f>F23-INDEX($F$4:$F$120,MATCH(D23,$D$4:$D$120,0))</f>
        <v>0</v>
      </c>
    </row>
    <row r="24" spans="1:9" ht="15" customHeight="1">
      <c r="A24" s="10">
        <v>21</v>
      </c>
      <c r="B24" s="40" t="s">
        <v>372</v>
      </c>
      <c r="C24" s="40" t="s">
        <v>373</v>
      </c>
      <c r="D24" s="41" t="s">
        <v>343</v>
      </c>
      <c r="E24" s="40" t="s">
        <v>117</v>
      </c>
      <c r="F24" s="27">
        <v>0</v>
      </c>
      <c r="G24" s="10" t="str">
        <f>TEXT(INT((HOUR(F24)*3600+MINUTE(F24)*60+SECOND(F24))/'Individuale Maschile'!$I$2/60),"0")&amp;"."&amp;TEXT(MOD((HOUR(F24)*3600+MINUTE(F24)*60+SECOND(F24))/'Individuale Maschile'!$I$2,60),"00")&amp;"/km"</f>
        <v>0.00/km</v>
      </c>
      <c r="H24" s="13">
        <f>F24-'Individuale Maschile'!$F$4</f>
        <v>0</v>
      </c>
      <c r="I24" s="13">
        <f>F24-INDEX($F$4:$F$120,MATCH(D24,$D$4:$D$120,0))</f>
        <v>0</v>
      </c>
    </row>
    <row r="25" spans="1:9" ht="15" customHeight="1">
      <c r="A25" s="10">
        <v>22</v>
      </c>
      <c r="B25" s="40" t="s">
        <v>374</v>
      </c>
      <c r="C25" s="40" t="s">
        <v>375</v>
      </c>
      <c r="D25" s="41" t="s">
        <v>345</v>
      </c>
      <c r="E25" s="40" t="s">
        <v>57</v>
      </c>
      <c r="F25" s="27">
        <v>0</v>
      </c>
      <c r="G25" s="10" t="str">
        <f>TEXT(INT((HOUR(F25)*3600+MINUTE(F25)*60+SECOND(F25))/'Individuale Maschile'!$I$2/60),"0")&amp;"."&amp;TEXT(MOD((HOUR(F25)*3600+MINUTE(F25)*60+SECOND(F25))/'Individuale Maschile'!$I$2,60),"00")&amp;"/km"</f>
        <v>0.00/km</v>
      </c>
      <c r="H25" s="13">
        <f>F25-'Individuale Maschile'!$F$4</f>
        <v>0</v>
      </c>
      <c r="I25" s="13">
        <f>F25-INDEX($F$4:$F$120,MATCH(D25,$D$4:$D$120,0))</f>
        <v>0</v>
      </c>
    </row>
    <row r="26" spans="1:9" ht="15" customHeight="1">
      <c r="A26" s="10">
        <v>23</v>
      </c>
      <c r="B26" s="40" t="s">
        <v>612</v>
      </c>
      <c r="C26" s="40" t="s">
        <v>396</v>
      </c>
      <c r="D26" s="41" t="s">
        <v>366</v>
      </c>
      <c r="E26" s="40" t="s">
        <v>53</v>
      </c>
      <c r="F26" s="27">
        <v>0</v>
      </c>
      <c r="G26" s="10" t="str">
        <f>TEXT(INT((HOUR(F26)*3600+MINUTE(F26)*60+SECOND(F26))/'Individuale Maschile'!$I$2/60),"0")&amp;"."&amp;TEXT(MOD((HOUR(F26)*3600+MINUTE(F26)*60+SECOND(F26))/'Individuale Maschile'!$I$2,60),"00")&amp;"/km"</f>
        <v>0.00/km</v>
      </c>
      <c r="H26" s="13">
        <f>F26-'Individuale Maschile'!$F$4</f>
        <v>0</v>
      </c>
      <c r="I26" s="13">
        <f>F26-INDEX($F$4:$F$120,MATCH(D26,$D$4:$D$120,0))</f>
        <v>0</v>
      </c>
    </row>
    <row r="27" spans="1:9" ht="15" customHeight="1">
      <c r="A27" s="10">
        <v>24</v>
      </c>
      <c r="B27" s="40" t="s">
        <v>261</v>
      </c>
      <c r="C27" s="40" t="s">
        <v>381</v>
      </c>
      <c r="D27" s="41" t="s">
        <v>354</v>
      </c>
      <c r="E27" s="40" t="s">
        <v>613</v>
      </c>
      <c r="F27" s="27">
        <v>0</v>
      </c>
      <c r="G27" s="10" t="str">
        <f>TEXT(INT((HOUR(F27)*3600+MINUTE(F27)*60+SECOND(F27))/'Individuale Maschile'!$I$2/60),"0")&amp;"."&amp;TEXT(MOD((HOUR(F27)*3600+MINUTE(F27)*60+SECOND(F27))/'Individuale Maschile'!$I$2,60),"00")&amp;"/km"</f>
        <v>0.00/km</v>
      </c>
      <c r="H27" s="13">
        <f>F27-'Individuale Maschile'!$F$4</f>
        <v>0</v>
      </c>
      <c r="I27" s="13">
        <f>F27-INDEX($F$4:$F$120,MATCH(D27,$D$4:$D$120,0))</f>
        <v>0</v>
      </c>
    </row>
    <row r="28" spans="1:9" ht="15" customHeight="1">
      <c r="A28" s="10">
        <v>25</v>
      </c>
      <c r="B28" s="40" t="s">
        <v>382</v>
      </c>
      <c r="C28" s="40" t="s">
        <v>383</v>
      </c>
      <c r="D28" s="41" t="s">
        <v>380</v>
      </c>
      <c r="E28" s="40" t="s">
        <v>106</v>
      </c>
      <c r="F28" s="27">
        <v>0</v>
      </c>
      <c r="G28" s="10" t="str">
        <f>TEXT(INT((HOUR(F28)*3600+MINUTE(F28)*60+SECOND(F28))/'Individuale Maschile'!$I$2/60),"0")&amp;"."&amp;TEXT(MOD((HOUR(F28)*3600+MINUTE(F28)*60+SECOND(F28))/'Individuale Maschile'!$I$2,60),"00")&amp;"/km"</f>
        <v>0.00/km</v>
      </c>
      <c r="H28" s="13">
        <f>F28-'Individuale Maschile'!$F$4</f>
        <v>0</v>
      </c>
      <c r="I28" s="13">
        <f>F28-INDEX($F$4:$F$120,MATCH(D28,$D$4:$D$120,0))</f>
        <v>0</v>
      </c>
    </row>
    <row r="29" spans="1:9" ht="15" customHeight="1">
      <c r="A29" s="10">
        <v>26</v>
      </c>
      <c r="B29" s="40" t="s">
        <v>384</v>
      </c>
      <c r="C29" s="40" t="s">
        <v>385</v>
      </c>
      <c r="D29" s="41" t="s">
        <v>354</v>
      </c>
      <c r="E29" s="40" t="s">
        <v>43</v>
      </c>
      <c r="F29" s="27">
        <v>0</v>
      </c>
      <c r="G29" s="10" t="str">
        <f>TEXT(INT((HOUR(F29)*3600+MINUTE(F29)*60+SECOND(F29))/'Individuale Maschile'!$I$2/60),"0")&amp;"."&amp;TEXT(MOD((HOUR(F29)*3600+MINUTE(F29)*60+SECOND(F29))/'Individuale Maschile'!$I$2,60),"00")&amp;"/km"</f>
        <v>0.00/km</v>
      </c>
      <c r="H29" s="13">
        <f>F29-'Individuale Maschile'!$F$4</f>
        <v>0</v>
      </c>
      <c r="I29" s="13">
        <f>F29-INDEX($F$4:$F$120,MATCH(D29,$D$4:$D$120,0))</f>
        <v>0</v>
      </c>
    </row>
    <row r="30" spans="1:9" ht="15" customHeight="1">
      <c r="A30" s="10">
        <v>27</v>
      </c>
      <c r="B30" s="40" t="s">
        <v>388</v>
      </c>
      <c r="C30" s="40" t="s">
        <v>347</v>
      </c>
      <c r="D30" s="41" t="s">
        <v>358</v>
      </c>
      <c r="E30" s="40" t="s">
        <v>106</v>
      </c>
      <c r="F30" s="27">
        <v>0</v>
      </c>
      <c r="G30" s="10" t="str">
        <f>TEXT(INT((HOUR(F30)*3600+MINUTE(F30)*60+SECOND(F30))/'Individuale Maschile'!$I$2/60),"0")&amp;"."&amp;TEXT(MOD((HOUR(F30)*3600+MINUTE(F30)*60+SECOND(F30))/'Individuale Maschile'!$I$2,60),"00")&amp;"/km"</f>
        <v>0.00/km</v>
      </c>
      <c r="H30" s="13">
        <f>F30-'Individuale Maschile'!$F$4</f>
        <v>0</v>
      </c>
      <c r="I30" s="13">
        <f>F30-INDEX($F$4:$F$120,MATCH(D30,$D$4:$D$120,0))</f>
        <v>0</v>
      </c>
    </row>
    <row r="31" spans="1:9" ht="15" customHeight="1">
      <c r="A31" s="10">
        <v>28</v>
      </c>
      <c r="B31" s="40" t="s">
        <v>614</v>
      </c>
      <c r="C31" s="40" t="s">
        <v>615</v>
      </c>
      <c r="D31" s="41" t="s">
        <v>358</v>
      </c>
      <c r="E31" s="40" t="s">
        <v>53</v>
      </c>
      <c r="F31" s="27">
        <v>0</v>
      </c>
      <c r="G31" s="10" t="str">
        <f>TEXT(INT((HOUR(F31)*3600+MINUTE(F31)*60+SECOND(F31))/'Individuale Maschile'!$I$2/60),"0")&amp;"."&amp;TEXT(MOD((HOUR(F31)*3600+MINUTE(F31)*60+SECOND(F31))/'Individuale Maschile'!$I$2,60),"00")&amp;"/km"</f>
        <v>0.00/km</v>
      </c>
      <c r="H31" s="13">
        <f>F31-'Individuale Maschile'!$F$4</f>
        <v>0</v>
      </c>
      <c r="I31" s="13">
        <f>F31-INDEX($F$4:$F$120,MATCH(D31,$D$4:$D$120,0))</f>
        <v>0</v>
      </c>
    </row>
    <row r="32" spans="1:9" ht="15" customHeight="1">
      <c r="A32" s="10">
        <v>29</v>
      </c>
      <c r="B32" s="40" t="s">
        <v>377</v>
      </c>
      <c r="C32" s="40" t="s">
        <v>368</v>
      </c>
      <c r="D32" s="41" t="s">
        <v>354</v>
      </c>
      <c r="E32" s="40" t="s">
        <v>31</v>
      </c>
      <c r="F32" s="27">
        <v>0</v>
      </c>
      <c r="G32" s="10" t="str">
        <f>TEXT(INT((HOUR(F32)*3600+MINUTE(F32)*60+SECOND(F32))/'Individuale Maschile'!$I$2/60),"0")&amp;"."&amp;TEXT(MOD((HOUR(F32)*3600+MINUTE(F32)*60+SECOND(F32))/'Individuale Maschile'!$I$2,60),"00")&amp;"/km"</f>
        <v>0.00/km</v>
      </c>
      <c r="H32" s="13">
        <f>F32-'Individuale Maschile'!$F$4</f>
        <v>0</v>
      </c>
      <c r="I32" s="13">
        <f>F32-INDEX($F$4:$F$120,MATCH(D32,$D$4:$D$120,0))</f>
        <v>0</v>
      </c>
    </row>
    <row r="33" spans="1:9" ht="15" customHeight="1">
      <c r="A33" s="10">
        <v>30</v>
      </c>
      <c r="B33" s="40" t="s">
        <v>392</v>
      </c>
      <c r="C33" s="40" t="s">
        <v>393</v>
      </c>
      <c r="D33" s="41" t="s">
        <v>358</v>
      </c>
      <c r="E33" s="40" t="s">
        <v>117</v>
      </c>
      <c r="F33" s="27">
        <v>0</v>
      </c>
      <c r="G33" s="10" t="str">
        <f>TEXT(INT((HOUR(F33)*3600+MINUTE(F33)*60+SECOND(F33))/'Individuale Maschile'!$I$2/60),"0")&amp;"."&amp;TEXT(MOD((HOUR(F33)*3600+MINUTE(F33)*60+SECOND(F33))/'Individuale Maschile'!$I$2,60),"00")&amp;"/km"</f>
        <v>0.00/km</v>
      </c>
      <c r="H33" s="13">
        <f>F33-'Individuale Maschile'!$F$4</f>
        <v>0</v>
      </c>
      <c r="I33" s="13">
        <f>F33-INDEX($F$4:$F$120,MATCH(D33,$D$4:$D$120,0))</f>
        <v>0</v>
      </c>
    </row>
    <row r="34" spans="1:9" ht="15" customHeight="1">
      <c r="A34" s="10">
        <v>31</v>
      </c>
      <c r="B34" s="40" t="s">
        <v>386</v>
      </c>
      <c r="C34" s="40" t="s">
        <v>387</v>
      </c>
      <c r="D34" s="41" t="s">
        <v>358</v>
      </c>
      <c r="E34" s="40" t="s">
        <v>70</v>
      </c>
      <c r="F34" s="27">
        <v>0</v>
      </c>
      <c r="G34" s="10" t="str">
        <f>TEXT(INT((HOUR(F34)*3600+MINUTE(F34)*60+SECOND(F34))/'Individuale Maschile'!$I$2/60),"0")&amp;"."&amp;TEXT(MOD((HOUR(F34)*3600+MINUTE(F34)*60+SECOND(F34))/'Individuale Maschile'!$I$2,60),"00")&amp;"/km"</f>
        <v>0.00/km</v>
      </c>
      <c r="H34" s="13">
        <f>F34-'Individuale Maschile'!$F$4</f>
        <v>0</v>
      </c>
      <c r="I34" s="13">
        <f>F34-INDEX($F$4:$F$120,MATCH(D34,$D$4:$D$120,0))</f>
        <v>0</v>
      </c>
    </row>
    <row r="35" spans="1:9" ht="15" customHeight="1">
      <c r="A35" s="10">
        <v>32</v>
      </c>
      <c r="B35" s="40" t="s">
        <v>297</v>
      </c>
      <c r="C35" s="40" t="s">
        <v>616</v>
      </c>
      <c r="D35" s="41" t="s">
        <v>343</v>
      </c>
      <c r="E35" s="40" t="s">
        <v>298</v>
      </c>
      <c r="F35" s="27">
        <v>0</v>
      </c>
      <c r="G35" s="10" t="str">
        <f>TEXT(INT((HOUR(F35)*3600+MINUTE(F35)*60+SECOND(F35))/'Individuale Maschile'!$I$2/60),"0")&amp;"."&amp;TEXT(MOD((HOUR(F35)*3600+MINUTE(F35)*60+SECOND(F35))/'Individuale Maschile'!$I$2,60),"00")&amp;"/km"</f>
        <v>0.00/km</v>
      </c>
      <c r="H35" s="13">
        <f>F35-'Individuale Maschile'!$F$4</f>
        <v>0</v>
      </c>
      <c r="I35" s="13">
        <f>F35-INDEX($F$4:$F$120,MATCH(D35,$D$4:$D$120,0))</f>
        <v>0</v>
      </c>
    </row>
    <row r="36" spans="1:9" ht="15" customHeight="1">
      <c r="A36" s="10">
        <v>33</v>
      </c>
      <c r="B36" s="40" t="s">
        <v>389</v>
      </c>
      <c r="C36" s="40" t="s">
        <v>390</v>
      </c>
      <c r="D36" s="41" t="s">
        <v>358</v>
      </c>
      <c r="E36" s="40" t="s">
        <v>57</v>
      </c>
      <c r="F36" s="27">
        <v>0</v>
      </c>
      <c r="G36" s="10" t="str">
        <f>TEXT(INT((HOUR(F36)*3600+MINUTE(F36)*60+SECOND(F36))/'Individuale Maschile'!$I$2/60),"0")&amp;"."&amp;TEXT(MOD((HOUR(F36)*3600+MINUTE(F36)*60+SECOND(F36))/'Individuale Maschile'!$I$2,60),"00")&amp;"/km"</f>
        <v>0.00/km</v>
      </c>
      <c r="H36" s="13">
        <f>F36-'Individuale Maschile'!$F$4</f>
        <v>0</v>
      </c>
      <c r="I36" s="13">
        <f>F36-INDEX($F$4:$F$120,MATCH(D36,$D$4:$D$120,0))</f>
        <v>0</v>
      </c>
    </row>
    <row r="37" spans="1:9" ht="15" customHeight="1">
      <c r="A37" s="10">
        <v>34</v>
      </c>
      <c r="B37" s="40" t="s">
        <v>399</v>
      </c>
      <c r="C37" s="40" t="s">
        <v>400</v>
      </c>
      <c r="D37" s="41" t="s">
        <v>345</v>
      </c>
      <c r="E37" s="40" t="s">
        <v>31</v>
      </c>
      <c r="F37" s="27">
        <v>0</v>
      </c>
      <c r="G37" s="10" t="str">
        <f>TEXT(INT((HOUR(F37)*3600+MINUTE(F37)*60+SECOND(F37))/'Individuale Maschile'!$I$2/60),"0")&amp;"."&amp;TEXT(MOD((HOUR(F37)*3600+MINUTE(F37)*60+SECOND(F37))/'Individuale Maschile'!$I$2,60),"00")&amp;"/km"</f>
        <v>0.00/km</v>
      </c>
      <c r="H37" s="13">
        <f>F37-'Individuale Maschile'!$F$4</f>
        <v>0</v>
      </c>
      <c r="I37" s="13">
        <f>F37-INDEX($F$4:$F$120,MATCH(D37,$D$4:$D$120,0))</f>
        <v>0</v>
      </c>
    </row>
    <row r="38" spans="1:9" ht="15" customHeight="1">
      <c r="A38" s="10">
        <v>35</v>
      </c>
      <c r="B38" s="40" t="s">
        <v>391</v>
      </c>
      <c r="C38" s="40" t="s">
        <v>375</v>
      </c>
      <c r="D38" s="41" t="s">
        <v>380</v>
      </c>
      <c r="E38" s="40" t="s">
        <v>106</v>
      </c>
      <c r="F38" s="27">
        <v>0</v>
      </c>
      <c r="G38" s="10" t="str">
        <f>TEXT(INT((HOUR(F38)*3600+MINUTE(F38)*60+SECOND(F38))/'Individuale Maschile'!$I$2/60),"0")&amp;"."&amp;TEXT(MOD((HOUR(F38)*3600+MINUTE(F38)*60+SECOND(F38))/'Individuale Maschile'!$I$2,60),"00")&amp;"/km"</f>
        <v>0.00/km</v>
      </c>
      <c r="H38" s="13">
        <f>F38-'Individuale Maschile'!$F$4</f>
        <v>0</v>
      </c>
      <c r="I38" s="13">
        <f>F38-INDEX($F$4:$F$120,MATCH(D38,$D$4:$D$120,0))</f>
        <v>0</v>
      </c>
    </row>
    <row r="39" spans="1:9" ht="15" customHeight="1">
      <c r="A39" s="10">
        <v>36</v>
      </c>
      <c r="B39" s="40" t="s">
        <v>617</v>
      </c>
      <c r="C39" s="40" t="s">
        <v>618</v>
      </c>
      <c r="D39" s="41" t="s">
        <v>357</v>
      </c>
      <c r="E39" s="40" t="s">
        <v>37</v>
      </c>
      <c r="F39" s="27">
        <v>0</v>
      </c>
      <c r="G39" s="10" t="str">
        <f>TEXT(INT((HOUR(F39)*3600+MINUTE(F39)*60+SECOND(F39))/'Individuale Maschile'!$I$2/60),"0")&amp;"."&amp;TEXT(MOD((HOUR(F39)*3600+MINUTE(F39)*60+SECOND(F39))/'Individuale Maschile'!$I$2,60),"00")&amp;"/km"</f>
        <v>0.00/km</v>
      </c>
      <c r="H39" s="13">
        <f>F39-'Individuale Maschile'!$F$4</f>
        <v>0</v>
      </c>
      <c r="I39" s="13">
        <f>F39-INDEX($F$4:$F$120,MATCH(D39,$D$4:$D$120,0))</f>
        <v>0</v>
      </c>
    </row>
    <row r="40" spans="1:9" ht="15" customHeight="1">
      <c r="A40" s="10">
        <v>37</v>
      </c>
      <c r="B40" s="40" t="s">
        <v>619</v>
      </c>
      <c r="C40" s="40" t="s">
        <v>620</v>
      </c>
      <c r="D40" s="41" t="s">
        <v>354</v>
      </c>
      <c r="E40" s="40" t="s">
        <v>161</v>
      </c>
      <c r="F40" s="27">
        <v>0</v>
      </c>
      <c r="G40" s="10" t="str">
        <f>TEXT(INT((HOUR(F40)*3600+MINUTE(F40)*60+SECOND(F40))/'Individuale Maschile'!$I$2/60),"0")&amp;"."&amp;TEXT(MOD((HOUR(F40)*3600+MINUTE(F40)*60+SECOND(F40))/'Individuale Maschile'!$I$2,60),"00")&amp;"/km"</f>
        <v>0.00/km</v>
      </c>
      <c r="H40" s="13">
        <f>F40-'Individuale Maschile'!$F$4</f>
        <v>0</v>
      </c>
      <c r="I40" s="13">
        <f>F40-INDEX($F$4:$F$120,MATCH(D40,$D$4:$D$120,0))</f>
        <v>0</v>
      </c>
    </row>
    <row r="41" spans="1:9" ht="15" customHeight="1">
      <c r="A41" s="10">
        <v>38</v>
      </c>
      <c r="B41" s="40" t="s">
        <v>398</v>
      </c>
      <c r="C41" s="40" t="s">
        <v>394</v>
      </c>
      <c r="D41" s="41" t="s">
        <v>358</v>
      </c>
      <c r="E41" s="40" t="s">
        <v>70</v>
      </c>
      <c r="F41" s="27">
        <v>0</v>
      </c>
      <c r="G41" s="10" t="str">
        <f>TEXT(INT((HOUR(F41)*3600+MINUTE(F41)*60+SECOND(F41))/'Individuale Maschile'!$I$2/60),"0")&amp;"."&amp;TEXT(MOD((HOUR(F41)*3600+MINUTE(F41)*60+SECOND(F41))/'Individuale Maschile'!$I$2,60),"00")&amp;"/km"</f>
        <v>0.00/km</v>
      </c>
      <c r="H41" s="13">
        <f>F41-'Individuale Maschile'!$F$4</f>
        <v>0</v>
      </c>
      <c r="I41" s="13">
        <f>F41-INDEX($F$4:$F$120,MATCH(D41,$D$4:$D$120,0))</f>
        <v>0</v>
      </c>
    </row>
    <row r="42" spans="1:9" ht="15" customHeight="1">
      <c r="A42" s="10">
        <v>39</v>
      </c>
      <c r="B42" s="40" t="s">
        <v>378</v>
      </c>
      <c r="C42" s="40" t="s">
        <v>379</v>
      </c>
      <c r="D42" s="41" t="s">
        <v>380</v>
      </c>
      <c r="E42" s="40" t="s">
        <v>117</v>
      </c>
      <c r="F42" s="27">
        <v>0</v>
      </c>
      <c r="G42" s="10" t="str">
        <f>TEXT(INT((HOUR(F42)*3600+MINUTE(F42)*60+SECOND(F42))/'Individuale Maschile'!$I$2/60),"0")&amp;"."&amp;TEXT(MOD((HOUR(F42)*3600+MINUTE(F42)*60+SECOND(F42))/'Individuale Maschile'!$I$2,60),"00")&amp;"/km"</f>
        <v>0.00/km</v>
      </c>
      <c r="H42" s="13">
        <f>F42-'Individuale Maschile'!$F$4</f>
        <v>0</v>
      </c>
      <c r="I42" s="13">
        <f>F42-INDEX($F$4:$F$120,MATCH(D42,$D$4:$D$120,0))</f>
        <v>0</v>
      </c>
    </row>
    <row r="43" spans="1:9" ht="15" customHeight="1">
      <c r="A43" s="10">
        <v>40</v>
      </c>
      <c r="B43" s="40" t="s">
        <v>621</v>
      </c>
      <c r="C43" s="40" t="s">
        <v>622</v>
      </c>
      <c r="D43" s="41" t="s">
        <v>433</v>
      </c>
      <c r="E43" s="40" t="s">
        <v>53</v>
      </c>
      <c r="F43" s="27">
        <v>0</v>
      </c>
      <c r="G43" s="10" t="str">
        <f>TEXT(INT((HOUR(F43)*3600+MINUTE(F43)*60+SECOND(F43))/'Individuale Maschile'!$I$2/60),"0")&amp;"."&amp;TEXT(MOD((HOUR(F43)*3600+MINUTE(F43)*60+SECOND(F43))/'Individuale Maschile'!$I$2,60),"00")&amp;"/km"</f>
        <v>0.00/km</v>
      </c>
      <c r="H43" s="13">
        <f>F43-'Individuale Maschile'!$F$4</f>
        <v>0</v>
      </c>
      <c r="I43" s="13">
        <f>F43-INDEX($F$4:$F$120,MATCH(D43,$D$4:$D$120,0))</f>
        <v>0</v>
      </c>
    </row>
    <row r="44" spans="1:9" ht="15" customHeight="1">
      <c r="A44" s="10">
        <v>41</v>
      </c>
      <c r="B44" s="40" t="s">
        <v>395</v>
      </c>
      <c r="C44" s="40" t="s">
        <v>383</v>
      </c>
      <c r="D44" s="41" t="s">
        <v>357</v>
      </c>
      <c r="E44" s="40" t="s">
        <v>623</v>
      </c>
      <c r="F44" s="27">
        <v>0</v>
      </c>
      <c r="G44" s="10" t="str">
        <f>TEXT(INT((HOUR(F44)*3600+MINUTE(F44)*60+SECOND(F44))/'Individuale Maschile'!$I$2/60),"0")&amp;"."&amp;TEXT(MOD((HOUR(F44)*3600+MINUTE(F44)*60+SECOND(F44))/'Individuale Maschile'!$I$2,60),"00")&amp;"/km"</f>
        <v>0.00/km</v>
      </c>
      <c r="H44" s="13">
        <f>F44-'Individuale Maschile'!$F$4</f>
        <v>0</v>
      </c>
      <c r="I44" s="13">
        <f>F44-INDEX($F$4:$F$120,MATCH(D44,$D$4:$D$120,0))</f>
        <v>0</v>
      </c>
    </row>
    <row r="45" spans="1:9" ht="15" customHeight="1">
      <c r="A45" s="10">
        <v>42</v>
      </c>
      <c r="B45" s="40" t="s">
        <v>406</v>
      </c>
      <c r="C45" s="40" t="s">
        <v>368</v>
      </c>
      <c r="D45" s="41" t="s">
        <v>343</v>
      </c>
      <c r="E45" s="40" t="s">
        <v>53</v>
      </c>
      <c r="F45" s="27">
        <v>0</v>
      </c>
      <c r="G45" s="10" t="str">
        <f>TEXT(INT((HOUR(F45)*3600+MINUTE(F45)*60+SECOND(F45))/'Individuale Maschile'!$I$2/60),"0")&amp;"."&amp;TEXT(MOD((HOUR(F45)*3600+MINUTE(F45)*60+SECOND(F45))/'Individuale Maschile'!$I$2,60),"00")&amp;"/km"</f>
        <v>0.00/km</v>
      </c>
      <c r="H45" s="13">
        <f>F45-'Individuale Maschile'!$F$4</f>
        <v>0</v>
      </c>
      <c r="I45" s="13">
        <f>F45-INDEX($F$4:$F$120,MATCH(D45,$D$4:$D$120,0))</f>
        <v>0</v>
      </c>
    </row>
    <row r="46" spans="1:9" ht="15" customHeight="1">
      <c r="A46" s="10">
        <v>43</v>
      </c>
      <c r="B46" s="40" t="s">
        <v>624</v>
      </c>
      <c r="C46" s="40" t="s">
        <v>472</v>
      </c>
      <c r="D46" s="41" t="s">
        <v>354</v>
      </c>
      <c r="E46" s="40" t="s">
        <v>35</v>
      </c>
      <c r="F46" s="27">
        <v>0</v>
      </c>
      <c r="G46" s="10" t="str">
        <f>TEXT(INT((HOUR(F46)*3600+MINUTE(F46)*60+SECOND(F46))/'Individuale Maschile'!$I$2/60),"0")&amp;"."&amp;TEXT(MOD((HOUR(F46)*3600+MINUTE(F46)*60+SECOND(F46))/'Individuale Maschile'!$I$2,60),"00")&amp;"/km"</f>
        <v>0.00/km</v>
      </c>
      <c r="H46" s="13">
        <f>F46-'Individuale Maschile'!$F$4</f>
        <v>0</v>
      </c>
      <c r="I46" s="13">
        <f>F46-INDEX($F$4:$F$120,MATCH(D46,$D$4:$D$120,0))</f>
        <v>0</v>
      </c>
    </row>
    <row r="47" spans="1:9" ht="15" customHeight="1">
      <c r="A47" s="10">
        <v>44</v>
      </c>
      <c r="B47" s="40" t="s">
        <v>119</v>
      </c>
      <c r="C47" s="40" t="s">
        <v>368</v>
      </c>
      <c r="D47" s="41" t="s">
        <v>357</v>
      </c>
      <c r="E47" s="40" t="s">
        <v>117</v>
      </c>
      <c r="F47" s="27">
        <v>0</v>
      </c>
      <c r="G47" s="10" t="str">
        <f>TEXT(INT((HOUR(F47)*3600+MINUTE(F47)*60+SECOND(F47))/'Individuale Maschile'!$I$2/60),"0")&amp;"."&amp;TEXT(MOD((HOUR(F47)*3600+MINUTE(F47)*60+SECOND(F47))/'Individuale Maschile'!$I$2,60),"00")&amp;"/km"</f>
        <v>0.00/km</v>
      </c>
      <c r="H47" s="13">
        <f>F47-'Individuale Maschile'!$F$4</f>
        <v>0</v>
      </c>
      <c r="I47" s="13">
        <f>F47-INDEX($F$4:$F$120,MATCH(D47,$D$4:$D$120,0))</f>
        <v>0</v>
      </c>
    </row>
    <row r="48" spans="1:9" ht="15" customHeight="1">
      <c r="A48" s="10">
        <v>45</v>
      </c>
      <c r="B48" s="40" t="s">
        <v>625</v>
      </c>
      <c r="C48" s="40" t="s">
        <v>403</v>
      </c>
      <c r="D48" s="41" t="s">
        <v>366</v>
      </c>
      <c r="E48" s="40" t="s">
        <v>53</v>
      </c>
      <c r="F48" s="27">
        <v>0</v>
      </c>
      <c r="G48" s="10" t="str">
        <f>TEXT(INT((HOUR(F48)*3600+MINUTE(F48)*60+SECOND(F48))/'Individuale Maschile'!$I$2/60),"0")&amp;"."&amp;TEXT(MOD((HOUR(F48)*3600+MINUTE(F48)*60+SECOND(F48))/'Individuale Maschile'!$I$2,60),"00")&amp;"/km"</f>
        <v>0.00/km</v>
      </c>
      <c r="H48" s="13">
        <f>F48-'Individuale Maschile'!$F$4</f>
        <v>0</v>
      </c>
      <c r="I48" s="13">
        <f>F48-INDEX($F$4:$F$120,MATCH(D48,$D$4:$D$120,0))</f>
        <v>0</v>
      </c>
    </row>
    <row r="49" spans="1:9" ht="15" customHeight="1">
      <c r="A49" s="10">
        <v>46</v>
      </c>
      <c r="B49" s="40" t="s">
        <v>397</v>
      </c>
      <c r="C49" s="40" t="s">
        <v>353</v>
      </c>
      <c r="D49" s="41" t="s">
        <v>357</v>
      </c>
      <c r="E49" s="40" t="s">
        <v>29</v>
      </c>
      <c r="F49" s="27">
        <v>0</v>
      </c>
      <c r="G49" s="10" t="str">
        <f>TEXT(INT((HOUR(F49)*3600+MINUTE(F49)*60+SECOND(F49))/'Individuale Maschile'!$I$2/60),"0")&amp;"."&amp;TEXT(MOD((HOUR(F49)*3600+MINUTE(F49)*60+SECOND(F49))/'Individuale Maschile'!$I$2,60),"00")&amp;"/km"</f>
        <v>0.00/km</v>
      </c>
      <c r="H49" s="13">
        <f>F49-'Individuale Maschile'!$F$4</f>
        <v>0</v>
      </c>
      <c r="I49" s="13">
        <f>F49-INDEX($F$4:$F$120,MATCH(D49,$D$4:$D$120,0))</f>
        <v>0</v>
      </c>
    </row>
    <row r="50" spans="1:9" ht="15" customHeight="1">
      <c r="A50" s="10">
        <v>47</v>
      </c>
      <c r="B50" s="40" t="s">
        <v>409</v>
      </c>
      <c r="C50" s="40" t="s">
        <v>396</v>
      </c>
      <c r="D50" s="41" t="s">
        <v>358</v>
      </c>
      <c r="E50" s="40" t="s">
        <v>53</v>
      </c>
      <c r="F50" s="27">
        <v>0</v>
      </c>
      <c r="G50" s="10" t="str">
        <f>TEXT(INT((HOUR(F50)*3600+MINUTE(F50)*60+SECOND(F50))/'Individuale Maschile'!$I$2/60),"0")&amp;"."&amp;TEXT(MOD((HOUR(F50)*3600+MINUTE(F50)*60+SECOND(F50))/'Individuale Maschile'!$I$2,60),"00")&amp;"/km"</f>
        <v>0.00/km</v>
      </c>
      <c r="H50" s="13">
        <f>F50-'Individuale Maschile'!$F$4</f>
        <v>0</v>
      </c>
      <c r="I50" s="13">
        <f>F50-INDEX($F$4:$F$120,MATCH(D50,$D$4:$D$120,0))</f>
        <v>0</v>
      </c>
    </row>
    <row r="51" spans="1:9" ht="15" customHeight="1">
      <c r="A51" s="10">
        <v>48</v>
      </c>
      <c r="B51" s="40" t="s">
        <v>404</v>
      </c>
      <c r="C51" s="40" t="s">
        <v>405</v>
      </c>
      <c r="D51" s="41" t="s">
        <v>357</v>
      </c>
      <c r="E51" s="40" t="s">
        <v>41</v>
      </c>
      <c r="F51" s="27">
        <v>0</v>
      </c>
      <c r="G51" s="10" t="str">
        <f>TEXT(INT((HOUR(F51)*3600+MINUTE(F51)*60+SECOND(F51))/'Individuale Maschile'!$I$2/60),"0")&amp;"."&amp;TEXT(MOD((HOUR(F51)*3600+MINUTE(F51)*60+SECOND(F51))/'Individuale Maschile'!$I$2,60),"00")&amp;"/km"</f>
        <v>0.00/km</v>
      </c>
      <c r="H51" s="13">
        <f>F51-'Individuale Maschile'!$F$4</f>
        <v>0</v>
      </c>
      <c r="I51" s="13">
        <f>F51-INDEX($F$4:$F$120,MATCH(D51,$D$4:$D$120,0))</f>
        <v>0</v>
      </c>
    </row>
    <row r="52" spans="1:9" ht="15" customHeight="1">
      <c r="A52" s="10">
        <v>49</v>
      </c>
      <c r="B52" s="40" t="s">
        <v>411</v>
      </c>
      <c r="C52" s="40" t="s">
        <v>396</v>
      </c>
      <c r="D52" s="41" t="s">
        <v>366</v>
      </c>
      <c r="E52" s="40" t="s">
        <v>70</v>
      </c>
      <c r="F52" s="27">
        <v>0</v>
      </c>
      <c r="G52" s="10" t="str">
        <f>TEXT(INT((HOUR(F52)*3600+MINUTE(F52)*60+SECOND(F52))/'Individuale Maschile'!$I$2/60),"0")&amp;"."&amp;TEXT(MOD((HOUR(F52)*3600+MINUTE(F52)*60+SECOND(F52))/'Individuale Maschile'!$I$2,60),"00")&amp;"/km"</f>
        <v>0.00/km</v>
      </c>
      <c r="H52" s="13">
        <f>F52-'Individuale Maschile'!$F$4</f>
        <v>0</v>
      </c>
      <c r="I52" s="13">
        <f>F52-INDEX($F$4:$F$120,MATCH(D52,$D$4:$D$120,0))</f>
        <v>0</v>
      </c>
    </row>
    <row r="53" spans="1:9" ht="15" customHeight="1">
      <c r="A53" s="10">
        <v>50</v>
      </c>
      <c r="B53" s="40" t="s">
        <v>410</v>
      </c>
      <c r="C53" s="40" t="s">
        <v>16</v>
      </c>
      <c r="D53" s="41" t="s">
        <v>358</v>
      </c>
      <c r="E53" s="40" t="s">
        <v>70</v>
      </c>
      <c r="F53" s="27">
        <v>0</v>
      </c>
      <c r="G53" s="10" t="str">
        <f>TEXT(INT((HOUR(F53)*3600+MINUTE(F53)*60+SECOND(F53))/'Individuale Maschile'!$I$2/60),"0")&amp;"."&amp;TEXT(MOD((HOUR(F53)*3600+MINUTE(F53)*60+SECOND(F53))/'Individuale Maschile'!$I$2,60),"00")&amp;"/km"</f>
        <v>0.00/km</v>
      </c>
      <c r="H53" s="13">
        <f>F53-'Individuale Maschile'!$F$4</f>
        <v>0</v>
      </c>
      <c r="I53" s="13">
        <f>F53-INDEX($F$4:$F$120,MATCH(D53,$D$4:$D$120,0))</f>
        <v>0</v>
      </c>
    </row>
    <row r="54" spans="1:9" ht="15" customHeight="1">
      <c r="A54" s="10">
        <v>51</v>
      </c>
      <c r="B54" s="40" t="s">
        <v>407</v>
      </c>
      <c r="C54" s="40" t="s">
        <v>408</v>
      </c>
      <c r="D54" s="41" t="s">
        <v>380</v>
      </c>
      <c r="E54" s="40" t="s">
        <v>106</v>
      </c>
      <c r="F54" s="27">
        <v>0</v>
      </c>
      <c r="G54" s="10" t="str">
        <f>TEXT(INT((HOUR(F54)*3600+MINUTE(F54)*60+SECOND(F54))/'Individuale Maschile'!$I$2/60),"0")&amp;"."&amp;TEXT(MOD((HOUR(F54)*3600+MINUTE(F54)*60+SECOND(F54))/'Individuale Maschile'!$I$2,60),"00")&amp;"/km"</f>
        <v>0.00/km</v>
      </c>
      <c r="H54" s="13">
        <f>F54-'Individuale Maschile'!$F$4</f>
        <v>0</v>
      </c>
      <c r="I54" s="13">
        <f>F54-INDEX($F$4:$F$120,MATCH(D54,$D$4:$D$120,0))</f>
        <v>0</v>
      </c>
    </row>
    <row r="55" spans="1:9" ht="15" customHeight="1">
      <c r="A55" s="10">
        <v>52</v>
      </c>
      <c r="B55" s="40" t="s">
        <v>418</v>
      </c>
      <c r="C55" s="40" t="s">
        <v>419</v>
      </c>
      <c r="D55" s="41" t="s">
        <v>366</v>
      </c>
      <c r="E55" s="40" t="s">
        <v>106</v>
      </c>
      <c r="F55" s="27">
        <v>0</v>
      </c>
      <c r="G55" s="10" t="str">
        <f>TEXT(INT((HOUR(F55)*3600+MINUTE(F55)*60+SECOND(F55))/'Individuale Maschile'!$I$2/60),"0")&amp;"."&amp;TEXT(MOD((HOUR(F55)*3600+MINUTE(F55)*60+SECOND(F55))/'Individuale Maschile'!$I$2,60),"00")&amp;"/km"</f>
        <v>0.00/km</v>
      </c>
      <c r="H55" s="13">
        <f>F55-'Individuale Maschile'!$F$4</f>
        <v>0</v>
      </c>
      <c r="I55" s="13">
        <f>F55-INDEX($F$4:$F$120,MATCH(D55,$D$4:$D$120,0))</f>
        <v>0</v>
      </c>
    </row>
    <row r="56" spans="1:9" ht="15" customHeight="1">
      <c r="A56" s="10">
        <v>53</v>
      </c>
      <c r="B56" s="40" t="s">
        <v>423</v>
      </c>
      <c r="C56" s="40" t="s">
        <v>424</v>
      </c>
      <c r="D56" s="41" t="s">
        <v>358</v>
      </c>
      <c r="E56" s="40" t="s">
        <v>117</v>
      </c>
      <c r="F56" s="27">
        <v>0</v>
      </c>
      <c r="G56" s="10" t="str">
        <f>TEXT(INT((HOUR(F56)*3600+MINUTE(F56)*60+SECOND(F56))/'Individuale Maschile'!$I$2/60),"0")&amp;"."&amp;TEXT(MOD((HOUR(F56)*3600+MINUTE(F56)*60+SECOND(F56))/'Individuale Maschile'!$I$2,60),"00")&amp;"/km"</f>
        <v>0.00/km</v>
      </c>
      <c r="H56" s="13">
        <f>F56-'Individuale Maschile'!$F$4</f>
        <v>0</v>
      </c>
      <c r="I56" s="13">
        <f>F56-INDEX($F$4:$F$120,MATCH(D56,$D$4:$D$120,0))</f>
        <v>0</v>
      </c>
    </row>
    <row r="57" spans="1:9" ht="15" customHeight="1">
      <c r="A57" s="10">
        <v>54</v>
      </c>
      <c r="B57" s="40" t="s">
        <v>626</v>
      </c>
      <c r="C57" s="40" t="s">
        <v>627</v>
      </c>
      <c r="D57" s="41" t="s">
        <v>354</v>
      </c>
      <c r="E57" s="40" t="s">
        <v>35</v>
      </c>
      <c r="F57" s="27">
        <v>0</v>
      </c>
      <c r="G57" s="10" t="str">
        <f>TEXT(INT((HOUR(F57)*3600+MINUTE(F57)*60+SECOND(F57))/'Individuale Maschile'!$I$2/60),"0")&amp;"."&amp;TEXT(MOD((HOUR(F57)*3600+MINUTE(F57)*60+SECOND(F57))/'Individuale Maschile'!$I$2,60),"00")&amp;"/km"</f>
        <v>0.00/km</v>
      </c>
      <c r="H57" s="13">
        <f>F57-'Individuale Maschile'!$F$4</f>
        <v>0</v>
      </c>
      <c r="I57" s="13">
        <f>F57-INDEX($F$4:$F$120,MATCH(D57,$D$4:$D$120,0))</f>
        <v>0</v>
      </c>
    </row>
    <row r="58" spans="1:9" ht="15" customHeight="1">
      <c r="A58" s="10">
        <v>55</v>
      </c>
      <c r="B58" s="40" t="s">
        <v>628</v>
      </c>
      <c r="C58" s="40" t="s">
        <v>629</v>
      </c>
      <c r="D58" s="41" t="s">
        <v>380</v>
      </c>
      <c r="E58" s="40" t="s">
        <v>57</v>
      </c>
      <c r="F58" s="27">
        <v>0</v>
      </c>
      <c r="G58" s="10" t="str">
        <f>TEXT(INT((HOUR(F58)*3600+MINUTE(F58)*60+SECOND(F58))/'Individuale Maschile'!$I$2/60),"0")&amp;"."&amp;TEXT(MOD((HOUR(F58)*3600+MINUTE(F58)*60+SECOND(F58))/'Individuale Maschile'!$I$2,60),"00")&amp;"/km"</f>
        <v>0.00/km</v>
      </c>
      <c r="H58" s="13">
        <f>F58-'Individuale Maschile'!$F$4</f>
        <v>0</v>
      </c>
      <c r="I58" s="13">
        <f>F58-INDEX($F$4:$F$120,MATCH(D58,$D$4:$D$120,0))</f>
        <v>0</v>
      </c>
    </row>
    <row r="59" spans="1:9" ht="15" customHeight="1">
      <c r="A59" s="10">
        <v>56</v>
      </c>
      <c r="B59" s="40" t="s">
        <v>402</v>
      </c>
      <c r="C59" s="40" t="s">
        <v>403</v>
      </c>
      <c r="D59" s="41" t="s">
        <v>343</v>
      </c>
      <c r="E59" s="40" t="s">
        <v>43</v>
      </c>
      <c r="F59" s="27">
        <v>0</v>
      </c>
      <c r="G59" s="10" t="str">
        <f>TEXT(INT((HOUR(F59)*3600+MINUTE(F59)*60+SECOND(F59))/'Individuale Maschile'!$I$2/60),"0")&amp;"."&amp;TEXT(MOD((HOUR(F59)*3600+MINUTE(F59)*60+SECOND(F59))/'Individuale Maschile'!$I$2,60),"00")&amp;"/km"</f>
        <v>0.00/km</v>
      </c>
      <c r="H59" s="13">
        <f>F59-'Individuale Maschile'!$F$4</f>
        <v>0</v>
      </c>
      <c r="I59" s="13">
        <f>F59-INDEX($F$4:$F$120,MATCH(D59,$D$4:$D$120,0))</f>
        <v>0</v>
      </c>
    </row>
    <row r="60" spans="1:9" ht="15" customHeight="1">
      <c r="A60" s="10">
        <v>57</v>
      </c>
      <c r="B60" s="40" t="s">
        <v>401</v>
      </c>
      <c r="C60" s="40" t="s">
        <v>396</v>
      </c>
      <c r="D60" s="41" t="s">
        <v>366</v>
      </c>
      <c r="E60" s="40" t="s">
        <v>70</v>
      </c>
      <c r="F60" s="27">
        <v>0</v>
      </c>
      <c r="G60" s="10" t="str">
        <f>TEXT(INT((HOUR(F60)*3600+MINUTE(F60)*60+SECOND(F60))/'Individuale Maschile'!$I$2/60),"0")&amp;"."&amp;TEXT(MOD((HOUR(F60)*3600+MINUTE(F60)*60+SECOND(F60))/'Individuale Maschile'!$I$2,60),"00")&amp;"/km"</f>
        <v>0.00/km</v>
      </c>
      <c r="H60" s="13">
        <f>F60-'Individuale Maschile'!$F$4</f>
        <v>0</v>
      </c>
      <c r="I60" s="13">
        <f>F60-INDEX($F$4:$F$120,MATCH(D60,$D$4:$D$120,0))</f>
        <v>0</v>
      </c>
    </row>
    <row r="61" spans="1:9" ht="15" customHeight="1">
      <c r="A61" s="10">
        <v>58</v>
      </c>
      <c r="B61" s="40" t="s">
        <v>630</v>
      </c>
      <c r="C61" s="40" t="s">
        <v>631</v>
      </c>
      <c r="D61" s="41" t="s">
        <v>358</v>
      </c>
      <c r="E61" s="40" t="s">
        <v>330</v>
      </c>
      <c r="F61" s="27">
        <v>0</v>
      </c>
      <c r="G61" s="10" t="str">
        <f>TEXT(INT((HOUR(F61)*3600+MINUTE(F61)*60+SECOND(F61))/'Individuale Maschile'!$I$2/60),"0")&amp;"."&amp;TEXT(MOD((HOUR(F61)*3600+MINUTE(F61)*60+SECOND(F61))/'Individuale Maschile'!$I$2,60),"00")&amp;"/km"</f>
        <v>0.00/km</v>
      </c>
      <c r="H61" s="13">
        <f>F61-'Individuale Maschile'!$F$4</f>
        <v>0</v>
      </c>
      <c r="I61" s="13">
        <f>F61-INDEX($F$4:$F$120,MATCH(D61,$D$4:$D$120,0))</f>
        <v>0</v>
      </c>
    </row>
    <row r="62" spans="1:9" ht="15" customHeight="1">
      <c r="A62" s="10">
        <v>59</v>
      </c>
      <c r="B62" s="40" t="s">
        <v>420</v>
      </c>
      <c r="C62" s="40" t="s">
        <v>421</v>
      </c>
      <c r="D62" s="41" t="s">
        <v>343</v>
      </c>
      <c r="E62" s="40" t="s">
        <v>43</v>
      </c>
      <c r="F62" s="27">
        <v>0</v>
      </c>
      <c r="G62" s="10" t="str">
        <f>TEXT(INT((HOUR(F62)*3600+MINUTE(F62)*60+SECOND(F62))/'Individuale Maschile'!$I$2/60),"0")&amp;"."&amp;TEXT(MOD((HOUR(F62)*3600+MINUTE(F62)*60+SECOND(F62))/'Individuale Maschile'!$I$2,60),"00")&amp;"/km"</f>
        <v>0.00/km</v>
      </c>
      <c r="H62" s="13">
        <f>F62-'Individuale Maschile'!$F$4</f>
        <v>0</v>
      </c>
      <c r="I62" s="13">
        <f>F62-INDEX($F$4:$F$120,MATCH(D62,$D$4:$D$120,0))</f>
        <v>0</v>
      </c>
    </row>
    <row r="63" spans="1:9" ht="15" customHeight="1">
      <c r="A63" s="10">
        <v>60</v>
      </c>
      <c r="B63" s="40" t="s">
        <v>414</v>
      </c>
      <c r="C63" s="40" t="s">
        <v>415</v>
      </c>
      <c r="D63" s="41" t="s">
        <v>380</v>
      </c>
      <c r="E63" s="40" t="s">
        <v>29</v>
      </c>
      <c r="F63" s="27">
        <v>0</v>
      </c>
      <c r="G63" s="10" t="str">
        <f>TEXT(INT((HOUR(F63)*3600+MINUTE(F63)*60+SECOND(F63))/'Individuale Maschile'!$I$2/60),"0")&amp;"."&amp;TEXT(MOD((HOUR(F63)*3600+MINUTE(F63)*60+SECOND(F63))/'Individuale Maschile'!$I$2,60),"00")&amp;"/km"</f>
        <v>0.00/km</v>
      </c>
      <c r="H63" s="13">
        <f>F63-'Individuale Maschile'!$F$4</f>
        <v>0</v>
      </c>
      <c r="I63" s="13">
        <f>F63-INDEX($F$4:$F$120,MATCH(D63,$D$4:$D$120,0))</f>
        <v>0</v>
      </c>
    </row>
    <row r="64" spans="1:9" ht="15" customHeight="1">
      <c r="A64" s="10">
        <v>61</v>
      </c>
      <c r="B64" s="40" t="s">
        <v>426</v>
      </c>
      <c r="C64" s="40" t="s">
        <v>427</v>
      </c>
      <c r="D64" s="41" t="s">
        <v>357</v>
      </c>
      <c r="E64" s="40" t="s">
        <v>37</v>
      </c>
      <c r="F64" s="27">
        <v>0</v>
      </c>
      <c r="G64" s="10" t="str">
        <f>TEXT(INT((HOUR(F64)*3600+MINUTE(F64)*60+SECOND(F64))/'Individuale Maschile'!$I$2/60),"0")&amp;"."&amp;TEXT(MOD((HOUR(F64)*3600+MINUTE(F64)*60+SECOND(F64))/'Individuale Maschile'!$I$2,60),"00")&amp;"/km"</f>
        <v>0.00/km</v>
      </c>
      <c r="H64" s="13">
        <f>F64-'Individuale Maschile'!$F$4</f>
        <v>0</v>
      </c>
      <c r="I64" s="13">
        <f>F64-INDEX($F$4:$F$120,MATCH(D64,$D$4:$D$120,0))</f>
        <v>0</v>
      </c>
    </row>
    <row r="65" spans="1:9" ht="15" customHeight="1">
      <c r="A65" s="10">
        <v>62</v>
      </c>
      <c r="B65" s="40" t="s">
        <v>412</v>
      </c>
      <c r="C65" s="40" t="s">
        <v>413</v>
      </c>
      <c r="D65" s="41" t="s">
        <v>354</v>
      </c>
      <c r="E65" s="40" t="s">
        <v>262</v>
      </c>
      <c r="F65" s="27">
        <v>0</v>
      </c>
      <c r="G65" s="10" t="str">
        <f>TEXT(INT((HOUR(F65)*3600+MINUTE(F65)*60+SECOND(F65))/'Individuale Maschile'!$I$2/60),"0")&amp;"."&amp;TEXT(MOD((HOUR(F65)*3600+MINUTE(F65)*60+SECOND(F65))/'Individuale Maschile'!$I$2,60),"00")&amp;"/km"</f>
        <v>0.00/km</v>
      </c>
      <c r="H65" s="13">
        <f>F65-'Individuale Maschile'!$F$4</f>
        <v>0</v>
      </c>
      <c r="I65" s="13">
        <f>F65-INDEX($F$4:$F$120,MATCH(D65,$D$4:$D$120,0))</f>
        <v>0</v>
      </c>
    </row>
    <row r="66" spans="1:9" ht="15" customHeight="1">
      <c r="A66" s="10">
        <v>63</v>
      </c>
      <c r="B66" s="40" t="s">
        <v>416</v>
      </c>
      <c r="C66" s="40" t="s">
        <v>417</v>
      </c>
      <c r="D66" s="41" t="s">
        <v>358</v>
      </c>
      <c r="E66" s="40" t="s">
        <v>262</v>
      </c>
      <c r="F66" s="27">
        <v>0</v>
      </c>
      <c r="G66" s="10" t="str">
        <f>TEXT(INT((HOUR(F66)*3600+MINUTE(F66)*60+SECOND(F66))/'Individuale Maschile'!$I$2/60),"0")&amp;"."&amp;TEXT(MOD((HOUR(F66)*3600+MINUTE(F66)*60+SECOND(F66))/'Individuale Maschile'!$I$2,60),"00")&amp;"/km"</f>
        <v>0.00/km</v>
      </c>
      <c r="H66" s="13">
        <f>F66-'Individuale Maschile'!$F$4</f>
        <v>0</v>
      </c>
      <c r="I66" s="13">
        <f>F66-INDEX($F$4:$F$120,MATCH(D66,$D$4:$D$120,0))</f>
        <v>0</v>
      </c>
    </row>
    <row r="67" spans="1:9" ht="15" customHeight="1">
      <c r="A67" s="10">
        <v>64</v>
      </c>
      <c r="B67" s="40" t="s">
        <v>569</v>
      </c>
      <c r="C67" s="40" t="s">
        <v>477</v>
      </c>
      <c r="D67" s="41" t="s">
        <v>358</v>
      </c>
      <c r="E67" s="40" t="s">
        <v>43</v>
      </c>
      <c r="F67" s="27">
        <v>0</v>
      </c>
      <c r="G67" s="10" t="str">
        <f>TEXT(INT((HOUR(F67)*3600+MINUTE(F67)*60+SECOND(F67))/'Individuale Maschile'!$I$2/60),"0")&amp;"."&amp;TEXT(MOD((HOUR(F67)*3600+MINUTE(F67)*60+SECOND(F67))/'Individuale Maschile'!$I$2,60),"00")&amp;"/km"</f>
        <v>0.00/km</v>
      </c>
      <c r="H67" s="13">
        <f>F67-'Individuale Maschile'!$F$4</f>
        <v>0</v>
      </c>
      <c r="I67" s="13">
        <f>F67-INDEX($F$4:$F$120,MATCH(D67,$D$4:$D$120,0))</f>
        <v>0</v>
      </c>
    </row>
    <row r="68" spans="1:9" ht="15" customHeight="1">
      <c r="A68" s="10">
        <v>65</v>
      </c>
      <c r="B68" s="40" t="s">
        <v>632</v>
      </c>
      <c r="C68" s="40" t="s">
        <v>633</v>
      </c>
      <c r="D68" s="41" t="s">
        <v>358</v>
      </c>
      <c r="E68" s="40" t="s">
        <v>117</v>
      </c>
      <c r="F68" s="27">
        <v>0</v>
      </c>
      <c r="G68" s="10" t="str">
        <f>TEXT(INT((HOUR(F68)*3600+MINUTE(F68)*60+SECOND(F68))/'Individuale Maschile'!$I$2/60),"0")&amp;"."&amp;TEXT(MOD((HOUR(F68)*3600+MINUTE(F68)*60+SECOND(F68))/'Individuale Maschile'!$I$2,60),"00")&amp;"/km"</f>
        <v>0.00/km</v>
      </c>
      <c r="H68" s="13">
        <f>F68-'Individuale Maschile'!$F$4</f>
        <v>0</v>
      </c>
      <c r="I68" s="13">
        <f>F68-INDEX($F$4:$F$120,MATCH(D68,$D$4:$D$120,0))</f>
        <v>0</v>
      </c>
    </row>
    <row r="69" spans="1:9" ht="15" customHeight="1">
      <c r="A69" s="10">
        <v>66</v>
      </c>
      <c r="B69" s="40" t="s">
        <v>431</v>
      </c>
      <c r="C69" s="40" t="s">
        <v>432</v>
      </c>
      <c r="D69" s="41" t="s">
        <v>433</v>
      </c>
      <c r="E69" s="40" t="s">
        <v>70</v>
      </c>
      <c r="F69" s="27">
        <v>0</v>
      </c>
      <c r="G69" s="10" t="str">
        <f>TEXT(INT((HOUR(F69)*3600+MINUTE(F69)*60+SECOND(F69))/'Individuale Maschile'!$I$2/60),"0")&amp;"."&amp;TEXT(MOD((HOUR(F69)*3600+MINUTE(F69)*60+SECOND(F69))/'Individuale Maschile'!$I$2,60),"00")&amp;"/km"</f>
        <v>0.00/km</v>
      </c>
      <c r="H69" s="13">
        <f>F69-'Individuale Maschile'!$F$4</f>
        <v>0</v>
      </c>
      <c r="I69" s="13">
        <f>F69-INDEX($F$4:$F$120,MATCH(D69,$D$4:$D$120,0))</f>
        <v>0</v>
      </c>
    </row>
    <row r="70" spans="1:9" ht="15" customHeight="1">
      <c r="A70" s="10">
        <v>67</v>
      </c>
      <c r="B70" s="40" t="s">
        <v>634</v>
      </c>
      <c r="C70" s="40" t="s">
        <v>635</v>
      </c>
      <c r="D70" s="41" t="s">
        <v>357</v>
      </c>
      <c r="E70" s="40" t="s">
        <v>53</v>
      </c>
      <c r="F70" s="27">
        <v>0</v>
      </c>
      <c r="G70" s="10" t="str">
        <f>TEXT(INT((HOUR(F70)*3600+MINUTE(F70)*60+SECOND(F70))/'Individuale Maschile'!$I$2/60),"0")&amp;"."&amp;TEXT(MOD((HOUR(F70)*3600+MINUTE(F70)*60+SECOND(F70))/'Individuale Maschile'!$I$2,60),"00")&amp;"/km"</f>
        <v>0.00/km</v>
      </c>
      <c r="H70" s="13">
        <f>F70-'Individuale Maschile'!$F$4</f>
        <v>0</v>
      </c>
      <c r="I70" s="13">
        <f>F70-INDEX($F$4:$F$120,MATCH(D70,$D$4:$D$120,0))</f>
        <v>0</v>
      </c>
    </row>
    <row r="71" spans="1:9" ht="15" customHeight="1">
      <c r="A71" s="10">
        <v>68</v>
      </c>
      <c r="B71" s="40" t="s">
        <v>636</v>
      </c>
      <c r="C71" s="40" t="s">
        <v>637</v>
      </c>
      <c r="D71" s="41" t="s">
        <v>343</v>
      </c>
      <c r="E71" s="40" t="s">
        <v>29</v>
      </c>
      <c r="F71" s="27">
        <v>0</v>
      </c>
      <c r="G71" s="10" t="str">
        <f>TEXT(INT((HOUR(F71)*3600+MINUTE(F71)*60+SECOND(F71))/'Individuale Maschile'!$I$2/60),"0")&amp;"."&amp;TEXT(MOD((HOUR(F71)*3600+MINUTE(F71)*60+SECOND(F71))/'Individuale Maschile'!$I$2,60),"00")&amp;"/km"</f>
        <v>0.00/km</v>
      </c>
      <c r="H71" s="13">
        <f>F71-'Individuale Maschile'!$F$4</f>
        <v>0</v>
      </c>
      <c r="I71" s="13">
        <f>F71-INDEX($F$4:$F$120,MATCH(D71,$D$4:$D$120,0))</f>
        <v>0</v>
      </c>
    </row>
    <row r="72" spans="1:9" ht="15" customHeight="1">
      <c r="A72" s="10">
        <v>69</v>
      </c>
      <c r="B72" s="40" t="s">
        <v>428</v>
      </c>
      <c r="C72" s="40" t="s">
        <v>429</v>
      </c>
      <c r="D72" s="41" t="s">
        <v>358</v>
      </c>
      <c r="E72" s="40" t="s">
        <v>31</v>
      </c>
      <c r="F72" s="27">
        <v>0</v>
      </c>
      <c r="G72" s="10" t="str">
        <f>TEXT(INT((HOUR(F72)*3600+MINUTE(F72)*60+SECOND(F72))/'Individuale Maschile'!$I$2/60),"0")&amp;"."&amp;TEXT(MOD((HOUR(F72)*3600+MINUTE(F72)*60+SECOND(F72))/'Individuale Maschile'!$I$2,60),"00")&amp;"/km"</f>
        <v>0.00/km</v>
      </c>
      <c r="H72" s="13">
        <f>F72-'Individuale Maschile'!$F$4</f>
        <v>0</v>
      </c>
      <c r="I72" s="13">
        <f>F72-INDEX($F$4:$F$120,MATCH(D72,$D$4:$D$120,0))</f>
        <v>0</v>
      </c>
    </row>
    <row r="73" spans="1:9" ht="15" customHeight="1">
      <c r="A73" s="10">
        <v>70</v>
      </c>
      <c r="B73" s="40" t="s">
        <v>435</v>
      </c>
      <c r="C73" s="40" t="s">
        <v>436</v>
      </c>
      <c r="D73" s="41" t="s">
        <v>357</v>
      </c>
      <c r="E73" s="40" t="s">
        <v>117</v>
      </c>
      <c r="F73" s="27">
        <v>0</v>
      </c>
      <c r="G73" s="10" t="str">
        <f>TEXT(INT((HOUR(F73)*3600+MINUTE(F73)*60+SECOND(F73))/'Individuale Maschile'!$I$2/60),"0")&amp;"."&amp;TEXT(MOD((HOUR(F73)*3600+MINUTE(F73)*60+SECOND(F73))/'Individuale Maschile'!$I$2,60),"00")&amp;"/km"</f>
        <v>0.00/km</v>
      </c>
      <c r="H73" s="13">
        <f>F73-'Individuale Maschile'!$F$4</f>
        <v>0</v>
      </c>
      <c r="I73" s="13">
        <f>F73-INDEX($F$4:$F$120,MATCH(D73,$D$4:$D$120,0))</f>
        <v>0</v>
      </c>
    </row>
    <row r="74" spans="1:9" ht="15" customHeight="1">
      <c r="A74" s="10">
        <v>71</v>
      </c>
      <c r="B74" s="40" t="s">
        <v>434</v>
      </c>
      <c r="C74" s="40" t="s">
        <v>394</v>
      </c>
      <c r="D74" s="41" t="s">
        <v>357</v>
      </c>
      <c r="E74" s="40" t="s">
        <v>70</v>
      </c>
      <c r="F74" s="27">
        <v>0</v>
      </c>
      <c r="G74" s="10" t="str">
        <f>TEXT(INT((HOUR(F74)*3600+MINUTE(F74)*60+SECOND(F74))/'Individuale Maschile'!$I$2/60),"0")&amp;"."&amp;TEXT(MOD((HOUR(F74)*3600+MINUTE(F74)*60+SECOND(F74))/'Individuale Maschile'!$I$2,60),"00")&amp;"/km"</f>
        <v>0.00/km</v>
      </c>
      <c r="H74" s="13">
        <f>F74-'Individuale Maschile'!$F$4</f>
        <v>0</v>
      </c>
      <c r="I74" s="13">
        <f>F74-INDEX($F$4:$F$120,MATCH(D74,$D$4:$D$120,0))</f>
        <v>0</v>
      </c>
    </row>
    <row r="75" spans="1:9" ht="15" customHeight="1">
      <c r="A75" s="10">
        <v>72</v>
      </c>
      <c r="B75" s="40" t="s">
        <v>221</v>
      </c>
      <c r="C75" s="40" t="s">
        <v>445</v>
      </c>
      <c r="D75" s="41" t="s">
        <v>357</v>
      </c>
      <c r="E75" s="40" t="s">
        <v>193</v>
      </c>
      <c r="F75" s="27">
        <v>0</v>
      </c>
      <c r="G75" s="10" t="str">
        <f>TEXT(INT((HOUR(F75)*3600+MINUTE(F75)*60+SECOND(F75))/'Individuale Maschile'!$I$2/60),"0")&amp;"."&amp;TEXT(MOD((HOUR(F75)*3600+MINUTE(F75)*60+SECOND(F75))/'Individuale Maschile'!$I$2,60),"00")&amp;"/km"</f>
        <v>0.00/km</v>
      </c>
      <c r="H75" s="13">
        <f>F75-'Individuale Maschile'!$F$4</f>
        <v>0</v>
      </c>
      <c r="I75" s="13">
        <f>F75-INDEX($F$4:$F$120,MATCH(D75,$D$4:$D$120,0))</f>
        <v>0</v>
      </c>
    </row>
    <row r="76" spans="1:9" ht="15" customHeight="1">
      <c r="A76" s="10">
        <v>73</v>
      </c>
      <c r="B76" s="40" t="s">
        <v>440</v>
      </c>
      <c r="C76" s="40" t="s">
        <v>441</v>
      </c>
      <c r="D76" s="41" t="s">
        <v>358</v>
      </c>
      <c r="E76" s="40" t="s">
        <v>70</v>
      </c>
      <c r="F76" s="27">
        <v>0</v>
      </c>
      <c r="G76" s="10" t="str">
        <f>TEXT(INT((HOUR(F76)*3600+MINUTE(F76)*60+SECOND(F76))/'Individuale Maschile'!$I$2/60),"0")&amp;"."&amp;TEXT(MOD((HOUR(F76)*3600+MINUTE(F76)*60+SECOND(F76))/'Individuale Maschile'!$I$2,60),"00")&amp;"/km"</f>
        <v>0.00/km</v>
      </c>
      <c r="H76" s="13">
        <f>F76-'Individuale Maschile'!$F$4</f>
        <v>0</v>
      </c>
      <c r="I76" s="13">
        <f>F76-INDEX($F$4:$F$120,MATCH(D76,$D$4:$D$120,0))</f>
        <v>0</v>
      </c>
    </row>
    <row r="77" spans="1:9" ht="15" customHeight="1">
      <c r="A77" s="10">
        <v>74</v>
      </c>
      <c r="B77" s="40" t="s">
        <v>420</v>
      </c>
      <c r="C77" s="40" t="s">
        <v>437</v>
      </c>
      <c r="D77" s="41" t="s">
        <v>380</v>
      </c>
      <c r="E77" s="40" t="s">
        <v>70</v>
      </c>
      <c r="F77" s="27">
        <v>0</v>
      </c>
      <c r="G77" s="10" t="str">
        <f>TEXT(INT((HOUR(F77)*3600+MINUTE(F77)*60+SECOND(F77))/'Individuale Maschile'!$I$2/60),"0")&amp;"."&amp;TEXT(MOD((HOUR(F77)*3600+MINUTE(F77)*60+SECOND(F77))/'Individuale Maschile'!$I$2,60),"00")&amp;"/km"</f>
        <v>0.00/km</v>
      </c>
      <c r="H77" s="13">
        <f>F77-'Individuale Maschile'!$F$4</f>
        <v>0</v>
      </c>
      <c r="I77" s="13">
        <f>F77-INDEX($F$4:$F$120,MATCH(D77,$D$4:$D$120,0))</f>
        <v>0</v>
      </c>
    </row>
    <row r="78" spans="1:9" ht="15" customHeight="1">
      <c r="A78" s="10">
        <v>75</v>
      </c>
      <c r="B78" s="40" t="s">
        <v>430</v>
      </c>
      <c r="C78" s="40" t="s">
        <v>403</v>
      </c>
      <c r="D78" s="41" t="s">
        <v>357</v>
      </c>
      <c r="E78" s="40" t="s">
        <v>203</v>
      </c>
      <c r="F78" s="27">
        <v>0</v>
      </c>
      <c r="G78" s="10" t="str">
        <f>TEXT(INT((HOUR(F78)*3600+MINUTE(F78)*60+SECOND(F78))/'Individuale Maschile'!$I$2/60),"0")&amp;"."&amp;TEXT(MOD((HOUR(F78)*3600+MINUTE(F78)*60+SECOND(F78))/'Individuale Maschile'!$I$2,60),"00")&amp;"/km"</f>
        <v>0.00/km</v>
      </c>
      <c r="H78" s="13">
        <f>F78-'Individuale Maschile'!$F$4</f>
        <v>0</v>
      </c>
      <c r="I78" s="13">
        <f>F78-INDEX($F$4:$F$120,MATCH(D78,$D$4:$D$120,0))</f>
        <v>0</v>
      </c>
    </row>
    <row r="79" spans="1:9" ht="15" customHeight="1">
      <c r="A79" s="10">
        <v>76</v>
      </c>
      <c r="B79" s="40" t="s">
        <v>638</v>
      </c>
      <c r="C79" s="40" t="s">
        <v>639</v>
      </c>
      <c r="D79" s="41" t="s">
        <v>358</v>
      </c>
      <c r="E79" s="40" t="s">
        <v>330</v>
      </c>
      <c r="F79" s="27">
        <v>0</v>
      </c>
      <c r="G79" s="10" t="str">
        <f>TEXT(INT((HOUR(F79)*3600+MINUTE(F79)*60+SECOND(F79))/'Individuale Maschile'!$I$2/60),"0")&amp;"."&amp;TEXT(MOD((HOUR(F79)*3600+MINUTE(F79)*60+SECOND(F79))/'Individuale Maschile'!$I$2,60),"00")&amp;"/km"</f>
        <v>0.00/km</v>
      </c>
      <c r="H79" s="13">
        <f>F79-'Individuale Maschile'!$F$4</f>
        <v>0</v>
      </c>
      <c r="I79" s="13">
        <f>F79-INDEX($F$4:$F$120,MATCH(D79,$D$4:$D$120,0))</f>
        <v>0</v>
      </c>
    </row>
    <row r="80" spans="1:9" ht="15" customHeight="1">
      <c r="A80" s="10">
        <v>77</v>
      </c>
      <c r="B80" s="40" t="s">
        <v>640</v>
      </c>
      <c r="C80" s="40" t="s">
        <v>641</v>
      </c>
      <c r="D80" s="41" t="s">
        <v>357</v>
      </c>
      <c r="E80" s="40" t="s">
        <v>642</v>
      </c>
      <c r="F80" s="27">
        <v>0</v>
      </c>
      <c r="G80" s="10" t="str">
        <f>TEXT(INT((HOUR(F80)*3600+MINUTE(F80)*60+SECOND(F80))/'Individuale Maschile'!$I$2/60),"0")&amp;"."&amp;TEXT(MOD((HOUR(F80)*3600+MINUTE(F80)*60+SECOND(F80))/'Individuale Maschile'!$I$2,60),"00")&amp;"/km"</f>
        <v>0.00/km</v>
      </c>
      <c r="H80" s="13">
        <f>F80-'Individuale Maschile'!$F$4</f>
        <v>0</v>
      </c>
      <c r="I80" s="13">
        <f>F80-INDEX($F$4:$F$120,MATCH(D80,$D$4:$D$120,0))</f>
        <v>0</v>
      </c>
    </row>
    <row r="81" spans="1:9" ht="15" customHeight="1">
      <c r="A81" s="10">
        <v>78</v>
      </c>
      <c r="B81" s="40" t="s">
        <v>438</v>
      </c>
      <c r="C81" s="40" t="s">
        <v>439</v>
      </c>
      <c r="D81" s="41" t="s">
        <v>348</v>
      </c>
      <c r="E81" s="40" t="s">
        <v>117</v>
      </c>
      <c r="F81" s="27">
        <v>0</v>
      </c>
      <c r="G81" s="10" t="str">
        <f>TEXT(INT((HOUR(F81)*3600+MINUTE(F81)*60+SECOND(F81))/'Individuale Maschile'!$I$2/60),"0")&amp;"."&amp;TEXT(MOD((HOUR(F81)*3600+MINUTE(F81)*60+SECOND(F81))/'Individuale Maschile'!$I$2,60),"00")&amp;"/km"</f>
        <v>0.00/km</v>
      </c>
      <c r="H81" s="13">
        <f>F81-'Individuale Maschile'!$F$4</f>
        <v>0</v>
      </c>
      <c r="I81" s="13">
        <f>F81-INDEX($F$4:$F$120,MATCH(D81,$D$4:$D$120,0))</f>
        <v>0</v>
      </c>
    </row>
    <row r="82" spans="1:9" ht="15" customHeight="1">
      <c r="A82" s="10">
        <v>79</v>
      </c>
      <c r="B82" s="40" t="s">
        <v>442</v>
      </c>
      <c r="C82" s="40" t="s">
        <v>443</v>
      </c>
      <c r="D82" s="41" t="s">
        <v>366</v>
      </c>
      <c r="E82" s="40" t="s">
        <v>262</v>
      </c>
      <c r="F82" s="27">
        <v>0</v>
      </c>
      <c r="G82" s="10" t="str">
        <f>TEXT(INT((HOUR(F82)*3600+MINUTE(F82)*60+SECOND(F82))/'Individuale Maschile'!$I$2/60),"0")&amp;"."&amp;TEXT(MOD((HOUR(F82)*3600+MINUTE(F82)*60+SECOND(F82))/'Individuale Maschile'!$I$2,60),"00")&amp;"/km"</f>
        <v>0.00/km</v>
      </c>
      <c r="H82" s="13">
        <f>F82-'Individuale Maschile'!$F$4</f>
        <v>0</v>
      </c>
      <c r="I82" s="13">
        <f>F82-INDEX($F$4:$F$120,MATCH(D82,$D$4:$D$120,0))</f>
        <v>0</v>
      </c>
    </row>
    <row r="83" spans="1:9" ht="15" customHeight="1">
      <c r="A83" s="10">
        <v>80</v>
      </c>
      <c r="B83" s="40" t="s">
        <v>643</v>
      </c>
      <c r="C83" s="40" t="s">
        <v>644</v>
      </c>
      <c r="D83" s="41" t="s">
        <v>343</v>
      </c>
      <c r="E83" s="40" t="s">
        <v>106</v>
      </c>
      <c r="F83" s="27">
        <v>0</v>
      </c>
      <c r="G83" s="10" t="str">
        <f>TEXT(INT((HOUR(F83)*3600+MINUTE(F83)*60+SECOND(F83))/'Individuale Maschile'!$I$2/60),"0")&amp;"."&amp;TEXT(MOD((HOUR(F83)*3600+MINUTE(F83)*60+SECOND(F83))/'Individuale Maschile'!$I$2,60),"00")&amp;"/km"</f>
        <v>0.00/km</v>
      </c>
      <c r="H83" s="13">
        <f>F83-'Individuale Maschile'!$F$4</f>
        <v>0</v>
      </c>
      <c r="I83" s="13">
        <f>F83-INDEX($F$4:$F$120,MATCH(D83,$D$4:$D$120,0))</f>
        <v>0</v>
      </c>
    </row>
    <row r="84" spans="1:9" ht="15" customHeight="1">
      <c r="A84" s="10">
        <v>81</v>
      </c>
      <c r="B84" s="40" t="s">
        <v>444</v>
      </c>
      <c r="C84" s="40" t="s">
        <v>394</v>
      </c>
      <c r="D84" s="41" t="s">
        <v>343</v>
      </c>
      <c r="E84" s="40" t="s">
        <v>31</v>
      </c>
      <c r="F84" s="27">
        <v>0</v>
      </c>
      <c r="G84" s="10" t="str">
        <f>TEXT(INT((HOUR(F84)*3600+MINUTE(F84)*60+SECOND(F84))/'Individuale Maschile'!$I$2/60),"0")&amp;"."&amp;TEXT(MOD((HOUR(F84)*3600+MINUTE(F84)*60+SECOND(F84))/'Individuale Maschile'!$I$2,60),"00")&amp;"/km"</f>
        <v>0.00/km</v>
      </c>
      <c r="H84" s="13">
        <f>F84-'Individuale Maschile'!$F$4</f>
        <v>0</v>
      </c>
      <c r="I84" s="13">
        <f>F84-INDEX($F$4:$F$120,MATCH(D84,$D$4:$D$120,0))</f>
        <v>0</v>
      </c>
    </row>
    <row r="85" spans="1:9" ht="15" customHeight="1">
      <c r="A85" s="10">
        <v>82</v>
      </c>
      <c r="B85" s="40" t="s">
        <v>446</v>
      </c>
      <c r="C85" s="40" t="s">
        <v>405</v>
      </c>
      <c r="D85" s="41" t="s">
        <v>358</v>
      </c>
      <c r="E85" s="40" t="s">
        <v>262</v>
      </c>
      <c r="F85" s="27">
        <v>0</v>
      </c>
      <c r="G85" s="10" t="str">
        <f>TEXT(INT((HOUR(F85)*3600+MINUTE(F85)*60+SECOND(F85))/'Individuale Maschile'!$I$2/60),"0")&amp;"."&amp;TEXT(MOD((HOUR(F85)*3600+MINUTE(F85)*60+SECOND(F85))/'Individuale Maschile'!$I$2,60),"00")&amp;"/km"</f>
        <v>0.00/km</v>
      </c>
      <c r="H85" s="13">
        <f>F85-'Individuale Maschile'!$F$4</f>
        <v>0</v>
      </c>
      <c r="I85" s="13">
        <f>F85-INDEX($F$4:$F$120,MATCH(D85,$D$4:$D$120,0))</f>
        <v>0</v>
      </c>
    </row>
    <row r="86" spans="1:9" ht="15" customHeight="1">
      <c r="A86" s="10">
        <v>83</v>
      </c>
      <c r="B86" s="40" t="s">
        <v>448</v>
      </c>
      <c r="C86" s="40" t="s">
        <v>396</v>
      </c>
      <c r="D86" s="41" t="s">
        <v>358</v>
      </c>
      <c r="E86" s="40" t="s">
        <v>70</v>
      </c>
      <c r="F86" s="27">
        <v>0</v>
      </c>
      <c r="G86" s="10" t="str">
        <f>TEXT(INT((HOUR(F86)*3600+MINUTE(F86)*60+SECOND(F86))/'Individuale Maschile'!$I$2/60),"0")&amp;"."&amp;TEXT(MOD((HOUR(F86)*3600+MINUTE(F86)*60+SECOND(F86))/'Individuale Maschile'!$I$2,60),"00")&amp;"/km"</f>
        <v>0.00/km</v>
      </c>
      <c r="H86" s="13">
        <f>F86-'Individuale Maschile'!$F$4</f>
        <v>0</v>
      </c>
      <c r="I86" s="13">
        <f>F86-INDEX($F$4:$F$120,MATCH(D86,$D$4:$D$120,0))</f>
        <v>0</v>
      </c>
    </row>
    <row r="87" spans="1:9" ht="15" customHeight="1">
      <c r="A87" s="10">
        <v>84</v>
      </c>
      <c r="B87" s="40" t="s">
        <v>451</v>
      </c>
      <c r="C87" s="40" t="s">
        <v>452</v>
      </c>
      <c r="D87" s="41" t="s">
        <v>357</v>
      </c>
      <c r="E87" s="40" t="s">
        <v>203</v>
      </c>
      <c r="F87" s="27">
        <v>0</v>
      </c>
      <c r="G87" s="10" t="str">
        <f>TEXT(INT((HOUR(F87)*3600+MINUTE(F87)*60+SECOND(F87))/'Individuale Maschile'!$I$2/60),"0")&amp;"."&amp;TEXT(MOD((HOUR(F87)*3600+MINUTE(F87)*60+SECOND(F87))/'Individuale Maschile'!$I$2,60),"00")&amp;"/km"</f>
        <v>0.00/km</v>
      </c>
      <c r="H87" s="13">
        <f>F87-'Individuale Maschile'!$F$4</f>
        <v>0</v>
      </c>
      <c r="I87" s="13">
        <f>F87-INDEX($F$4:$F$120,MATCH(D87,$D$4:$D$120,0))</f>
        <v>0</v>
      </c>
    </row>
    <row r="88" spans="1:9" ht="15" customHeight="1">
      <c r="A88" s="10">
        <v>85</v>
      </c>
      <c r="B88" s="40" t="s">
        <v>466</v>
      </c>
      <c r="C88" s="40" t="s">
        <v>467</v>
      </c>
      <c r="D88" s="41" t="s">
        <v>645</v>
      </c>
      <c r="E88" s="40" t="s">
        <v>117</v>
      </c>
      <c r="F88" s="27">
        <v>0</v>
      </c>
      <c r="G88" s="10" t="str">
        <f>TEXT(INT((HOUR(F88)*3600+MINUTE(F88)*60+SECOND(F88))/'Individuale Maschile'!$I$2/60),"0")&amp;"."&amp;TEXT(MOD((HOUR(F88)*3600+MINUTE(F88)*60+SECOND(F88))/'Individuale Maschile'!$I$2,60),"00")&amp;"/km"</f>
        <v>0.00/km</v>
      </c>
      <c r="H88" s="13">
        <f>F88-'Individuale Maschile'!$F$4</f>
        <v>0</v>
      </c>
      <c r="I88" s="13">
        <f>F88-INDEX($F$4:$F$120,MATCH(D88,$D$4:$D$120,0))</f>
        <v>0</v>
      </c>
    </row>
    <row r="89" spans="1:9" ht="15" customHeight="1">
      <c r="A89" s="10">
        <v>86</v>
      </c>
      <c r="B89" s="40" t="s">
        <v>449</v>
      </c>
      <c r="C89" s="40" t="s">
        <v>450</v>
      </c>
      <c r="D89" s="41" t="s">
        <v>433</v>
      </c>
      <c r="E89" s="40" t="s">
        <v>262</v>
      </c>
      <c r="F89" s="27">
        <v>0</v>
      </c>
      <c r="G89" s="10" t="str">
        <f>TEXT(INT((HOUR(F89)*3600+MINUTE(F89)*60+SECOND(F89))/'Individuale Maschile'!$I$2/60),"0")&amp;"."&amp;TEXT(MOD((HOUR(F89)*3600+MINUTE(F89)*60+SECOND(F89))/'Individuale Maschile'!$I$2,60),"00")&amp;"/km"</f>
        <v>0.00/km</v>
      </c>
      <c r="H89" s="13">
        <f>F89-'Individuale Maschile'!$F$4</f>
        <v>0</v>
      </c>
      <c r="I89" s="13">
        <f>F89-INDEX($F$4:$F$120,MATCH(D89,$D$4:$D$120,0))</f>
        <v>0</v>
      </c>
    </row>
    <row r="90" spans="1:9" ht="15" customHeight="1">
      <c r="A90" s="10">
        <v>87</v>
      </c>
      <c r="B90" s="40" t="s">
        <v>454</v>
      </c>
      <c r="C90" s="40" t="s">
        <v>455</v>
      </c>
      <c r="D90" s="41" t="s">
        <v>456</v>
      </c>
      <c r="E90" s="40" t="s">
        <v>53</v>
      </c>
      <c r="F90" s="27">
        <v>0</v>
      </c>
      <c r="G90" s="10" t="str">
        <f>TEXT(INT((HOUR(F90)*3600+MINUTE(F90)*60+SECOND(F90))/'Individuale Maschile'!$I$2/60),"0")&amp;"."&amp;TEXT(MOD((HOUR(F90)*3600+MINUTE(F90)*60+SECOND(F90))/'Individuale Maschile'!$I$2,60),"00")&amp;"/km"</f>
        <v>0.00/km</v>
      </c>
      <c r="H90" s="13">
        <f>F90-'Individuale Maschile'!$F$4</f>
        <v>0</v>
      </c>
      <c r="I90" s="13">
        <f>F90-INDEX($F$4:$F$120,MATCH(D90,$D$4:$D$120,0))</f>
        <v>0</v>
      </c>
    </row>
    <row r="91" spans="1:9" ht="15" customHeight="1">
      <c r="A91" s="10">
        <v>88</v>
      </c>
      <c r="B91" s="40" t="s">
        <v>457</v>
      </c>
      <c r="C91" s="40" t="s">
        <v>458</v>
      </c>
      <c r="D91" s="41" t="s">
        <v>357</v>
      </c>
      <c r="E91" s="40" t="s">
        <v>43</v>
      </c>
      <c r="F91" s="27">
        <v>0</v>
      </c>
      <c r="G91" s="10" t="str">
        <f>TEXT(INT((HOUR(F91)*3600+MINUTE(F91)*60+SECOND(F91))/'Individuale Maschile'!$I$2/60),"0")&amp;"."&amp;TEXT(MOD((HOUR(F91)*3600+MINUTE(F91)*60+SECOND(F91))/'Individuale Maschile'!$I$2,60),"00")&amp;"/km"</f>
        <v>0.00/km</v>
      </c>
      <c r="H91" s="13">
        <f>F91-'Individuale Maschile'!$F$4</f>
        <v>0</v>
      </c>
      <c r="I91" s="13">
        <f>F91-INDEX($F$4:$F$120,MATCH(D91,$D$4:$D$120,0))</f>
        <v>0</v>
      </c>
    </row>
    <row r="92" spans="1:9" ht="15" customHeight="1">
      <c r="A92" s="10">
        <v>89</v>
      </c>
      <c r="B92" s="40" t="s">
        <v>461</v>
      </c>
      <c r="C92" s="40" t="s">
        <v>462</v>
      </c>
      <c r="D92" s="41" t="s">
        <v>433</v>
      </c>
      <c r="E92" s="40" t="s">
        <v>262</v>
      </c>
      <c r="F92" s="27">
        <v>0</v>
      </c>
      <c r="G92" s="10" t="str">
        <f>TEXT(INT((HOUR(F92)*3600+MINUTE(F92)*60+SECOND(F92))/'Individuale Maschile'!$I$2/60),"0")&amp;"."&amp;TEXT(MOD((HOUR(F92)*3600+MINUTE(F92)*60+SECOND(F92))/'Individuale Maschile'!$I$2,60),"00")&amp;"/km"</f>
        <v>0.00/km</v>
      </c>
      <c r="H92" s="13">
        <f>F92-'Individuale Maschile'!$F$4</f>
        <v>0</v>
      </c>
      <c r="I92" s="13">
        <f>F92-INDEX($F$4:$F$120,MATCH(D92,$D$4:$D$120,0))</f>
        <v>0</v>
      </c>
    </row>
    <row r="93" spans="1:9" ht="15" customHeight="1">
      <c r="A93" s="10">
        <v>90</v>
      </c>
      <c r="B93" s="40" t="s">
        <v>646</v>
      </c>
      <c r="C93" s="40" t="s">
        <v>647</v>
      </c>
      <c r="D93" s="41" t="s">
        <v>357</v>
      </c>
      <c r="E93" s="40" t="s">
        <v>117</v>
      </c>
      <c r="F93" s="27">
        <v>0</v>
      </c>
      <c r="G93" s="10" t="str">
        <f>TEXT(INT((HOUR(F93)*3600+MINUTE(F93)*60+SECOND(F93))/'Individuale Maschile'!$I$2/60),"0")&amp;"."&amp;TEXT(MOD((HOUR(F93)*3600+MINUTE(F93)*60+SECOND(F93))/'Individuale Maschile'!$I$2,60),"00")&amp;"/km"</f>
        <v>0.00/km</v>
      </c>
      <c r="H93" s="13">
        <f>F93-'Individuale Maschile'!$F$4</f>
        <v>0</v>
      </c>
      <c r="I93" s="13">
        <f>F93-INDEX($F$4:$F$120,MATCH(D93,$D$4:$D$120,0))</f>
        <v>0</v>
      </c>
    </row>
    <row r="94" spans="1:9" ht="15" customHeight="1">
      <c r="A94" s="10">
        <v>91</v>
      </c>
      <c r="B94" s="40" t="s">
        <v>648</v>
      </c>
      <c r="C94" s="40" t="s">
        <v>424</v>
      </c>
      <c r="D94" s="41" t="s">
        <v>433</v>
      </c>
      <c r="E94" s="40" t="s">
        <v>106</v>
      </c>
      <c r="F94" s="27">
        <v>0</v>
      </c>
      <c r="G94" s="10" t="str">
        <f>TEXT(INT((HOUR(F94)*3600+MINUTE(F94)*60+SECOND(F94))/'Individuale Maschile'!$I$2/60),"0")&amp;"."&amp;TEXT(MOD((HOUR(F94)*3600+MINUTE(F94)*60+SECOND(F94))/'Individuale Maschile'!$I$2,60),"00")&amp;"/km"</f>
        <v>0.00/km</v>
      </c>
      <c r="H94" s="13">
        <f>F94-'Individuale Maschile'!$F$4</f>
        <v>0</v>
      </c>
      <c r="I94" s="13">
        <f>F94-INDEX($F$4:$F$120,MATCH(D94,$D$4:$D$120,0))</f>
        <v>0</v>
      </c>
    </row>
    <row r="95" spans="1:9" ht="15" customHeight="1">
      <c r="A95" s="10">
        <v>92</v>
      </c>
      <c r="B95" s="40" t="s">
        <v>649</v>
      </c>
      <c r="C95" s="40" t="s">
        <v>16</v>
      </c>
      <c r="D95" s="41" t="s">
        <v>358</v>
      </c>
      <c r="E95" s="40" t="s">
        <v>330</v>
      </c>
      <c r="F95" s="27">
        <v>0</v>
      </c>
      <c r="G95" s="10" t="str">
        <f>TEXT(INT((HOUR(F95)*3600+MINUTE(F95)*60+SECOND(F95))/'Individuale Maschile'!$I$2/60),"0")&amp;"."&amp;TEXT(MOD((HOUR(F95)*3600+MINUTE(F95)*60+SECOND(F95))/'Individuale Maschile'!$I$2,60),"00")&amp;"/km"</f>
        <v>0.00/km</v>
      </c>
      <c r="H95" s="13">
        <f>F95-'Individuale Maschile'!$F$4</f>
        <v>0</v>
      </c>
      <c r="I95" s="13">
        <f>F95-INDEX($F$4:$F$120,MATCH(D95,$D$4:$D$120,0))</f>
        <v>0</v>
      </c>
    </row>
    <row r="96" spans="1:9" ht="15" customHeight="1">
      <c r="A96" s="10">
        <v>93</v>
      </c>
      <c r="B96" s="40" t="s">
        <v>457</v>
      </c>
      <c r="C96" s="40" t="s">
        <v>465</v>
      </c>
      <c r="D96" s="41" t="s">
        <v>358</v>
      </c>
      <c r="E96" s="40" t="s">
        <v>43</v>
      </c>
      <c r="F96" s="27">
        <v>0</v>
      </c>
      <c r="G96" s="10" t="str">
        <f>TEXT(INT((HOUR(F96)*3600+MINUTE(F96)*60+SECOND(F96))/'Individuale Maschile'!$I$2/60),"0")&amp;"."&amp;TEXT(MOD((HOUR(F96)*3600+MINUTE(F96)*60+SECOND(F96))/'Individuale Maschile'!$I$2,60),"00")&amp;"/km"</f>
        <v>0.00/km</v>
      </c>
      <c r="H96" s="13">
        <f>F96-'Individuale Maschile'!$F$4</f>
        <v>0</v>
      </c>
      <c r="I96" s="13">
        <f>F96-INDEX($F$4:$F$120,MATCH(D96,$D$4:$D$120,0))</f>
        <v>0</v>
      </c>
    </row>
    <row r="97" spans="1:9" ht="15" customHeight="1">
      <c r="A97" s="10">
        <v>94</v>
      </c>
      <c r="B97" s="40" t="s">
        <v>453</v>
      </c>
      <c r="C97" s="40" t="s">
        <v>445</v>
      </c>
      <c r="D97" s="41" t="s">
        <v>354</v>
      </c>
      <c r="E97" s="40" t="s">
        <v>117</v>
      </c>
      <c r="F97" s="27">
        <v>0</v>
      </c>
      <c r="G97" s="10" t="str">
        <f>TEXT(INT((HOUR(F97)*3600+MINUTE(F97)*60+SECOND(F97))/'Individuale Maschile'!$I$2/60),"0")&amp;"."&amp;TEXT(MOD((HOUR(F97)*3600+MINUTE(F97)*60+SECOND(F97))/'Individuale Maschile'!$I$2,60),"00")&amp;"/km"</f>
        <v>0.00/km</v>
      </c>
      <c r="H97" s="13">
        <f>F97-'Individuale Maschile'!$F$4</f>
        <v>0</v>
      </c>
      <c r="I97" s="13">
        <f>F97-INDEX($F$4:$F$120,MATCH(D97,$D$4:$D$120,0))</f>
        <v>0</v>
      </c>
    </row>
    <row r="98" spans="1:9" ht="15" customHeight="1">
      <c r="A98" s="10">
        <v>95</v>
      </c>
      <c r="B98" s="40" t="s">
        <v>475</v>
      </c>
      <c r="C98" s="40" t="s">
        <v>16</v>
      </c>
      <c r="D98" s="41" t="s">
        <v>358</v>
      </c>
      <c r="E98" s="40" t="s">
        <v>117</v>
      </c>
      <c r="F98" s="27">
        <v>0</v>
      </c>
      <c r="G98" s="10" t="str">
        <f>TEXT(INT((HOUR(F98)*3600+MINUTE(F98)*60+SECOND(F98))/'Individuale Maschile'!$I$2/60),"0")&amp;"."&amp;TEXT(MOD((HOUR(F98)*3600+MINUTE(F98)*60+SECOND(F98))/'Individuale Maschile'!$I$2,60),"00")&amp;"/km"</f>
        <v>0.00/km</v>
      </c>
      <c r="H98" s="13">
        <f>F98-'Individuale Maschile'!$F$4</f>
        <v>0</v>
      </c>
      <c r="I98" s="13">
        <f>F98-INDEX($F$4:$F$120,MATCH(D98,$D$4:$D$120,0))</f>
        <v>0</v>
      </c>
    </row>
    <row r="99" spans="1:9" ht="15" customHeight="1">
      <c r="A99" s="10">
        <v>96</v>
      </c>
      <c r="B99" s="40" t="s">
        <v>447</v>
      </c>
      <c r="C99" s="40" t="s">
        <v>353</v>
      </c>
      <c r="D99" s="41" t="s">
        <v>354</v>
      </c>
      <c r="E99" s="40" t="s">
        <v>117</v>
      </c>
      <c r="F99" s="27">
        <v>0</v>
      </c>
      <c r="G99" s="10" t="str">
        <f>TEXT(INT((HOUR(F99)*3600+MINUTE(F99)*60+SECOND(F99))/'Individuale Maschile'!$I$2/60),"0")&amp;"."&amp;TEXT(MOD((HOUR(F99)*3600+MINUTE(F99)*60+SECOND(F99))/'Individuale Maschile'!$I$2,60),"00")&amp;"/km"</f>
        <v>0.00/km</v>
      </c>
      <c r="H99" s="13">
        <f>F99-'Individuale Maschile'!$F$4</f>
        <v>0</v>
      </c>
      <c r="I99" s="13">
        <f>F99-INDEX($F$4:$F$120,MATCH(D99,$D$4:$D$120,0))</f>
        <v>0</v>
      </c>
    </row>
    <row r="100" spans="1:9" ht="15" customHeight="1">
      <c r="A100" s="10">
        <v>97</v>
      </c>
      <c r="B100" s="40" t="s">
        <v>650</v>
      </c>
      <c r="C100" s="40" t="s">
        <v>422</v>
      </c>
      <c r="D100" s="41" t="s">
        <v>358</v>
      </c>
      <c r="E100" s="40" t="s">
        <v>53</v>
      </c>
      <c r="F100" s="27">
        <v>0</v>
      </c>
      <c r="G100" s="10" t="str">
        <f>TEXT(INT((HOUR(F100)*3600+MINUTE(F100)*60+SECOND(F100))/'Individuale Maschile'!$I$2/60),"0")&amp;"."&amp;TEXT(MOD((HOUR(F100)*3600+MINUTE(F100)*60+SECOND(F100))/'Individuale Maschile'!$I$2,60),"00")&amp;"/km"</f>
        <v>0.00/km</v>
      </c>
      <c r="H100" s="13">
        <f>F100-'Individuale Maschile'!$F$4</f>
        <v>0</v>
      </c>
      <c r="I100" s="13">
        <f>F100-INDEX($F$4:$F$120,MATCH(D100,$D$4:$D$120,0))</f>
        <v>0</v>
      </c>
    </row>
    <row r="101" spans="1:9" ht="15" customHeight="1">
      <c r="A101" s="10">
        <v>98</v>
      </c>
      <c r="B101" s="40" t="s">
        <v>473</v>
      </c>
      <c r="C101" s="40" t="s">
        <v>474</v>
      </c>
      <c r="D101" s="41" t="s">
        <v>358</v>
      </c>
      <c r="E101" s="40" t="s">
        <v>262</v>
      </c>
      <c r="F101" s="27">
        <v>0</v>
      </c>
      <c r="G101" s="10" t="str">
        <f>TEXT(INT((HOUR(F101)*3600+MINUTE(F101)*60+SECOND(F101))/'Individuale Maschile'!$I$2/60),"0")&amp;"."&amp;TEXT(MOD((HOUR(F101)*3600+MINUTE(F101)*60+SECOND(F101))/'Individuale Maschile'!$I$2,60),"00")&amp;"/km"</f>
        <v>0.00/km</v>
      </c>
      <c r="H101" s="13">
        <f>F101-'Individuale Maschile'!$F$4</f>
        <v>0</v>
      </c>
      <c r="I101" s="13">
        <f>F101-INDEX($F$4:$F$120,MATCH(D101,$D$4:$D$120,0))</f>
        <v>0</v>
      </c>
    </row>
    <row r="102" spans="1:9" ht="15" customHeight="1">
      <c r="A102" s="10">
        <v>99</v>
      </c>
      <c r="B102" s="40" t="s">
        <v>468</v>
      </c>
      <c r="C102" s="40" t="s">
        <v>469</v>
      </c>
      <c r="D102" s="41" t="s">
        <v>358</v>
      </c>
      <c r="E102" s="40" t="s">
        <v>70</v>
      </c>
      <c r="F102" s="27">
        <v>0</v>
      </c>
      <c r="G102" s="10" t="str">
        <f>TEXT(INT((HOUR(F102)*3600+MINUTE(F102)*60+SECOND(F102))/'Individuale Maschile'!$I$2/60),"0")&amp;"."&amp;TEXT(MOD((HOUR(F102)*3600+MINUTE(F102)*60+SECOND(F102))/'Individuale Maschile'!$I$2,60),"00")&amp;"/km"</f>
        <v>0.00/km</v>
      </c>
      <c r="H102" s="13">
        <f>F102-'Individuale Maschile'!$F$4</f>
        <v>0</v>
      </c>
      <c r="I102" s="13">
        <f>F102-INDEX($F$4:$F$120,MATCH(D102,$D$4:$D$120,0))</f>
        <v>0</v>
      </c>
    </row>
    <row r="103" spans="1:9" ht="15" customHeight="1">
      <c r="A103" s="10">
        <v>100</v>
      </c>
      <c r="B103" s="40" t="s">
        <v>471</v>
      </c>
      <c r="C103" s="40" t="s">
        <v>472</v>
      </c>
      <c r="D103" s="41" t="s">
        <v>357</v>
      </c>
      <c r="E103" s="40" t="s">
        <v>262</v>
      </c>
      <c r="F103" s="27">
        <v>0</v>
      </c>
      <c r="G103" s="10" t="str">
        <f>TEXT(INT((HOUR(F103)*3600+MINUTE(F103)*60+SECOND(F103))/'Individuale Maschile'!$I$2/60),"0")&amp;"."&amp;TEXT(MOD((HOUR(F103)*3600+MINUTE(F103)*60+SECOND(F103))/'Individuale Maschile'!$I$2,60),"00")&amp;"/km"</f>
        <v>0.00/km</v>
      </c>
      <c r="H103" s="13">
        <f>F103-'Individuale Maschile'!$F$4</f>
        <v>0</v>
      </c>
      <c r="I103" s="13">
        <f>F103-INDEX($F$4:$F$120,MATCH(D103,$D$4:$D$120,0))</f>
        <v>0</v>
      </c>
    </row>
    <row r="104" spans="1:9" ht="15" customHeight="1">
      <c r="A104" s="10">
        <v>101</v>
      </c>
      <c r="B104" s="40" t="s">
        <v>651</v>
      </c>
      <c r="C104" s="40" t="s">
        <v>652</v>
      </c>
      <c r="D104" s="41" t="s">
        <v>354</v>
      </c>
      <c r="E104" s="40" t="s">
        <v>117</v>
      </c>
      <c r="F104" s="27">
        <v>0</v>
      </c>
      <c r="G104" s="10" t="str">
        <f>TEXT(INT((HOUR(F104)*3600+MINUTE(F104)*60+SECOND(F104))/'Individuale Maschile'!$I$2/60),"0")&amp;"."&amp;TEXT(MOD((HOUR(F104)*3600+MINUTE(F104)*60+SECOND(F104))/'Individuale Maschile'!$I$2,60),"00")&amp;"/km"</f>
        <v>0.00/km</v>
      </c>
      <c r="H104" s="13">
        <f>F104-'Individuale Maschile'!$F$4</f>
        <v>0</v>
      </c>
      <c r="I104" s="13">
        <f>F104-INDEX($F$4:$F$120,MATCH(D104,$D$4:$D$120,0))</f>
        <v>0</v>
      </c>
    </row>
    <row r="105" spans="1:9" ht="15" customHeight="1">
      <c r="A105" s="10">
        <v>102</v>
      </c>
      <c r="B105" s="40" t="s">
        <v>412</v>
      </c>
      <c r="C105" s="40" t="s">
        <v>653</v>
      </c>
      <c r="D105" s="41" t="s">
        <v>358</v>
      </c>
      <c r="E105" s="40" t="s">
        <v>262</v>
      </c>
      <c r="F105" s="27">
        <v>0</v>
      </c>
      <c r="G105" s="10" t="str">
        <f>TEXT(INT((HOUR(F105)*3600+MINUTE(F105)*60+SECOND(F105))/'Individuale Maschile'!$I$2/60),"0")&amp;"."&amp;TEXT(MOD((HOUR(F105)*3600+MINUTE(F105)*60+SECOND(F105))/'Individuale Maschile'!$I$2,60),"00")&amp;"/km"</f>
        <v>0.00/km</v>
      </c>
      <c r="H105" s="13">
        <f>F105-'Individuale Maschile'!$F$4</f>
        <v>0</v>
      </c>
      <c r="I105" s="13">
        <f>F105-INDEX($F$4:$F$120,MATCH(D105,$D$4:$D$120,0))</f>
        <v>0</v>
      </c>
    </row>
    <row r="106" spans="1:9" ht="15" customHeight="1">
      <c r="A106" s="10">
        <v>103</v>
      </c>
      <c r="B106" s="40" t="s">
        <v>463</v>
      </c>
      <c r="C106" s="40" t="s">
        <v>464</v>
      </c>
      <c r="D106" s="41" t="s">
        <v>380</v>
      </c>
      <c r="E106" s="40" t="s">
        <v>53</v>
      </c>
      <c r="F106" s="27">
        <v>0</v>
      </c>
      <c r="G106" s="10" t="str">
        <f>TEXT(INT((HOUR(F106)*3600+MINUTE(F106)*60+SECOND(F106))/'Individuale Maschile'!$I$2/60),"0")&amp;"."&amp;TEXT(MOD((HOUR(F106)*3600+MINUTE(F106)*60+SECOND(F106))/'Individuale Maschile'!$I$2,60),"00")&amp;"/km"</f>
        <v>0.00/km</v>
      </c>
      <c r="H106" s="13">
        <f>F106-'Individuale Maschile'!$F$4</f>
        <v>0</v>
      </c>
      <c r="I106" s="13">
        <f>F106-INDEX($F$4:$F$120,MATCH(D106,$D$4:$D$120,0))</f>
        <v>0</v>
      </c>
    </row>
    <row r="107" spans="1:9" ht="15" customHeight="1">
      <c r="A107" s="10">
        <v>104</v>
      </c>
      <c r="B107" s="40" t="s">
        <v>459</v>
      </c>
      <c r="C107" s="40" t="s">
        <v>460</v>
      </c>
      <c r="D107" s="41" t="s">
        <v>380</v>
      </c>
      <c r="E107" s="40" t="s">
        <v>70</v>
      </c>
      <c r="F107" s="27">
        <v>0</v>
      </c>
      <c r="G107" s="10" t="str">
        <f>TEXT(INT((HOUR(F107)*3600+MINUTE(F107)*60+SECOND(F107))/'Individuale Maschile'!$I$2/60),"0")&amp;"."&amp;TEXT(MOD((HOUR(F107)*3600+MINUTE(F107)*60+SECOND(F107))/'Individuale Maschile'!$I$2,60),"00")&amp;"/km"</f>
        <v>0.00/km</v>
      </c>
      <c r="H107" s="13">
        <f>F107-'Individuale Maschile'!$F$4</f>
        <v>0</v>
      </c>
      <c r="I107" s="13">
        <f>F107-INDEX($F$4:$F$120,MATCH(D107,$D$4:$D$120,0))</f>
        <v>0</v>
      </c>
    </row>
    <row r="108" spans="1:9" ht="15" customHeight="1">
      <c r="A108" s="10">
        <v>105</v>
      </c>
      <c r="B108" s="40" t="s">
        <v>654</v>
      </c>
      <c r="C108" s="40" t="s">
        <v>655</v>
      </c>
      <c r="D108" s="41" t="s">
        <v>343</v>
      </c>
      <c r="E108" s="40" t="s">
        <v>29</v>
      </c>
      <c r="F108" s="27">
        <v>0</v>
      </c>
      <c r="G108" s="10" t="str">
        <f>TEXT(INT((HOUR(F108)*3600+MINUTE(F108)*60+SECOND(F108))/'Individuale Maschile'!$I$2/60),"0")&amp;"."&amp;TEXT(MOD((HOUR(F108)*3600+MINUTE(F108)*60+SECOND(F108))/'Individuale Maschile'!$I$2,60),"00")&amp;"/km"</f>
        <v>0.00/km</v>
      </c>
      <c r="H108" s="13">
        <f>F108-'Individuale Maschile'!$F$4</f>
        <v>0</v>
      </c>
      <c r="I108" s="13">
        <f>F108-INDEX($F$4:$F$120,MATCH(D108,$D$4:$D$120,0))</f>
        <v>0</v>
      </c>
    </row>
    <row r="109" spans="1:9" ht="15" customHeight="1">
      <c r="A109" s="10">
        <v>106</v>
      </c>
      <c r="B109" s="40" t="s">
        <v>461</v>
      </c>
      <c r="C109" s="40" t="s">
        <v>479</v>
      </c>
      <c r="D109" s="41" t="s">
        <v>645</v>
      </c>
      <c r="E109" s="40" t="s">
        <v>262</v>
      </c>
      <c r="F109" s="27">
        <v>0</v>
      </c>
      <c r="G109" s="10" t="str">
        <f>TEXT(INT((HOUR(F109)*3600+MINUTE(F109)*60+SECOND(F109))/'Individuale Maschile'!$I$2/60),"0")&amp;"."&amp;TEXT(MOD((HOUR(F109)*3600+MINUTE(F109)*60+SECOND(F109))/'Individuale Maschile'!$I$2,60),"00")&amp;"/km"</f>
        <v>0.00/km</v>
      </c>
      <c r="H109" s="13">
        <f>F109-'Individuale Maschile'!$F$4</f>
        <v>0</v>
      </c>
      <c r="I109" s="13">
        <f>F109-INDEX($F$4:$F$120,MATCH(D109,$D$4:$D$120,0))</f>
        <v>0</v>
      </c>
    </row>
    <row r="110" spans="1:9" ht="15" customHeight="1">
      <c r="A110" s="10">
        <v>107</v>
      </c>
      <c r="B110" s="40" t="s">
        <v>478</v>
      </c>
      <c r="C110" s="40" t="s">
        <v>353</v>
      </c>
      <c r="D110" s="41" t="s">
        <v>357</v>
      </c>
      <c r="E110" s="40" t="s">
        <v>70</v>
      </c>
      <c r="F110" s="27">
        <v>0</v>
      </c>
      <c r="G110" s="10" t="str">
        <f>TEXT(INT((HOUR(F110)*3600+MINUTE(F110)*60+SECOND(F110))/'Individuale Maschile'!$I$2/60),"0")&amp;"."&amp;TEXT(MOD((HOUR(F110)*3600+MINUTE(F110)*60+SECOND(F110))/'Individuale Maschile'!$I$2,60),"00")&amp;"/km"</f>
        <v>0.00/km</v>
      </c>
      <c r="H110" s="13">
        <f>F110-'Individuale Maschile'!$F$4</f>
        <v>0</v>
      </c>
      <c r="I110" s="13">
        <f>F110-INDEX($F$4:$F$120,MATCH(D110,$D$4:$D$120,0))</f>
        <v>0</v>
      </c>
    </row>
    <row r="111" spans="1:9" ht="15" customHeight="1">
      <c r="A111" s="10">
        <v>108</v>
      </c>
      <c r="B111" s="40" t="s">
        <v>481</v>
      </c>
      <c r="C111" s="40" t="s">
        <v>368</v>
      </c>
      <c r="D111" s="41" t="s">
        <v>380</v>
      </c>
      <c r="E111" s="40" t="s">
        <v>31</v>
      </c>
      <c r="F111" s="27">
        <v>0</v>
      </c>
      <c r="G111" s="10" t="str">
        <f>TEXT(INT((HOUR(F111)*3600+MINUTE(F111)*60+SECOND(F111))/'Individuale Maschile'!$I$2/60),"0")&amp;"."&amp;TEXT(MOD((HOUR(F111)*3600+MINUTE(F111)*60+SECOND(F111))/'Individuale Maschile'!$I$2,60),"00")&amp;"/km"</f>
        <v>0.00/km</v>
      </c>
      <c r="H111" s="13">
        <f>F111-'Individuale Maschile'!$F$4</f>
        <v>0</v>
      </c>
      <c r="I111" s="13">
        <f>F111-INDEX($F$4:$F$120,MATCH(D111,$D$4:$D$120,0))</f>
        <v>0</v>
      </c>
    </row>
    <row r="112" spans="1:9" ht="15" customHeight="1">
      <c r="A112" s="10">
        <v>109</v>
      </c>
      <c r="B112" s="40" t="s">
        <v>470</v>
      </c>
      <c r="C112" s="40" t="s">
        <v>425</v>
      </c>
      <c r="D112" s="41" t="s">
        <v>357</v>
      </c>
      <c r="E112" s="40" t="s">
        <v>43</v>
      </c>
      <c r="F112" s="27">
        <v>0</v>
      </c>
      <c r="G112" s="10" t="str">
        <f>TEXT(INT((HOUR(F112)*3600+MINUTE(F112)*60+SECOND(F112))/'Individuale Maschile'!$I$2/60),"0")&amp;"."&amp;TEXT(MOD((HOUR(F112)*3600+MINUTE(F112)*60+SECOND(F112))/'Individuale Maschile'!$I$2,60),"00")&amp;"/km"</f>
        <v>0.00/km</v>
      </c>
      <c r="H112" s="13">
        <f>F112-'Individuale Maschile'!$F$4</f>
        <v>0</v>
      </c>
      <c r="I112" s="13">
        <f>F112-INDEX($F$4:$F$120,MATCH(D112,$D$4:$D$120,0))</f>
        <v>0</v>
      </c>
    </row>
    <row r="113" spans="1:9" ht="15" customHeight="1">
      <c r="A113" s="10">
        <v>110</v>
      </c>
      <c r="B113" s="40" t="s">
        <v>656</v>
      </c>
      <c r="C113" s="40" t="s">
        <v>657</v>
      </c>
      <c r="D113" s="41" t="s">
        <v>357</v>
      </c>
      <c r="E113" s="40" t="s">
        <v>117</v>
      </c>
      <c r="F113" s="27">
        <v>0</v>
      </c>
      <c r="G113" s="10" t="str">
        <f>TEXT(INT((HOUR(F113)*3600+MINUTE(F113)*60+SECOND(F113))/'Individuale Maschile'!$I$2/60),"0")&amp;"."&amp;TEXT(MOD((HOUR(F113)*3600+MINUTE(F113)*60+SECOND(F113))/'Individuale Maschile'!$I$2,60),"00")&amp;"/km"</f>
        <v>0.00/km</v>
      </c>
      <c r="H113" s="13">
        <f>F113-'Individuale Maschile'!$F$4</f>
        <v>0</v>
      </c>
      <c r="I113" s="13">
        <f>F113-INDEX($F$4:$F$120,MATCH(D113,$D$4:$D$120,0))</f>
        <v>0</v>
      </c>
    </row>
    <row r="114" spans="1:9" ht="15" customHeight="1">
      <c r="A114" s="10">
        <v>111</v>
      </c>
      <c r="B114" s="40" t="s">
        <v>459</v>
      </c>
      <c r="C114" s="40" t="s">
        <v>342</v>
      </c>
      <c r="D114" s="41" t="s">
        <v>380</v>
      </c>
      <c r="E114" s="40" t="s">
        <v>262</v>
      </c>
      <c r="F114" s="27">
        <v>0</v>
      </c>
      <c r="G114" s="10" t="str">
        <f>TEXT(INT((HOUR(F114)*3600+MINUTE(F114)*60+SECOND(F114))/'Individuale Maschile'!$I$2/60),"0")&amp;"."&amp;TEXT(MOD((HOUR(F114)*3600+MINUTE(F114)*60+SECOND(F114))/'Individuale Maschile'!$I$2,60),"00")&amp;"/km"</f>
        <v>0.00/km</v>
      </c>
      <c r="H114" s="13">
        <f>F114-'Individuale Maschile'!$F$4</f>
        <v>0</v>
      </c>
      <c r="I114" s="13">
        <f>F114-INDEX($F$4:$F$120,MATCH(D114,$D$4:$D$120,0))</f>
        <v>0</v>
      </c>
    </row>
    <row r="115" spans="1:9" ht="15" customHeight="1">
      <c r="A115" s="10">
        <v>112</v>
      </c>
      <c r="B115" s="40" t="s">
        <v>45</v>
      </c>
      <c r="C115" s="40" t="s">
        <v>347</v>
      </c>
      <c r="D115" s="41" t="s">
        <v>380</v>
      </c>
      <c r="E115" s="40" t="s">
        <v>53</v>
      </c>
      <c r="F115" s="27">
        <v>0</v>
      </c>
      <c r="G115" s="10" t="str">
        <f>TEXT(INT((HOUR(F115)*3600+MINUTE(F115)*60+SECOND(F115))/'Individuale Maschile'!$I$2/60),"0")&amp;"."&amp;TEXT(MOD((HOUR(F115)*3600+MINUTE(F115)*60+SECOND(F115))/'Individuale Maschile'!$I$2,60),"00")&amp;"/km"</f>
        <v>0.00/km</v>
      </c>
      <c r="H115" s="13">
        <f>F115-'Individuale Maschile'!$F$4</f>
        <v>0</v>
      </c>
      <c r="I115" s="13">
        <f>F115-INDEX($F$4:$F$120,MATCH(D115,$D$4:$D$120,0))</f>
        <v>0</v>
      </c>
    </row>
    <row r="116" spans="1:9" ht="15" customHeight="1">
      <c r="A116" s="10">
        <v>113</v>
      </c>
      <c r="B116" s="40" t="s">
        <v>335</v>
      </c>
      <c r="C116" s="40" t="s">
        <v>390</v>
      </c>
      <c r="D116" s="41" t="s">
        <v>433</v>
      </c>
      <c r="E116" s="40" t="s">
        <v>106</v>
      </c>
      <c r="F116" s="27">
        <v>0</v>
      </c>
      <c r="G116" s="10" t="str">
        <f>TEXT(INT((HOUR(F116)*3600+MINUTE(F116)*60+SECOND(F116))/'Individuale Maschile'!$I$2/60),"0")&amp;"."&amp;TEXT(MOD((HOUR(F116)*3600+MINUTE(F116)*60+SECOND(F116))/'Individuale Maschile'!$I$2,60),"00")&amp;"/km"</f>
        <v>0.00/km</v>
      </c>
      <c r="H116" s="13">
        <f>F116-'Individuale Maschile'!$F$4</f>
        <v>0</v>
      </c>
      <c r="I116" s="13">
        <f>F116-INDEX($F$4:$F$120,MATCH(D116,$D$4:$D$120,0))</f>
        <v>0</v>
      </c>
    </row>
    <row r="117" spans="1:9" ht="15" customHeight="1">
      <c r="A117" s="10">
        <v>114</v>
      </c>
      <c r="B117" s="40" t="s">
        <v>658</v>
      </c>
      <c r="C117" s="40" t="s">
        <v>659</v>
      </c>
      <c r="D117" s="41" t="s">
        <v>357</v>
      </c>
      <c r="E117" s="40" t="s">
        <v>117</v>
      </c>
      <c r="F117" s="27">
        <v>0</v>
      </c>
      <c r="G117" s="10" t="str">
        <f>TEXT(INT((HOUR(F117)*3600+MINUTE(F117)*60+SECOND(F117))/'Individuale Maschile'!$I$2/60),"0")&amp;"."&amp;TEXT(MOD((HOUR(F117)*3600+MINUTE(F117)*60+SECOND(F117))/'Individuale Maschile'!$I$2,60),"00")&amp;"/km"</f>
        <v>0.00/km</v>
      </c>
      <c r="H117" s="13">
        <f>F117-'Individuale Maschile'!$F$4</f>
        <v>0</v>
      </c>
      <c r="I117" s="13">
        <f>F117-INDEX($F$4:$F$120,MATCH(D117,$D$4:$D$120,0))</f>
        <v>0</v>
      </c>
    </row>
    <row r="118" spans="1:9" ht="15" customHeight="1">
      <c r="A118" s="10">
        <v>115</v>
      </c>
      <c r="B118" s="40" t="s">
        <v>482</v>
      </c>
      <c r="C118" s="40" t="s">
        <v>480</v>
      </c>
      <c r="D118" s="41" t="s">
        <v>358</v>
      </c>
      <c r="E118" s="40" t="s">
        <v>117</v>
      </c>
      <c r="F118" s="27">
        <v>0</v>
      </c>
      <c r="G118" s="10" t="str">
        <f>TEXT(INT((HOUR(F118)*3600+MINUTE(F118)*60+SECOND(F118))/'Individuale Maschile'!$I$2/60),"0")&amp;"."&amp;TEXT(MOD((HOUR(F118)*3600+MINUTE(F118)*60+SECOND(F118))/'Individuale Maschile'!$I$2,60),"00")&amp;"/km"</f>
        <v>0.00/km</v>
      </c>
      <c r="H118" s="13">
        <f>F118-'Individuale Maschile'!$F$4</f>
        <v>0</v>
      </c>
      <c r="I118" s="13">
        <f>F118-INDEX($F$4:$F$120,MATCH(D118,$D$4:$D$120,0))</f>
        <v>0</v>
      </c>
    </row>
    <row r="119" spans="1:9" ht="15" customHeight="1">
      <c r="A119" s="10">
        <v>116</v>
      </c>
      <c r="B119" s="40" t="s">
        <v>660</v>
      </c>
      <c r="C119" s="40" t="s">
        <v>661</v>
      </c>
      <c r="D119" s="41" t="s">
        <v>358</v>
      </c>
      <c r="E119" s="40" t="s">
        <v>117</v>
      </c>
      <c r="F119" s="27">
        <v>0</v>
      </c>
      <c r="G119" s="10" t="str">
        <f>TEXT(INT((HOUR(F119)*3600+MINUTE(F119)*60+SECOND(F119))/'Individuale Maschile'!$I$2/60),"0")&amp;"."&amp;TEXT(MOD((HOUR(F119)*3600+MINUTE(F119)*60+SECOND(F119))/'Individuale Maschile'!$I$2,60),"00")&amp;"/km"</f>
        <v>0.00/km</v>
      </c>
      <c r="H119" s="13">
        <f>F119-'Individuale Maschile'!$F$4</f>
        <v>0</v>
      </c>
      <c r="I119" s="13">
        <f>F119-INDEX($F$4:$F$120,MATCH(D119,$D$4:$D$120,0))</f>
        <v>0</v>
      </c>
    </row>
    <row r="120" spans="1:9" ht="15" customHeight="1">
      <c r="A120" s="11">
        <v>117</v>
      </c>
      <c r="B120" s="42" t="s">
        <v>662</v>
      </c>
      <c r="C120" s="42" t="s">
        <v>663</v>
      </c>
      <c r="D120" s="43" t="s">
        <v>433</v>
      </c>
      <c r="E120" s="42" t="s">
        <v>106</v>
      </c>
      <c r="F120" s="28">
        <v>0</v>
      </c>
      <c r="G120" s="11" t="str">
        <f>TEXT(INT((HOUR(F120)*3600+MINUTE(F120)*60+SECOND(F120))/'Individuale Maschile'!$I$2/60),"0")&amp;"."&amp;TEXT(MOD((HOUR(F120)*3600+MINUTE(F120)*60+SECOND(F120))/'Individuale Maschile'!$I$2,60),"00")&amp;"/km"</f>
        <v>0.00/km</v>
      </c>
      <c r="H120" s="14">
        <f>F120-'Individuale Maschile'!$F$4</f>
        <v>0</v>
      </c>
      <c r="I120" s="14">
        <f>F120-INDEX($F$4:$F$120,MATCH(D120,$D$4:$D$120,0))</f>
        <v>0</v>
      </c>
    </row>
  </sheetData>
  <autoFilter ref="A3:I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1">
      <pane ySplit="3" topLeftCell="BM4" activePane="bottomLeft" state="frozen"/>
      <selection pane="topLeft" activeCell="A1" sqref="A1"/>
      <selection pane="bottomLeft" activeCell="C74" sqref="C7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5" t="str">
        <f>'Individuale Femminile'!A1</f>
        <v>Corri per il Verde 1ª tappa 40ª edizione</v>
      </c>
      <c r="B1" s="36"/>
      <c r="C1" s="37"/>
    </row>
    <row r="2" spans="1:3" ht="33" customHeight="1">
      <c r="A2" s="32" t="str">
        <f>'Individuale Femminile'!A2&amp;" km. "&amp;'Individuale Femminile'!I2</f>
        <v>Valle dell'Aniene - Roma (RM) Italia - Domenica 27/11/2011 km. 6</v>
      </c>
      <c r="B2" s="33"/>
      <c r="C2" s="34"/>
    </row>
    <row r="3" spans="1:3" ht="24.75" customHeight="1">
      <c r="A3" s="8" t="s">
        <v>19</v>
      </c>
      <c r="B3" s="5" t="s">
        <v>23</v>
      </c>
      <c r="C3" s="5" t="s">
        <v>28</v>
      </c>
    </row>
    <row r="4" spans="1:3" ht="15" customHeight="1">
      <c r="A4" s="9">
        <v>1</v>
      </c>
      <c r="B4" s="21" t="s">
        <v>70</v>
      </c>
      <c r="C4" s="29">
        <v>56</v>
      </c>
    </row>
    <row r="5" spans="1:3" ht="15" customHeight="1">
      <c r="A5" s="10">
        <v>2</v>
      </c>
      <c r="B5" s="22" t="s">
        <v>117</v>
      </c>
      <c r="C5" s="30">
        <v>56</v>
      </c>
    </row>
    <row r="6" spans="1:3" ht="15" customHeight="1">
      <c r="A6" s="10">
        <v>3</v>
      </c>
      <c r="B6" s="22" t="s">
        <v>53</v>
      </c>
      <c r="C6" s="30">
        <v>35</v>
      </c>
    </row>
    <row r="7" spans="1:3" ht="15" customHeight="1">
      <c r="A7" s="10">
        <v>4</v>
      </c>
      <c r="B7" s="22" t="s">
        <v>29</v>
      </c>
      <c r="C7" s="30">
        <v>22</v>
      </c>
    </row>
    <row r="8" spans="1:3" ht="15" customHeight="1">
      <c r="A8" s="10">
        <v>5</v>
      </c>
      <c r="B8" s="22" t="s">
        <v>43</v>
      </c>
      <c r="C8" s="30">
        <v>22</v>
      </c>
    </row>
    <row r="9" spans="1:3" ht="15" customHeight="1">
      <c r="A9" s="10">
        <v>6</v>
      </c>
      <c r="B9" s="22" t="s">
        <v>41</v>
      </c>
      <c r="C9" s="30">
        <v>19</v>
      </c>
    </row>
    <row r="10" spans="1:3" ht="15" customHeight="1">
      <c r="A10" s="10">
        <v>7</v>
      </c>
      <c r="B10" s="22" t="s">
        <v>106</v>
      </c>
      <c r="C10" s="30">
        <v>17</v>
      </c>
    </row>
    <row r="11" spans="1:3" ht="15" customHeight="1">
      <c r="A11" s="10">
        <v>8</v>
      </c>
      <c r="B11" s="22" t="s">
        <v>31</v>
      </c>
      <c r="C11" s="30">
        <v>17</v>
      </c>
    </row>
    <row r="12" spans="1:3" ht="15" customHeight="1">
      <c r="A12" s="10">
        <v>9</v>
      </c>
      <c r="B12" s="22" t="s">
        <v>262</v>
      </c>
      <c r="C12" s="30">
        <v>13</v>
      </c>
    </row>
    <row r="13" spans="1:3" ht="15" customHeight="1">
      <c r="A13" s="10">
        <v>10</v>
      </c>
      <c r="B13" s="22" t="s">
        <v>89</v>
      </c>
      <c r="C13" s="30">
        <v>13</v>
      </c>
    </row>
    <row r="14" spans="1:3" ht="15" customHeight="1">
      <c r="A14" s="10">
        <v>11</v>
      </c>
      <c r="B14" s="22" t="s">
        <v>60</v>
      </c>
      <c r="C14" s="30">
        <v>10</v>
      </c>
    </row>
    <row r="15" spans="1:3" ht="15" customHeight="1">
      <c r="A15" s="10">
        <v>12</v>
      </c>
      <c r="B15" s="22" t="s">
        <v>57</v>
      </c>
      <c r="C15" s="30">
        <v>6</v>
      </c>
    </row>
    <row r="16" spans="1:3" ht="15" customHeight="1">
      <c r="A16" s="10">
        <v>13</v>
      </c>
      <c r="B16" s="22" t="s">
        <v>330</v>
      </c>
      <c r="C16" s="30">
        <v>6</v>
      </c>
    </row>
    <row r="17" spans="1:3" ht="15" customHeight="1">
      <c r="A17" s="10">
        <v>14</v>
      </c>
      <c r="B17" s="22" t="s">
        <v>85</v>
      </c>
      <c r="C17" s="30">
        <v>6</v>
      </c>
    </row>
    <row r="18" spans="1:3" ht="15" customHeight="1">
      <c r="A18" s="10">
        <v>15</v>
      </c>
      <c r="B18" s="22" t="s">
        <v>101</v>
      </c>
      <c r="C18" s="30">
        <v>5</v>
      </c>
    </row>
    <row r="19" spans="1:3" ht="15" customHeight="1">
      <c r="A19" s="10">
        <v>16</v>
      </c>
      <c r="B19" s="22" t="s">
        <v>279</v>
      </c>
      <c r="C19" s="30">
        <v>4</v>
      </c>
    </row>
    <row r="20" spans="1:3" ht="15" customHeight="1">
      <c r="A20" s="10">
        <v>17</v>
      </c>
      <c r="B20" s="22" t="s">
        <v>109</v>
      </c>
      <c r="C20" s="30">
        <v>4</v>
      </c>
    </row>
    <row r="21" spans="1:3" ht="15" customHeight="1">
      <c r="A21" s="10">
        <v>18</v>
      </c>
      <c r="B21" s="22" t="s">
        <v>301</v>
      </c>
      <c r="C21" s="30">
        <v>4</v>
      </c>
    </row>
    <row r="22" spans="1:3" ht="15" customHeight="1">
      <c r="A22" s="10">
        <v>19</v>
      </c>
      <c r="B22" s="22" t="s">
        <v>284</v>
      </c>
      <c r="C22" s="30">
        <v>3</v>
      </c>
    </row>
    <row r="23" spans="1:3" ht="15" customHeight="1">
      <c r="A23" s="10">
        <v>20</v>
      </c>
      <c r="B23" s="22" t="s">
        <v>141</v>
      </c>
      <c r="C23" s="30">
        <v>3</v>
      </c>
    </row>
    <row r="24" spans="1:3" ht="15" customHeight="1">
      <c r="A24" s="10">
        <v>21</v>
      </c>
      <c r="B24" s="22" t="s">
        <v>37</v>
      </c>
      <c r="C24" s="30">
        <v>3</v>
      </c>
    </row>
    <row r="25" spans="1:3" ht="15" customHeight="1">
      <c r="A25" s="10">
        <v>22</v>
      </c>
      <c r="B25" s="22" t="s">
        <v>42</v>
      </c>
      <c r="C25" s="30">
        <v>3</v>
      </c>
    </row>
    <row r="26" spans="1:3" ht="15" customHeight="1">
      <c r="A26" s="10">
        <v>23</v>
      </c>
      <c r="B26" s="22" t="s">
        <v>506</v>
      </c>
      <c r="C26" s="30">
        <v>3</v>
      </c>
    </row>
    <row r="27" spans="1:3" ht="15" customHeight="1">
      <c r="A27" s="10">
        <v>24</v>
      </c>
      <c r="B27" s="22" t="s">
        <v>35</v>
      </c>
      <c r="C27" s="30">
        <v>3</v>
      </c>
    </row>
    <row r="28" spans="1:3" ht="15" customHeight="1">
      <c r="A28" s="10">
        <v>25</v>
      </c>
      <c r="B28" s="22" t="s">
        <v>193</v>
      </c>
      <c r="C28" s="30">
        <v>3</v>
      </c>
    </row>
    <row r="29" spans="1:3" ht="15" customHeight="1">
      <c r="A29" s="10">
        <v>26</v>
      </c>
      <c r="B29" s="22" t="s">
        <v>40</v>
      </c>
      <c r="C29" s="30">
        <v>2</v>
      </c>
    </row>
    <row r="30" spans="1:3" ht="15" customHeight="1">
      <c r="A30" s="10">
        <v>27</v>
      </c>
      <c r="B30" s="22" t="s">
        <v>218</v>
      </c>
      <c r="C30" s="30">
        <v>2</v>
      </c>
    </row>
    <row r="31" spans="1:3" ht="15" customHeight="1">
      <c r="A31" s="10">
        <v>28</v>
      </c>
      <c r="B31" s="22" t="s">
        <v>298</v>
      </c>
      <c r="C31" s="30">
        <v>2</v>
      </c>
    </row>
    <row r="32" spans="1:3" ht="15" customHeight="1">
      <c r="A32" s="10">
        <v>29</v>
      </c>
      <c r="B32" s="22" t="s">
        <v>136</v>
      </c>
      <c r="C32" s="30">
        <v>2</v>
      </c>
    </row>
    <row r="33" spans="1:3" ht="15" customHeight="1">
      <c r="A33" s="10">
        <v>30</v>
      </c>
      <c r="B33" s="22" t="s">
        <v>203</v>
      </c>
      <c r="C33" s="30">
        <v>2</v>
      </c>
    </row>
    <row r="34" spans="1:3" ht="15" customHeight="1">
      <c r="A34" s="10">
        <v>31</v>
      </c>
      <c r="B34" s="22" t="s">
        <v>65</v>
      </c>
      <c r="C34" s="30">
        <v>2</v>
      </c>
    </row>
    <row r="35" spans="1:3" ht="15" customHeight="1">
      <c r="A35" s="10">
        <v>32</v>
      </c>
      <c r="B35" s="22" t="s">
        <v>169</v>
      </c>
      <c r="C35" s="30">
        <v>2</v>
      </c>
    </row>
    <row r="36" spans="1:3" ht="15" customHeight="1">
      <c r="A36" s="10">
        <v>33</v>
      </c>
      <c r="B36" s="22" t="s">
        <v>36</v>
      </c>
      <c r="C36" s="30">
        <v>2</v>
      </c>
    </row>
    <row r="37" spans="1:3" ht="15" customHeight="1">
      <c r="A37" s="10">
        <v>34</v>
      </c>
      <c r="B37" s="22" t="s">
        <v>306</v>
      </c>
      <c r="C37" s="30">
        <v>2</v>
      </c>
    </row>
    <row r="38" spans="1:3" ht="15" customHeight="1">
      <c r="A38" s="10">
        <v>35</v>
      </c>
      <c r="B38" s="22" t="s">
        <v>161</v>
      </c>
      <c r="C38" s="30">
        <v>2</v>
      </c>
    </row>
    <row r="39" spans="1:3" ht="15" customHeight="1">
      <c r="A39" s="10">
        <v>36</v>
      </c>
      <c r="B39" s="22" t="s">
        <v>593</v>
      </c>
      <c r="C39" s="30">
        <v>1</v>
      </c>
    </row>
    <row r="40" spans="1:3" ht="15" customHeight="1">
      <c r="A40" s="10">
        <v>37</v>
      </c>
      <c r="B40" s="22" t="s">
        <v>561</v>
      </c>
      <c r="C40" s="30">
        <v>1</v>
      </c>
    </row>
    <row r="41" spans="1:3" ht="15" customHeight="1">
      <c r="A41" s="10">
        <v>38</v>
      </c>
      <c r="B41" s="22" t="s">
        <v>105</v>
      </c>
      <c r="C41" s="30">
        <v>1</v>
      </c>
    </row>
    <row r="42" spans="1:3" ht="15" customHeight="1">
      <c r="A42" s="10">
        <v>39</v>
      </c>
      <c r="B42" s="22" t="s">
        <v>39</v>
      </c>
      <c r="C42" s="30">
        <v>1</v>
      </c>
    </row>
    <row r="43" spans="1:3" ht="15" customHeight="1">
      <c r="A43" s="10">
        <v>40</v>
      </c>
      <c r="B43" s="22" t="s">
        <v>642</v>
      </c>
      <c r="C43" s="30">
        <v>1</v>
      </c>
    </row>
    <row r="44" spans="1:3" ht="15" customHeight="1">
      <c r="A44" s="10">
        <v>41</v>
      </c>
      <c r="B44" s="22" t="s">
        <v>531</v>
      </c>
      <c r="C44" s="30">
        <v>1</v>
      </c>
    </row>
    <row r="45" spans="1:3" ht="15" customHeight="1">
      <c r="A45" s="10">
        <v>42</v>
      </c>
      <c r="B45" s="22" t="s">
        <v>47</v>
      </c>
      <c r="C45" s="30">
        <v>1</v>
      </c>
    </row>
    <row r="46" spans="1:3" ht="15" customHeight="1">
      <c r="A46" s="10">
        <v>43</v>
      </c>
      <c r="B46" s="22" t="s">
        <v>79</v>
      </c>
      <c r="C46" s="30">
        <v>1</v>
      </c>
    </row>
    <row r="47" spans="1:3" ht="15" customHeight="1">
      <c r="A47" s="10">
        <v>44</v>
      </c>
      <c r="B47" s="22" t="s">
        <v>244</v>
      </c>
      <c r="C47" s="30">
        <v>1</v>
      </c>
    </row>
    <row r="48" spans="1:3" ht="15" customHeight="1">
      <c r="A48" s="10">
        <v>45</v>
      </c>
      <c r="B48" s="22" t="s">
        <v>496</v>
      </c>
      <c r="C48" s="30">
        <v>1</v>
      </c>
    </row>
    <row r="49" spans="1:3" ht="15" customHeight="1">
      <c r="A49" s="10">
        <v>46</v>
      </c>
      <c r="B49" s="22" t="s">
        <v>51</v>
      </c>
      <c r="C49" s="30">
        <v>1</v>
      </c>
    </row>
    <row r="50" spans="1:3" ht="15" customHeight="1">
      <c r="A50" s="10">
        <v>47</v>
      </c>
      <c r="B50" s="22" t="s">
        <v>490</v>
      </c>
      <c r="C50" s="30">
        <v>1</v>
      </c>
    </row>
    <row r="51" spans="1:3" ht="15" customHeight="1">
      <c r="A51" s="10">
        <v>48</v>
      </c>
      <c r="B51" s="22" t="s">
        <v>572</v>
      </c>
      <c r="C51" s="30">
        <v>1</v>
      </c>
    </row>
    <row r="52" spans="1:3" ht="15" customHeight="1">
      <c r="A52" s="10">
        <v>49</v>
      </c>
      <c r="B52" s="22" t="s">
        <v>526</v>
      </c>
      <c r="C52" s="30">
        <v>1</v>
      </c>
    </row>
    <row r="53" spans="1:3" ht="15" customHeight="1">
      <c r="A53" s="10">
        <v>50</v>
      </c>
      <c r="B53" s="22" t="s">
        <v>33</v>
      </c>
      <c r="C53" s="30">
        <v>1</v>
      </c>
    </row>
    <row r="54" spans="1:3" ht="15" customHeight="1">
      <c r="A54" s="10">
        <v>51</v>
      </c>
      <c r="B54" s="22" t="s">
        <v>488</v>
      </c>
      <c r="C54" s="30">
        <v>1</v>
      </c>
    </row>
    <row r="55" spans="1:3" ht="15" customHeight="1">
      <c r="A55" s="10">
        <v>52</v>
      </c>
      <c r="B55" s="22" t="s">
        <v>623</v>
      </c>
      <c r="C55" s="30">
        <v>1</v>
      </c>
    </row>
    <row r="56" spans="1:3" ht="15" customHeight="1">
      <c r="A56" s="10">
        <v>53</v>
      </c>
      <c r="B56" s="22" t="s">
        <v>311</v>
      </c>
      <c r="C56" s="30">
        <v>1</v>
      </c>
    </row>
    <row r="57" spans="1:3" ht="15" customHeight="1">
      <c r="A57" s="10">
        <v>54</v>
      </c>
      <c r="B57" s="22" t="s">
        <v>557</v>
      </c>
      <c r="C57" s="30">
        <v>1</v>
      </c>
    </row>
    <row r="58" spans="1:3" ht="15" customHeight="1">
      <c r="A58" s="10">
        <v>55</v>
      </c>
      <c r="B58" s="22" t="s">
        <v>558</v>
      </c>
      <c r="C58" s="30">
        <v>1</v>
      </c>
    </row>
    <row r="59" spans="1:3" ht="15" customHeight="1">
      <c r="A59" s="10">
        <v>56</v>
      </c>
      <c r="B59" s="22" t="s">
        <v>32</v>
      </c>
      <c r="C59" s="30">
        <v>1</v>
      </c>
    </row>
    <row r="60" spans="1:3" ht="15" customHeight="1">
      <c r="A60" s="10">
        <v>57</v>
      </c>
      <c r="B60" s="22" t="s">
        <v>34</v>
      </c>
      <c r="C60" s="30">
        <v>1</v>
      </c>
    </row>
    <row r="61" spans="1:3" ht="15" customHeight="1">
      <c r="A61" s="10">
        <v>58</v>
      </c>
      <c r="B61" s="22" t="s">
        <v>331</v>
      </c>
      <c r="C61" s="30">
        <v>1</v>
      </c>
    </row>
    <row r="62" spans="1:3" ht="15" customHeight="1">
      <c r="A62" s="10">
        <v>59</v>
      </c>
      <c r="B62" s="22" t="s">
        <v>30</v>
      </c>
      <c r="C62" s="30">
        <v>1</v>
      </c>
    </row>
    <row r="63" spans="1:3" ht="15" customHeight="1">
      <c r="A63" s="10">
        <v>60</v>
      </c>
      <c r="B63" s="22" t="s">
        <v>44</v>
      </c>
      <c r="C63" s="30">
        <v>1</v>
      </c>
    </row>
    <row r="64" spans="1:3" ht="15" customHeight="1">
      <c r="A64" s="10">
        <v>61</v>
      </c>
      <c r="B64" s="22" t="s">
        <v>503</v>
      </c>
      <c r="C64" s="30">
        <v>1</v>
      </c>
    </row>
    <row r="65" spans="1:3" ht="15" customHeight="1">
      <c r="A65" s="10">
        <v>62</v>
      </c>
      <c r="B65" s="22" t="s">
        <v>113</v>
      </c>
      <c r="C65" s="30">
        <v>1</v>
      </c>
    </row>
    <row r="66" spans="1:3" ht="15" customHeight="1">
      <c r="A66" s="10">
        <v>63</v>
      </c>
      <c r="B66" s="22" t="s">
        <v>524</v>
      </c>
      <c r="C66" s="30">
        <v>1</v>
      </c>
    </row>
    <row r="67" spans="1:3" ht="15" customHeight="1">
      <c r="A67" s="10">
        <v>64</v>
      </c>
      <c r="B67" s="22" t="s">
        <v>266</v>
      </c>
      <c r="C67" s="30">
        <v>1</v>
      </c>
    </row>
    <row r="68" spans="1:3" ht="15" customHeight="1">
      <c r="A68" s="10">
        <v>65</v>
      </c>
      <c r="B68" s="22" t="s">
        <v>38</v>
      </c>
      <c r="C68" s="30">
        <v>1</v>
      </c>
    </row>
    <row r="69" spans="1:3" ht="15" customHeight="1">
      <c r="A69" s="10">
        <v>66</v>
      </c>
      <c r="B69" s="22" t="s">
        <v>550</v>
      </c>
      <c r="C69" s="30">
        <v>1</v>
      </c>
    </row>
    <row r="70" spans="1:3" ht="15" customHeight="1">
      <c r="A70" s="10">
        <v>67</v>
      </c>
      <c r="B70" s="22" t="s">
        <v>567</v>
      </c>
      <c r="C70" s="30">
        <v>1</v>
      </c>
    </row>
    <row r="71" spans="1:3" ht="15" customHeight="1">
      <c r="A71" s="10">
        <v>68</v>
      </c>
      <c r="B71" s="22" t="s">
        <v>613</v>
      </c>
      <c r="C71" s="30">
        <v>1</v>
      </c>
    </row>
    <row r="72" spans="1:3" ht="15" customHeight="1">
      <c r="A72" s="11">
        <v>69</v>
      </c>
      <c r="B72" s="23" t="s">
        <v>206</v>
      </c>
      <c r="C72" s="31">
        <v>1</v>
      </c>
    </row>
    <row r="73" ht="12.75">
      <c r="C73" s="2">
        <f>SUM(C4:C72)</f>
        <v>390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2011-12-27T10:50:08Z</dcterms:modified>
  <cp:category/>
  <cp:version/>
  <cp:contentType/>
  <cp:contentStatus/>
</cp:coreProperties>
</file>