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'Individuale'!$A$3:$I$250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<sst xmlns="http://schemas.openxmlformats.org/spreadsheetml/2006/main" count="1066" uniqueCount="457">
  <si>
    <t>MASTRELLA</t>
  </si>
  <si>
    <t>PALUMBO</t>
  </si>
  <si>
    <t>CALICIOTTI</t>
  </si>
  <si>
    <t>NAIMO</t>
  </si>
  <si>
    <t>VIGLIALORO</t>
  </si>
  <si>
    <t>ENNIO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</si>
  <si>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</si>
  <si>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</si>
  <si>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</si>
  <si>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</si>
  <si>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</si>
  <si>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</si>
  <si>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</si>
  <si>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</si>
  <si>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</si>
  <si>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</si>
  <si>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</si>
  <si>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</si>
  <si>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</si>
  <si>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</si>
  <si>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</si>
  <si>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</si>
  <si>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</si>
  <si>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</si>
  <si>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</si>
  <si>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</si>
  <si>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</si>
  <si>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</si>
  <si>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</si>
  <si>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</si>
  <si>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</si>
  <si>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</si>
  <si>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</si>
  <si>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</si>
  <si>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</si>
  <si>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</si>
  <si>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</si>
  <si>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</si>
  <si>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</si>
  <si>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</si>
  <si>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</si>
  <si>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</si>
  <si>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</si>
  <si>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</si>
  <si>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</si>
  <si>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</si>
  <si>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</si>
  <si>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</si>
  <si>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PASQUALE</t>
  </si>
  <si>
    <t>SALVATORE</t>
  </si>
  <si>
    <t>TOMMASO</t>
  </si>
  <si>
    <t>MARCELLO</t>
  </si>
  <si>
    <t>VINCENZO</t>
  </si>
  <si>
    <t>DAVIDE</t>
  </si>
  <si>
    <t>GIANFRANCO</t>
  </si>
  <si>
    <t>MARIO</t>
  </si>
  <si>
    <t>SANDRO</t>
  </si>
  <si>
    <t>GIULIO</t>
  </si>
  <si>
    <t>MICHELE</t>
  </si>
  <si>
    <t>ROBERTA</t>
  </si>
  <si>
    <t>PIETRO</t>
  </si>
  <si>
    <t>ANGELO</t>
  </si>
  <si>
    <t>FRANCESCA</t>
  </si>
  <si>
    <t>ADRIANO</t>
  </si>
  <si>
    <t>ENRICO</t>
  </si>
  <si>
    <t>VITTORIO</t>
  </si>
  <si>
    <t>ALESSIO</t>
  </si>
  <si>
    <t>COPPOLA</t>
  </si>
  <si>
    <t>VONA</t>
  </si>
  <si>
    <t>OLIVA</t>
  </si>
  <si>
    <t>LATINA RUNNERS</t>
  </si>
  <si>
    <t>SIMMEL COLLEFERRO</t>
  </si>
  <si>
    <t>ATLETICA SETINA</t>
  </si>
  <si>
    <t>SILVESTRO</t>
  </si>
  <si>
    <t>MONACO</t>
  </si>
  <si>
    <t>DE MARZI</t>
  </si>
  <si>
    <t>PAPA</t>
  </si>
  <si>
    <t>MIRKO</t>
  </si>
  <si>
    <t>PELLORCA</t>
  </si>
  <si>
    <t>JAMPIER</t>
  </si>
  <si>
    <t>PARASMO</t>
  </si>
  <si>
    <t>NUOVA PODISTICA LATINA</t>
  </si>
  <si>
    <t>DI GIACOMANTONIO</t>
  </si>
  <si>
    <t>FAIOLA</t>
  </si>
  <si>
    <t>DI LORETO</t>
  </si>
  <si>
    <t>IANNARILLI</t>
  </si>
  <si>
    <t>LAZIO RUNNERS TEAM</t>
  </si>
  <si>
    <t>NEBULOSO</t>
  </si>
  <si>
    <t>LUCCHETTI</t>
  </si>
  <si>
    <t>MANTUANO</t>
  </si>
  <si>
    <t>ABA'</t>
  </si>
  <si>
    <t>TULLIO</t>
  </si>
  <si>
    <t>FABIETTI</t>
  </si>
  <si>
    <t>ATLETICA LATINA</t>
  </si>
  <si>
    <t>GUGLIELMO</t>
  </si>
  <si>
    <t>GARGANI</t>
  </si>
  <si>
    <t>TESON</t>
  </si>
  <si>
    <t>OSCAR MAURO</t>
  </si>
  <si>
    <t>TROBIANI</t>
  </si>
  <si>
    <t>GRAZIANO</t>
  </si>
  <si>
    <t>DE PAOLIS</t>
  </si>
  <si>
    <t>EDOARDO</t>
  </si>
  <si>
    <t>OLIMPIC MARINA</t>
  </si>
  <si>
    <t>RISI</t>
  </si>
  <si>
    <t>FICAROLA</t>
  </si>
  <si>
    <t>CUCCHIARELLI</t>
  </si>
  <si>
    <t>BARBINI</t>
  </si>
  <si>
    <t>ASI LATINA</t>
  </si>
  <si>
    <t>MARCOTULLI</t>
  </si>
  <si>
    <t>MUSTO</t>
  </si>
  <si>
    <t>ANDREOLI</t>
  </si>
  <si>
    <t>GAZZILLO</t>
  </si>
  <si>
    <t>DRI</t>
  </si>
  <si>
    <t>VELLUCCI</t>
  </si>
  <si>
    <t>FILIPPO</t>
  </si>
  <si>
    <t>RICASOLI</t>
  </si>
  <si>
    <t>TERENZI</t>
  </si>
  <si>
    <t>VARTOLO</t>
  </si>
  <si>
    <t>BALESTRIERI</t>
  </si>
  <si>
    <t>RAIMONDO</t>
  </si>
  <si>
    <t>DI SAURO</t>
  </si>
  <si>
    <t>GATTO</t>
  </si>
  <si>
    <t>DI TROIA</t>
  </si>
  <si>
    <t>SAN RAFAEL BOLOGNA</t>
  </si>
  <si>
    <t>RIZZI</t>
  </si>
  <si>
    <t>RECCHIA</t>
  </si>
  <si>
    <t>ALFONSO</t>
  </si>
  <si>
    <t>SANSONETTI</t>
  </si>
  <si>
    <t>MORELLI</t>
  </si>
  <si>
    <t>FUSCO</t>
  </si>
  <si>
    <t>BRUNI</t>
  </si>
  <si>
    <t>MAROSTICA</t>
  </si>
  <si>
    <t>ALBINO</t>
  </si>
  <si>
    <t>TITO</t>
  </si>
  <si>
    <t>ONORATI</t>
  </si>
  <si>
    <t>SCARFO'</t>
  </si>
  <si>
    <t>AURELIO</t>
  </si>
  <si>
    <t>D'AIETTI</t>
  </si>
  <si>
    <t>COSSIO LA ROSA</t>
  </si>
  <si>
    <t>PAULO FELIX</t>
  </si>
  <si>
    <t>MORRONI</t>
  </si>
  <si>
    <t>PALLOTTA</t>
  </si>
  <si>
    <t>LUISA</t>
  </si>
  <si>
    <t>VERONESE</t>
  </si>
  <si>
    <t>M_E40</t>
  </si>
  <si>
    <t>A.S.D. PODISTICA TERRACINA</t>
  </si>
  <si>
    <t>CIRELLI</t>
  </si>
  <si>
    <t>M_D35</t>
  </si>
  <si>
    <t>AICS CLUB ATL. CENTRALE ROMA</t>
  </si>
  <si>
    <t>PERCOCO</t>
  </si>
  <si>
    <t>M_C30</t>
  </si>
  <si>
    <t>RUNNING CLUB FUTURA</t>
  </si>
  <si>
    <t>BASILE</t>
  </si>
  <si>
    <t>PODISTICA APRILIA</t>
  </si>
  <si>
    <t>CIVITELLA</t>
  </si>
  <si>
    <t>M_F45</t>
  </si>
  <si>
    <t>CRISTIAN</t>
  </si>
  <si>
    <t>ATLETICA HERMADA</t>
  </si>
  <si>
    <t>CATENA</t>
  </si>
  <si>
    <t>QUINTO</t>
  </si>
  <si>
    <t>M_G50</t>
  </si>
  <si>
    <t>M_A20</t>
  </si>
  <si>
    <t>CASTRUCCI</t>
  </si>
  <si>
    <t>FLAMINI</t>
  </si>
  <si>
    <t>FLORIO</t>
  </si>
  <si>
    <t>DILIBERTO</t>
  </si>
  <si>
    <t>G.S. BANCARI ROMANI</t>
  </si>
  <si>
    <t>ASD PODISTICA QUESTURA DI LATINA</t>
  </si>
  <si>
    <t>MONESCALCHI</t>
  </si>
  <si>
    <t>CATANZANI</t>
  </si>
  <si>
    <t>M_H55</t>
  </si>
  <si>
    <t>ATL. ANZIO</t>
  </si>
  <si>
    <t>ATL. CLUB NAUTICO GAETA</t>
  </si>
  <si>
    <t>Atletica Sabaudia</t>
  </si>
  <si>
    <t>FALZARANO</t>
  </si>
  <si>
    <t>ALFREDO</t>
  </si>
  <si>
    <t>M_I60</t>
  </si>
  <si>
    <t>GRECO</t>
  </si>
  <si>
    <t>DOMENICO</t>
  </si>
  <si>
    <t>VOLPE</t>
  </si>
  <si>
    <t>FERAGNOLI</t>
  </si>
  <si>
    <t>VINCENZO MARCO</t>
  </si>
  <si>
    <t>ASD PODISTICA AVIS PRIVERNO</t>
  </si>
  <si>
    <t>UISP LATINA</t>
  </si>
  <si>
    <t>M_L65</t>
  </si>
  <si>
    <t>DE MARCHIS</t>
  </si>
  <si>
    <t>GERMANO</t>
  </si>
  <si>
    <t>FERRACCI</t>
  </si>
  <si>
    <t>LUIGIA</t>
  </si>
  <si>
    <t>W_D35</t>
  </si>
  <si>
    <t>AMICI PARCO CASTELLI ROMANI</t>
  </si>
  <si>
    <t>FRETTA</t>
  </si>
  <si>
    <t>FIORELLA</t>
  </si>
  <si>
    <t>CARLA</t>
  </si>
  <si>
    <t>ORNELLA</t>
  </si>
  <si>
    <t>RINALDI</t>
  </si>
  <si>
    <t>SERGIO</t>
  </si>
  <si>
    <t>RENATO</t>
  </si>
  <si>
    <t>IVANO</t>
  </si>
  <si>
    <t>GAETANO</t>
  </si>
  <si>
    <t>MANCINI</t>
  </si>
  <si>
    <t>ENZO</t>
  </si>
  <si>
    <t>ELISA</t>
  </si>
  <si>
    <t>GIANCARLO</t>
  </si>
  <si>
    <t>SCIPIONI</t>
  </si>
  <si>
    <t>BRUNO</t>
  </si>
  <si>
    <t>UMBERTO</t>
  </si>
  <si>
    <t>MATTEO</t>
  </si>
  <si>
    <t>RISPOLI</t>
  </si>
  <si>
    <t>LEONARDO</t>
  </si>
  <si>
    <t>BAIOCCO</t>
  </si>
  <si>
    <t>ANTONINO</t>
  </si>
  <si>
    <t>NATALIA</t>
  </si>
  <si>
    <t>BRUSCHI</t>
  </si>
  <si>
    <t>BENEDETTI</t>
  </si>
  <si>
    <t>ANNA</t>
  </si>
  <si>
    <t>CIMARELLI</t>
  </si>
  <si>
    <t>GIOVANNINI</t>
  </si>
  <si>
    <t>SOUFYANE</t>
  </si>
  <si>
    <t>EL FADIL</t>
  </si>
  <si>
    <t>QUAGLIA</t>
  </si>
  <si>
    <t>ATL. AMATORI VELLETRI</t>
  </si>
  <si>
    <t>PAPOCCIA</t>
  </si>
  <si>
    <t>DIEGO</t>
  </si>
  <si>
    <t>POD. AMATORI MOROLO</t>
  </si>
  <si>
    <t>VENDITTI</t>
  </si>
  <si>
    <t>ROMEO</t>
  </si>
  <si>
    <t>PERA</t>
  </si>
  <si>
    <t>ASD JHONNY TRHIATLON</t>
  </si>
  <si>
    <t>GIROLAMI</t>
  </si>
  <si>
    <t>COLLEFERRO ATLETICA</t>
  </si>
  <si>
    <t>ATL. B.GATE RIUNITE SERMONETA</t>
  </si>
  <si>
    <t>MICHELANGELO</t>
  </si>
  <si>
    <t>CRUDELE</t>
  </si>
  <si>
    <t>G.S.P. III REGIONE AEREA BARI</t>
  </si>
  <si>
    <t>BIONDI</t>
  </si>
  <si>
    <t>PODISTI MARATONA DI ROMA</t>
  </si>
  <si>
    <t>POLCE</t>
  </si>
  <si>
    <t>PARIS</t>
  </si>
  <si>
    <t>ASD PODISTI VALMONTONE</t>
  </si>
  <si>
    <t>MALLARDO</t>
  </si>
  <si>
    <t>CAVALLARO</t>
  </si>
  <si>
    <t>ATL. TRAINING CASSINO</t>
  </si>
  <si>
    <t>PIERMARTERI</t>
  </si>
  <si>
    <t>A.S.D. FREE RUNNERS</t>
  </si>
  <si>
    <t>GRAZIOSI</t>
  </si>
  <si>
    <t>CORTINA</t>
  </si>
  <si>
    <t>POD. FISIOSPORT</t>
  </si>
  <si>
    <t>BIANCHI</t>
  </si>
  <si>
    <t>A.S.D. SPORTING PAVONA</t>
  </si>
  <si>
    <t>MASTRACCO</t>
  </si>
  <si>
    <t>ATL. ALATRI 2001 I CICLOPI</t>
  </si>
  <si>
    <t>SCISCIONE</t>
  </si>
  <si>
    <t>MASELLA</t>
  </si>
  <si>
    <t>ATLETICA MONTICELLANA</t>
  </si>
  <si>
    <t>MARROCCO</t>
  </si>
  <si>
    <t>TONINO</t>
  </si>
  <si>
    <t>C. S. La Fontana Atletica</t>
  </si>
  <si>
    <t>SIMONTE</t>
  </si>
  <si>
    <t>ANTOCCHI</t>
  </si>
  <si>
    <t>MARTINO</t>
  </si>
  <si>
    <t>Polisportiva Predator Cori</t>
  </si>
  <si>
    <t>DENGUIR</t>
  </si>
  <si>
    <t>MOURAD</t>
  </si>
  <si>
    <t>A.S.D. FARNESE VINI ERCA PE</t>
  </si>
  <si>
    <t>REALE</t>
  </si>
  <si>
    <t>MINOTTI</t>
  </si>
  <si>
    <t>COLUCCIELLO</t>
  </si>
  <si>
    <t>LAZZAERI</t>
  </si>
  <si>
    <t>SIGNORE</t>
  </si>
  <si>
    <t>DI DIONISIO</t>
  </si>
  <si>
    <t>ROSSELLA</t>
  </si>
  <si>
    <t>W_F45</t>
  </si>
  <si>
    <t>MASOCCO</t>
  </si>
  <si>
    <t>GIANNINI</t>
  </si>
  <si>
    <t>EMANUELE</t>
  </si>
  <si>
    <t>ASI ATLETICA LATINA 80</t>
  </si>
  <si>
    <t>STEFANELLI</t>
  </si>
  <si>
    <t>A.S.WORLD MARATHON CLUB</t>
  </si>
  <si>
    <t>MOLINARI</t>
  </si>
  <si>
    <t>BRILLI</t>
  </si>
  <si>
    <t>RODRIGUEZ</t>
  </si>
  <si>
    <t>ANIBAL RUBEN</t>
  </si>
  <si>
    <t>IACOBELLI</t>
  </si>
  <si>
    <t>A.S. ATL. CISTERNA</t>
  </si>
  <si>
    <t>ACCIARI</t>
  </si>
  <si>
    <t>A.S. ATL. ROCCA DI PAPA</t>
  </si>
  <si>
    <t>GASBARRINI</t>
  </si>
  <si>
    <t>DEL GAUDIO</t>
  </si>
  <si>
    <t>LUNGARINI</t>
  </si>
  <si>
    <t>PIERPAOLO</t>
  </si>
  <si>
    <t>LIBERTAS</t>
  </si>
  <si>
    <t>S.S. LAZIO ATL.</t>
  </si>
  <si>
    <t>NON PRESENTE</t>
  </si>
  <si>
    <t>PALAMARA</t>
  </si>
  <si>
    <t>ASD ROMATLETICA</t>
  </si>
  <si>
    <t>FOLCARELLI</t>
  </si>
  <si>
    <t>GINO</t>
  </si>
  <si>
    <t>FEDERICO</t>
  </si>
  <si>
    <t>NARDONE</t>
  </si>
  <si>
    <t>APROCIS RUNNERS TEAM</t>
  </si>
  <si>
    <t>D'ATINO</t>
  </si>
  <si>
    <t>COLANTONIO</t>
  </si>
  <si>
    <t>LUDOVISI</t>
  </si>
  <si>
    <t>NANDO</t>
  </si>
  <si>
    <t>GATTA</t>
  </si>
  <si>
    <t>W_E40</t>
  </si>
  <si>
    <t>PICCININI</t>
  </si>
  <si>
    <t>ATLETICA VENAFRO</t>
  </si>
  <si>
    <t>ROMAGNOLI</t>
  </si>
  <si>
    <t>ATL. LARIANO RUNNING CLUB</t>
  </si>
  <si>
    <t>MALANDRUCCO</t>
  </si>
  <si>
    <t>PIERINO</t>
  </si>
  <si>
    <t>POD. ORO FANTASY</t>
  </si>
  <si>
    <t>MASTRANGELI</t>
  </si>
  <si>
    <t>TESEO</t>
  </si>
  <si>
    <t>BALDACCHINO</t>
  </si>
  <si>
    <t>DE MARCO</t>
  </si>
  <si>
    <t>LACALAMITA</t>
  </si>
  <si>
    <t>CARONTI</t>
  </si>
  <si>
    <t>ROSATI</t>
  </si>
  <si>
    <t>ATL. TUSCULUM</t>
  </si>
  <si>
    <t>SCANDELLARI</t>
  </si>
  <si>
    <t>ABBAGNALE</t>
  </si>
  <si>
    <t>QUERINI</t>
  </si>
  <si>
    <t>W_A20</t>
  </si>
  <si>
    <t>CIALONE</t>
  </si>
  <si>
    <t>PRO</t>
  </si>
  <si>
    <t>TACCONI</t>
  </si>
  <si>
    <t>BUCCIARELLI</t>
  </si>
  <si>
    <t>POL. ROMA XIII</t>
  </si>
  <si>
    <t>SESSA</t>
  </si>
  <si>
    <t>ELVIRA</t>
  </si>
  <si>
    <t>GILARDI</t>
  </si>
  <si>
    <t>MALTEMPO</t>
  </si>
  <si>
    <t>IDA</t>
  </si>
  <si>
    <t>W_C30</t>
  </si>
  <si>
    <t>E.SERVIZI ATL. FUTURA ROMA</t>
  </si>
  <si>
    <t>BONANNI</t>
  </si>
  <si>
    <t>DI LEO</t>
  </si>
  <si>
    <t>G.S. PIZZERIA IL PODISTA</t>
  </si>
  <si>
    <t>GIANGRANDE</t>
  </si>
  <si>
    <t>BALDASSARRE</t>
  </si>
  <si>
    <t>FIONDA</t>
  </si>
  <si>
    <t>IUORIO</t>
  </si>
  <si>
    <t>NICOTRA</t>
  </si>
  <si>
    <t>CIPOLLA</t>
  </si>
  <si>
    <t>SISTO</t>
  </si>
  <si>
    <t>BONO</t>
  </si>
  <si>
    <t>IZZO</t>
  </si>
  <si>
    <t>AS.TRA. ROMA</t>
  </si>
  <si>
    <t>NOVELLA</t>
  </si>
  <si>
    <t>ROSARIO</t>
  </si>
  <si>
    <t>FRANCIOSA</t>
  </si>
  <si>
    <t>ROCCO</t>
  </si>
  <si>
    <t>VERNINI</t>
  </si>
  <si>
    <t>DAVIDE LEOPOLDO</t>
  </si>
  <si>
    <t>VISCA</t>
  </si>
  <si>
    <t>LUDOVICO</t>
  </si>
  <si>
    <t>MIRABELLA</t>
  </si>
  <si>
    <t>DI DOMENICO</t>
  </si>
  <si>
    <t>FELICETTI</t>
  </si>
  <si>
    <t>POL. BOVILLE PODISTICA</t>
  </si>
  <si>
    <t>MARCHEGIANI</t>
  </si>
  <si>
    <t>VAINA</t>
  </si>
  <si>
    <t>FOLETTO</t>
  </si>
  <si>
    <t>ANTONIETTA</t>
  </si>
  <si>
    <t>CENGIA</t>
  </si>
  <si>
    <t>CONCETTA</t>
  </si>
  <si>
    <t>TEMPESTINI</t>
  </si>
  <si>
    <t>AGOMERI</t>
  </si>
  <si>
    <t>ARCARO</t>
  </si>
  <si>
    <t>SCHIAVO</t>
  </si>
  <si>
    <t>M_M70</t>
  </si>
  <si>
    <t>FERRARI</t>
  </si>
  <si>
    <t>FERRAIOLI</t>
  </si>
  <si>
    <t>QUINTANA GARCIA</t>
  </si>
  <si>
    <t>JESUS</t>
  </si>
  <si>
    <t>PALOMBELLI</t>
  </si>
  <si>
    <t>DI NOIA</t>
  </si>
  <si>
    <t>MIRRA</t>
  </si>
  <si>
    <t>MARIA PIA</t>
  </si>
  <si>
    <t>TEDESCHI</t>
  </si>
  <si>
    <t>DI DONATO</t>
  </si>
  <si>
    <t>ESERCITO GS SCUOLA DI GUERRA</t>
  </si>
  <si>
    <t>PANFILIO</t>
  </si>
  <si>
    <t>DI CORINTO</t>
  </si>
  <si>
    <t>MORENO</t>
  </si>
  <si>
    <t>PODISTICA DEI FIORI</t>
  </si>
  <si>
    <t>PALOMBO</t>
  </si>
  <si>
    <t>SARA</t>
  </si>
  <si>
    <t>ZACCHIA</t>
  </si>
  <si>
    <t>ADRIANA</t>
  </si>
  <si>
    <t>DE ROSA</t>
  </si>
  <si>
    <t>G.S. ARCOBALENO</t>
  </si>
  <si>
    <t>W_I60</t>
  </si>
  <si>
    <t>VIDEA</t>
  </si>
  <si>
    <t>RITA</t>
  </si>
  <si>
    <t>SALVATO</t>
  </si>
  <si>
    <t>CENCIONI</t>
  </si>
  <si>
    <t>TODI</t>
  </si>
  <si>
    <t>VALERIA</t>
  </si>
  <si>
    <t>RENZI</t>
  </si>
  <si>
    <t>CLAUSER</t>
  </si>
  <si>
    <t>URBINI</t>
  </si>
  <si>
    <t>IVO</t>
  </si>
  <si>
    <t>COLABUCCI</t>
  </si>
  <si>
    <t>G.S. AVIO CLUB BPD COLLEFERRO</t>
  </si>
  <si>
    <t>GRECHI</t>
  </si>
  <si>
    <t>CAMPANILE</t>
  </si>
  <si>
    <t>CAMPAGNA</t>
  </si>
  <si>
    <t>ABBALLE</t>
  </si>
  <si>
    <t>PONZIO</t>
  </si>
  <si>
    <t>PELOSO</t>
  </si>
  <si>
    <t>TARTARA'</t>
  </si>
  <si>
    <t>JACOPO</t>
  </si>
  <si>
    <t>LUCARINI</t>
  </si>
  <si>
    <t>SONIA</t>
  </si>
  <si>
    <t>RUFO</t>
  </si>
  <si>
    <t>BAROZZI</t>
  </si>
  <si>
    <t>BOSCHI</t>
  </si>
  <si>
    <t>SIDARI</t>
  </si>
  <si>
    <t>PASQUARIELLO</t>
  </si>
  <si>
    <t>MARIA</t>
  </si>
  <si>
    <t>W_G50</t>
  </si>
  <si>
    <t>POD. POMEZIA</t>
  </si>
  <si>
    <t>CIOCCHETTI</t>
  </si>
  <si>
    <t>SILVANA</t>
  </si>
  <si>
    <t>NICOLAI</t>
  </si>
  <si>
    <t>DI SORA</t>
  </si>
  <si>
    <t>TASCIOTTI</t>
  </si>
  <si>
    <t>AGRESTI</t>
  </si>
  <si>
    <t>ALESSANDRINI</t>
  </si>
  <si>
    <t>NOCE</t>
  </si>
  <si>
    <t>BOUDEN</t>
  </si>
  <si>
    <t>FATHIA</t>
  </si>
  <si>
    <t>BERNARDINI</t>
  </si>
  <si>
    <t>TARTAGLIA</t>
  </si>
  <si>
    <t>ALVARO</t>
  </si>
  <si>
    <t>M_N75</t>
  </si>
  <si>
    <t>PUPATELLO</t>
  </si>
  <si>
    <t>ANGELA</t>
  </si>
  <si>
    <t>MASSOTTI</t>
  </si>
  <si>
    <t>EZIO</t>
  </si>
  <si>
    <t>LOSCIALPO</t>
  </si>
  <si>
    <t>LA ROCCA</t>
  </si>
  <si>
    <t>SPAZIANI</t>
  </si>
  <si>
    <t>CIRILLI</t>
  </si>
  <si>
    <t>CECCARINI</t>
  </si>
  <si>
    <t>CATIA</t>
  </si>
  <si>
    <t>CIANFONI</t>
  </si>
  <si>
    <t>DANTE</t>
  </si>
  <si>
    <t>PROSPERI</t>
  </si>
  <si>
    <t>SAVELLI</t>
  </si>
  <si>
    <t>ANTONELLI</t>
  </si>
  <si>
    <t>Mezza Maratona Trofeo G. Ippoliti 26ª edizione</t>
  </si>
  <si>
    <t>Cisterna (LT) Italia - Domenica 15/11/2009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</si>
</sst>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21" fontId="14" fillId="0" borderId="6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center" vertical="center"/>
    </xf>
    <xf numFmtId="21" fontId="15" fillId="0" borderId="5" xfId="0" applyNumberFormat="1" applyFont="1" applyFill="1" applyBorder="1" applyAlignment="1">
      <alignment horizontal="center" vertical="center"/>
    </xf>
    <xf numFmtId="21" fontId="15" fillId="0" borderId="6" xfId="0" applyNumberFormat="1" applyFont="1" applyFill="1" applyBorder="1" applyAlignment="1">
      <alignment horizontal="center" vertical="center"/>
    </xf>
    <xf numFmtId="21" fontId="15" fillId="0" borderId="7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9" t="s">
        <v>455</v>
      </c>
      <c r="B1" s="26"/>
      <c r="C1" s="26"/>
      <c r="D1" s="26"/>
      <c r="E1" s="26"/>
      <c r="F1" s="26"/>
      <c r="G1" s="27"/>
      <c r="H1" s="27"/>
      <c r="I1" s="27"/>
    </row>
    <row r="2" spans="1:9" ht="24.75" customHeight="1" thickBot="1">
      <c r="A2" s="28" t="s">
        <v>456</v>
      </c>
      <c r="B2" s="29"/>
      <c r="C2" s="29"/>
      <c r="D2" s="29"/>
      <c r="E2" s="29"/>
      <c r="F2" s="29"/>
      <c r="G2" s="30"/>
      <c r="H2" s="6" t="s">
        <v>8</v>
      </c>
      <c r="I2" s="7">
        <v>21.097</v>
      </c>
    </row>
    <row r="3" spans="1:9" ht="37.5" customHeight="1" thickBot="1">
      <c r="A3" s="15" t="s">
        <v>9</v>
      </c>
      <c r="B3" s="8" t="s">
        <v>10</v>
      </c>
      <c r="C3" s="9" t="s">
        <v>11</v>
      </c>
      <c r="D3" s="9" t="s">
        <v>12</v>
      </c>
      <c r="E3" s="10" t="s">
        <v>13</v>
      </c>
      <c r="F3" s="11" t="s">
        <v>14</v>
      </c>
      <c r="G3" s="11" t="s">
        <v>15</v>
      </c>
      <c r="H3" s="11" t="s">
        <v>16</v>
      </c>
      <c r="I3" s="12" t="s">
        <v>17</v>
      </c>
    </row>
    <row r="4" spans="1:9" s="1" customFormat="1" ht="15" customHeight="1">
      <c r="A4" s="46">
        <v>1</v>
      </c>
      <c r="B4" s="52" t="s">
        <v>218</v>
      </c>
      <c r="C4" s="52" t="s">
        <v>219</v>
      </c>
      <c r="D4" s="53" t="s">
        <v>150</v>
      </c>
      <c r="E4" s="52" t="s">
        <v>151</v>
      </c>
      <c r="F4" s="58">
        <v>0.0487990162037037</v>
      </c>
      <c r="G4" s="49" t="str">
        <f aca="true" t="shared" si="0" ref="G4:G67">TEXT(INT((HOUR(F4)*3600+MINUTE(F4)*60+SECOND(F4))/$I$2/60),"0")&amp;"."&amp;TEXT(MOD((HOUR(F4)*3600+MINUTE(F4)*60+SECOND(F4))/$I$2,60),"00")&amp;"/km"</f>
        <v>3.20/km</v>
      </c>
      <c r="H4" s="16">
        <f aca="true" t="shared" si="1" ref="H4:H31">F4-$F$4</f>
        <v>0</v>
      </c>
      <c r="I4" s="16">
        <f>F4-INDEX($F$4:$F$92,MATCH(D4,$D$4:$D$92,0))</f>
        <v>0</v>
      </c>
    </row>
    <row r="5" spans="1:9" s="1" customFormat="1" ht="15" customHeight="1">
      <c r="A5" s="47">
        <v>2</v>
      </c>
      <c r="B5" s="54" t="s">
        <v>220</v>
      </c>
      <c r="C5" s="54" t="s">
        <v>43</v>
      </c>
      <c r="D5" s="55" t="s">
        <v>150</v>
      </c>
      <c r="E5" s="54" t="s">
        <v>221</v>
      </c>
      <c r="F5" s="59">
        <v>0.050111770833333326</v>
      </c>
      <c r="G5" s="50" t="str">
        <f t="shared" si="0"/>
        <v>3.25/km</v>
      </c>
      <c r="H5" s="17">
        <f t="shared" si="1"/>
        <v>0.0013127546296296255</v>
      </c>
      <c r="I5" s="17">
        <f>F5-INDEX($F$4:$F$862,MATCH(D5,$D$4:$D$862,0))</f>
        <v>0.0013127546296296255</v>
      </c>
    </row>
    <row r="6" spans="1:9" s="1" customFormat="1" ht="15" customHeight="1">
      <c r="A6" s="47">
        <v>3</v>
      </c>
      <c r="B6" s="54" t="s">
        <v>222</v>
      </c>
      <c r="C6" s="54" t="s">
        <v>223</v>
      </c>
      <c r="D6" s="55" t="s">
        <v>147</v>
      </c>
      <c r="E6" s="54" t="s">
        <v>224</v>
      </c>
      <c r="F6" s="59">
        <v>0.05043729166666666</v>
      </c>
      <c r="G6" s="50" t="str">
        <f t="shared" si="0"/>
        <v>3.27/km</v>
      </c>
      <c r="H6" s="17">
        <f t="shared" si="1"/>
        <v>0.0016382754629629612</v>
      </c>
      <c r="I6" s="17">
        <f>F6-INDEX($F$4:$F$862,MATCH(D6,$D$4:$D$862,0))</f>
        <v>0</v>
      </c>
    </row>
    <row r="7" spans="1:9" s="1" customFormat="1" ht="15" customHeight="1">
      <c r="A7" s="47">
        <v>4</v>
      </c>
      <c r="B7" s="54" t="s">
        <v>225</v>
      </c>
      <c r="C7" s="54" t="s">
        <v>226</v>
      </c>
      <c r="D7" s="55" t="s">
        <v>144</v>
      </c>
      <c r="E7" s="54" t="s">
        <v>70</v>
      </c>
      <c r="F7" s="59">
        <v>0.05376375</v>
      </c>
      <c r="G7" s="50" t="str">
        <f t="shared" si="0"/>
        <v>3.40/km</v>
      </c>
      <c r="H7" s="17">
        <f t="shared" si="1"/>
        <v>0.004964733796296299</v>
      </c>
      <c r="I7" s="17">
        <f>F7-INDEX($F$4:$F$862,MATCH(D7,$D$4:$D$862,0))</f>
        <v>0</v>
      </c>
    </row>
    <row r="8" spans="1:9" s="1" customFormat="1" ht="15" customHeight="1">
      <c r="A8" s="47">
        <v>5</v>
      </c>
      <c r="B8" s="54" t="s">
        <v>227</v>
      </c>
      <c r="C8" s="54" t="s">
        <v>35</v>
      </c>
      <c r="D8" s="55" t="s">
        <v>161</v>
      </c>
      <c r="E8" s="54" t="s">
        <v>228</v>
      </c>
      <c r="F8" s="59">
        <v>0.054157268518518514</v>
      </c>
      <c r="G8" s="50" t="str">
        <f t="shared" si="0"/>
        <v>3.42/km</v>
      </c>
      <c r="H8" s="17">
        <f t="shared" si="1"/>
        <v>0.005358252314814814</v>
      </c>
      <c r="I8" s="17">
        <f>F8-INDEX($F$4:$F$862,MATCH(D8,$D$4:$D$862,0))</f>
        <v>0</v>
      </c>
    </row>
    <row r="9" spans="1:9" s="1" customFormat="1" ht="15" customHeight="1">
      <c r="A9" s="47">
        <v>6</v>
      </c>
      <c r="B9" s="54" t="s">
        <v>229</v>
      </c>
      <c r="C9" s="54" t="s">
        <v>43</v>
      </c>
      <c r="D9" s="55" t="s">
        <v>150</v>
      </c>
      <c r="E9" s="54" t="s">
        <v>230</v>
      </c>
      <c r="F9" s="59">
        <v>0.05439923611111111</v>
      </c>
      <c r="G9" s="50" t="str">
        <f t="shared" si="0"/>
        <v>3.43/km</v>
      </c>
      <c r="H9" s="17">
        <f t="shared" si="1"/>
        <v>0.00560021990740741</v>
      </c>
      <c r="I9" s="17">
        <f>F9-INDEX($F$4:$F$862,MATCH(D9,$D$4:$D$862,0))</f>
        <v>0.00560021990740741</v>
      </c>
    </row>
    <row r="10" spans="1:9" s="1" customFormat="1" ht="15" customHeight="1">
      <c r="A10" s="47">
        <v>7</v>
      </c>
      <c r="B10" s="54" t="s">
        <v>84</v>
      </c>
      <c r="C10" s="54" t="s">
        <v>43</v>
      </c>
      <c r="D10" s="55" t="s">
        <v>144</v>
      </c>
      <c r="E10" s="54" t="s">
        <v>231</v>
      </c>
      <c r="F10" s="59">
        <v>0.05461318287037037</v>
      </c>
      <c r="G10" s="50" t="str">
        <f t="shared" si="0"/>
        <v>3.44/km</v>
      </c>
      <c r="H10" s="17">
        <f t="shared" si="1"/>
        <v>0.005814166666666669</v>
      </c>
      <c r="I10" s="17">
        <f>F10-INDEX($F$4:$F$862,MATCH(D10,$D$4:$D$862,0))</f>
        <v>0.0008494328703703702</v>
      </c>
    </row>
    <row r="11" spans="1:9" s="1" customFormat="1" ht="15" customHeight="1">
      <c r="A11" s="47">
        <v>8</v>
      </c>
      <c r="B11" s="54" t="s">
        <v>83</v>
      </c>
      <c r="C11" s="54" t="s">
        <v>40</v>
      </c>
      <c r="D11" s="55" t="s">
        <v>147</v>
      </c>
      <c r="E11" s="54" t="s">
        <v>70</v>
      </c>
      <c r="F11" s="59">
        <v>0.05498680555555555</v>
      </c>
      <c r="G11" s="50" t="str">
        <f t="shared" si="0"/>
        <v>3.45/km</v>
      </c>
      <c r="H11" s="17">
        <f t="shared" si="1"/>
        <v>0.006187789351851852</v>
      </c>
      <c r="I11" s="17">
        <f>F11-INDEX($F$4:$F$862,MATCH(D11,$D$4:$D$862,0))</f>
        <v>0.004549513888888891</v>
      </c>
    </row>
    <row r="12" spans="1:9" s="1" customFormat="1" ht="15" customHeight="1">
      <c r="A12" s="47">
        <v>9</v>
      </c>
      <c r="B12" s="54" t="s">
        <v>85</v>
      </c>
      <c r="C12" s="54" t="s">
        <v>7</v>
      </c>
      <c r="D12" s="55" t="s">
        <v>144</v>
      </c>
      <c r="E12" s="54" t="s">
        <v>145</v>
      </c>
      <c r="F12" s="59">
        <v>0.05510905092592592</v>
      </c>
      <c r="G12" s="50" t="str">
        <f t="shared" si="0"/>
        <v>3.46/km</v>
      </c>
      <c r="H12" s="17">
        <f t="shared" si="1"/>
        <v>0.006310034722222219</v>
      </c>
      <c r="I12" s="17">
        <f>F12-INDEX($F$4:$F$862,MATCH(D12,$D$4:$D$862,0))</f>
        <v>0.00134530092592592</v>
      </c>
    </row>
    <row r="13" spans="1:9" s="1" customFormat="1" ht="15" customHeight="1">
      <c r="A13" s="47">
        <v>10</v>
      </c>
      <c r="B13" s="54" t="s">
        <v>76</v>
      </c>
      <c r="C13" s="54" t="s">
        <v>232</v>
      </c>
      <c r="D13" s="55" t="s">
        <v>144</v>
      </c>
      <c r="E13" s="54" t="s">
        <v>70</v>
      </c>
      <c r="F13" s="59">
        <v>0.05568324074074074</v>
      </c>
      <c r="G13" s="50" t="str">
        <f t="shared" si="0"/>
        <v>3.48/km</v>
      </c>
      <c r="H13" s="17">
        <f t="shared" si="1"/>
        <v>0.006884224537037041</v>
      </c>
      <c r="I13" s="17">
        <f>F13-INDEX($F$4:$F$862,MATCH(D13,$D$4:$D$862,0))</f>
        <v>0.0019194907407407424</v>
      </c>
    </row>
    <row r="14" spans="1:9" s="1" customFormat="1" ht="15" customHeight="1">
      <c r="A14" s="47">
        <v>11</v>
      </c>
      <c r="B14" s="54" t="s">
        <v>233</v>
      </c>
      <c r="C14" s="54" t="s">
        <v>178</v>
      </c>
      <c r="D14" s="55" t="s">
        <v>144</v>
      </c>
      <c r="E14" s="54" t="s">
        <v>234</v>
      </c>
      <c r="F14" s="59">
        <v>0.056021956018518525</v>
      </c>
      <c r="G14" s="50" t="str">
        <f t="shared" si="0"/>
        <v>3.49/km</v>
      </c>
      <c r="H14" s="17">
        <f t="shared" si="1"/>
        <v>0.007222939814814824</v>
      </c>
      <c r="I14" s="17">
        <f>F14-INDEX($F$4:$F$862,MATCH(D14,$D$4:$D$862,0))</f>
        <v>0.0022582060185185257</v>
      </c>
    </row>
    <row r="15" spans="1:9" s="1" customFormat="1" ht="15" customHeight="1">
      <c r="A15" s="47">
        <v>12</v>
      </c>
      <c r="B15" s="54" t="s">
        <v>235</v>
      </c>
      <c r="C15" s="54" t="s">
        <v>66</v>
      </c>
      <c r="D15" s="55" t="s">
        <v>147</v>
      </c>
      <c r="E15" s="54" t="s">
        <v>236</v>
      </c>
      <c r="F15" s="59">
        <v>0.056269351851851855</v>
      </c>
      <c r="G15" s="50" t="str">
        <f t="shared" si="0"/>
        <v>3.50/km</v>
      </c>
      <c r="H15" s="17">
        <f t="shared" si="1"/>
        <v>0.007470335648148155</v>
      </c>
      <c r="I15" s="17">
        <f>F15-INDEX($F$4:$F$862,MATCH(D15,$D$4:$D$862,0))</f>
        <v>0.005832060185185194</v>
      </c>
    </row>
    <row r="16" spans="1:9" s="1" customFormat="1" ht="15" customHeight="1">
      <c r="A16" s="47">
        <v>13</v>
      </c>
      <c r="B16" s="54" t="s">
        <v>237</v>
      </c>
      <c r="C16" s="54" t="s">
        <v>238</v>
      </c>
      <c r="D16" s="55" t="s">
        <v>144</v>
      </c>
      <c r="E16" s="54" t="s">
        <v>239</v>
      </c>
      <c r="F16" s="59">
        <v>0.05657299768518518</v>
      </c>
      <c r="G16" s="50" t="str">
        <f t="shared" si="0"/>
        <v>3.52/km</v>
      </c>
      <c r="H16" s="17">
        <f t="shared" si="1"/>
        <v>0.007773981481481479</v>
      </c>
      <c r="I16" s="17">
        <f>F16-INDEX($F$4:$F$862,MATCH(D16,$D$4:$D$862,0))</f>
        <v>0.0028092476851851803</v>
      </c>
    </row>
    <row r="17" spans="1:9" s="1" customFormat="1" ht="15" customHeight="1">
      <c r="A17" s="47">
        <v>14</v>
      </c>
      <c r="B17" s="54" t="s">
        <v>146</v>
      </c>
      <c r="C17" s="54" t="s">
        <v>23</v>
      </c>
      <c r="D17" s="55" t="s">
        <v>147</v>
      </c>
      <c r="E17" s="54" t="s">
        <v>148</v>
      </c>
      <c r="F17" s="59">
        <v>0.05712999999999999</v>
      </c>
      <c r="G17" s="50" t="str">
        <f t="shared" si="0"/>
        <v>3.54/km</v>
      </c>
      <c r="H17" s="17">
        <f t="shared" si="1"/>
        <v>0.008330983796296293</v>
      </c>
      <c r="I17" s="17">
        <f>F17-INDEX($F$4:$F$862,MATCH(D17,$D$4:$D$862,0))</f>
        <v>0.006692708333333332</v>
      </c>
    </row>
    <row r="18" spans="1:9" s="1" customFormat="1" ht="15" customHeight="1">
      <c r="A18" s="47">
        <v>15</v>
      </c>
      <c r="B18" s="54" t="s">
        <v>154</v>
      </c>
      <c r="C18" s="54" t="s">
        <v>94</v>
      </c>
      <c r="D18" s="55" t="s">
        <v>155</v>
      </c>
      <c r="E18" s="54" t="s">
        <v>148</v>
      </c>
      <c r="F18" s="59">
        <v>0.05713234953703703</v>
      </c>
      <c r="G18" s="50" t="str">
        <f t="shared" si="0"/>
        <v>3.54/km</v>
      </c>
      <c r="H18" s="17">
        <f t="shared" si="1"/>
        <v>0.008333333333333331</v>
      </c>
      <c r="I18" s="17">
        <f>F18-INDEX($F$4:$F$862,MATCH(D18,$D$4:$D$862,0))</f>
        <v>0</v>
      </c>
    </row>
    <row r="19" spans="1:9" s="1" customFormat="1" ht="15" customHeight="1">
      <c r="A19" s="47">
        <v>16</v>
      </c>
      <c r="B19" s="54" t="s">
        <v>158</v>
      </c>
      <c r="C19" s="54" t="s">
        <v>159</v>
      </c>
      <c r="D19" s="55" t="s">
        <v>160</v>
      </c>
      <c r="E19" s="54" t="s">
        <v>153</v>
      </c>
      <c r="F19" s="59">
        <v>0.057258391203703705</v>
      </c>
      <c r="G19" s="50" t="str">
        <f t="shared" si="0"/>
        <v>3.54/km</v>
      </c>
      <c r="H19" s="17">
        <f t="shared" si="1"/>
        <v>0.008459375000000005</v>
      </c>
      <c r="I19" s="17">
        <f>F19-INDEX($F$4:$F$862,MATCH(D19,$D$4:$D$862,0))</f>
        <v>0</v>
      </c>
    </row>
    <row r="20" spans="1:9" s="1" customFormat="1" ht="15" customHeight="1">
      <c r="A20" s="47">
        <v>17</v>
      </c>
      <c r="B20" s="54" t="s">
        <v>240</v>
      </c>
      <c r="C20" s="54" t="s">
        <v>39</v>
      </c>
      <c r="D20" s="55" t="s">
        <v>160</v>
      </c>
      <c r="E20" s="54" t="s">
        <v>171</v>
      </c>
      <c r="F20" s="59">
        <v>0.0576980324074074</v>
      </c>
      <c r="G20" s="50" t="str">
        <f t="shared" si="0"/>
        <v>3.56/km</v>
      </c>
      <c r="H20" s="17">
        <f t="shared" si="1"/>
        <v>0.008899016203703702</v>
      </c>
      <c r="I20" s="17">
        <f>F20-INDEX($F$4:$F$862,MATCH(D20,$D$4:$D$862,0))</f>
        <v>0.0004396412037036973</v>
      </c>
    </row>
    <row r="21" spans="1:9" s="1" customFormat="1" ht="15" customHeight="1">
      <c r="A21" s="47">
        <v>18</v>
      </c>
      <c r="B21" s="54" t="s">
        <v>241</v>
      </c>
      <c r="C21" s="54" t="s">
        <v>22</v>
      </c>
      <c r="D21" s="55" t="s">
        <v>144</v>
      </c>
      <c r="E21" s="54" t="s">
        <v>242</v>
      </c>
      <c r="F21" s="59">
        <v>0.05776837962962963</v>
      </c>
      <c r="G21" s="50" t="str">
        <f t="shared" si="0"/>
        <v>3.57/km</v>
      </c>
      <c r="H21" s="17">
        <f t="shared" si="1"/>
        <v>0.008969363425925928</v>
      </c>
      <c r="I21" s="17">
        <f>F21-INDEX($F$4:$F$862,MATCH(D21,$D$4:$D$862,0))</f>
        <v>0.004004629629629629</v>
      </c>
    </row>
    <row r="22" spans="1:9" s="1" customFormat="1" ht="15" customHeight="1">
      <c r="A22" s="47">
        <v>19</v>
      </c>
      <c r="B22" s="54" t="s">
        <v>243</v>
      </c>
      <c r="C22" s="54" t="s">
        <v>25</v>
      </c>
      <c r="D22" s="55" t="s">
        <v>155</v>
      </c>
      <c r="E22" s="54" t="s">
        <v>244</v>
      </c>
      <c r="F22" s="59">
        <v>0.05790075231481481</v>
      </c>
      <c r="G22" s="50" t="str">
        <f t="shared" si="0"/>
        <v>3.57/km</v>
      </c>
      <c r="H22" s="17">
        <f t="shared" si="1"/>
        <v>0.009101736111111113</v>
      </c>
      <c r="I22" s="17">
        <f>F22-INDEX($F$4:$F$862,MATCH(D22,$D$4:$D$862,0))</f>
        <v>0.000768402777777781</v>
      </c>
    </row>
    <row r="23" spans="1:9" s="1" customFormat="1" ht="15" customHeight="1">
      <c r="A23" s="47">
        <v>20</v>
      </c>
      <c r="B23" s="54" t="s">
        <v>245</v>
      </c>
      <c r="C23" s="54" t="s">
        <v>47</v>
      </c>
      <c r="D23" s="55" t="s">
        <v>147</v>
      </c>
      <c r="E23" s="54" t="s">
        <v>153</v>
      </c>
      <c r="F23" s="59">
        <v>0.05820349537037037</v>
      </c>
      <c r="G23" s="50" t="str">
        <f t="shared" si="0"/>
        <v>3.58/km</v>
      </c>
      <c r="H23" s="17">
        <f t="shared" si="1"/>
        <v>0.009404479166666667</v>
      </c>
      <c r="I23" s="17">
        <f>F23-INDEX($F$4:$F$862,MATCH(D23,$D$4:$D$862,0))</f>
        <v>0.007766203703703706</v>
      </c>
    </row>
    <row r="24" spans="1:9" s="1" customFormat="1" ht="15" customHeight="1">
      <c r="A24" s="47">
        <v>21</v>
      </c>
      <c r="B24" s="54" t="s">
        <v>246</v>
      </c>
      <c r="C24" s="54" t="s">
        <v>53</v>
      </c>
      <c r="D24" s="55" t="s">
        <v>144</v>
      </c>
      <c r="E24" s="54" t="s">
        <v>247</v>
      </c>
      <c r="F24" s="59">
        <v>0.05822754629629629</v>
      </c>
      <c r="G24" s="50" t="str">
        <f t="shared" si="0"/>
        <v>3.58/km</v>
      </c>
      <c r="H24" s="17">
        <f t="shared" si="1"/>
        <v>0.00942853009259259</v>
      </c>
      <c r="I24" s="17">
        <f>F24-INDEX($F$4:$F$862,MATCH(D24,$D$4:$D$862,0))</f>
        <v>0.004463796296296292</v>
      </c>
    </row>
    <row r="25" spans="1:9" s="1" customFormat="1" ht="15" customHeight="1">
      <c r="A25" s="47">
        <v>22</v>
      </c>
      <c r="B25" s="54" t="s">
        <v>67</v>
      </c>
      <c r="C25" s="54" t="s">
        <v>45</v>
      </c>
      <c r="D25" s="55" t="s">
        <v>160</v>
      </c>
      <c r="E25" s="54" t="s">
        <v>70</v>
      </c>
      <c r="F25" s="59">
        <v>0.05828053240740741</v>
      </c>
      <c r="G25" s="50" t="str">
        <f t="shared" si="0"/>
        <v>3.59/km</v>
      </c>
      <c r="H25" s="17">
        <f t="shared" si="1"/>
        <v>0.009481516203703709</v>
      </c>
      <c r="I25" s="17">
        <f>F25-INDEX($F$4:$F$862,MATCH(D25,$D$4:$D$862,0))</f>
        <v>0.001022141203703704</v>
      </c>
    </row>
    <row r="26" spans="1:9" s="1" customFormat="1" ht="15" customHeight="1">
      <c r="A26" s="47">
        <v>23</v>
      </c>
      <c r="B26" s="54" t="s">
        <v>248</v>
      </c>
      <c r="C26" s="54" t="s">
        <v>27</v>
      </c>
      <c r="D26" s="55" t="s">
        <v>147</v>
      </c>
      <c r="E26" s="54" t="s">
        <v>249</v>
      </c>
      <c r="F26" s="59">
        <v>0.05841797453703704</v>
      </c>
      <c r="G26" s="50" t="str">
        <f t="shared" si="0"/>
        <v>3.59/km</v>
      </c>
      <c r="H26" s="17">
        <f t="shared" si="1"/>
        <v>0.009618958333333337</v>
      </c>
      <c r="I26" s="17">
        <f>F26-INDEX($F$4:$F$862,MATCH(D26,$D$4:$D$862,0))</f>
        <v>0.007980682870370376</v>
      </c>
    </row>
    <row r="27" spans="1:9" s="2" customFormat="1" ht="15" customHeight="1">
      <c r="A27" s="47">
        <v>24</v>
      </c>
      <c r="B27" s="54" t="s">
        <v>250</v>
      </c>
      <c r="C27" s="54" t="s">
        <v>61</v>
      </c>
      <c r="D27" s="55" t="s">
        <v>155</v>
      </c>
      <c r="E27" s="54" t="s">
        <v>251</v>
      </c>
      <c r="F27" s="59">
        <v>0.058496284722222215</v>
      </c>
      <c r="G27" s="50" t="str">
        <f t="shared" si="0"/>
        <v>3.60/km</v>
      </c>
      <c r="H27" s="17">
        <f t="shared" si="1"/>
        <v>0.009697268518518515</v>
      </c>
      <c r="I27" s="17">
        <f>F27-INDEX($F$4:$F$862,MATCH(D27,$D$4:$D$862,0))</f>
        <v>0.0013639351851851833</v>
      </c>
    </row>
    <row r="28" spans="1:9" s="1" customFormat="1" ht="15" customHeight="1">
      <c r="A28" s="47">
        <v>25</v>
      </c>
      <c r="B28" s="54" t="s">
        <v>252</v>
      </c>
      <c r="C28" s="54" t="s">
        <v>32</v>
      </c>
      <c r="D28" s="55" t="s">
        <v>155</v>
      </c>
      <c r="E28" s="54" t="s">
        <v>182</v>
      </c>
      <c r="F28" s="59">
        <v>0.058565543981481484</v>
      </c>
      <c r="G28" s="50" t="str">
        <f t="shared" si="0"/>
        <v>3.60/km</v>
      </c>
      <c r="H28" s="17">
        <f t="shared" si="1"/>
        <v>0.009766527777777784</v>
      </c>
      <c r="I28" s="17">
        <f>F28-INDEX($F$4:$F$862,MATCH(D28,$D$4:$D$862,0))</f>
        <v>0.0014331944444444522</v>
      </c>
    </row>
    <row r="29" spans="1:9" s="1" customFormat="1" ht="15" customHeight="1">
      <c r="A29" s="47">
        <v>26</v>
      </c>
      <c r="B29" s="54" t="s">
        <v>253</v>
      </c>
      <c r="C29" s="54" t="s">
        <v>201</v>
      </c>
      <c r="D29" s="55" t="s">
        <v>161</v>
      </c>
      <c r="E29" s="54" t="s">
        <v>254</v>
      </c>
      <c r="F29" s="59">
        <v>0.05871238425925926</v>
      </c>
      <c r="G29" s="50" t="str">
        <f t="shared" si="0"/>
        <v>4.00/km</v>
      </c>
      <c r="H29" s="17">
        <f t="shared" si="1"/>
        <v>0.009913368055555559</v>
      </c>
      <c r="I29" s="17">
        <f>F29-INDEX($F$4:$F$862,MATCH(D29,$D$4:$D$862,0))</f>
        <v>0.004555115740740745</v>
      </c>
    </row>
    <row r="30" spans="1:9" s="1" customFormat="1" ht="15" customHeight="1">
      <c r="A30" s="47">
        <v>27</v>
      </c>
      <c r="B30" s="54" t="s">
        <v>92</v>
      </c>
      <c r="C30" s="54" t="s">
        <v>34</v>
      </c>
      <c r="D30" s="55" t="s">
        <v>147</v>
      </c>
      <c r="E30" s="54" t="s">
        <v>93</v>
      </c>
      <c r="F30" s="59">
        <v>0.058801180555555554</v>
      </c>
      <c r="G30" s="50" t="str">
        <f t="shared" si="0"/>
        <v>4.01/km</v>
      </c>
      <c r="H30" s="17">
        <f t="shared" si="1"/>
        <v>0.010002164351851854</v>
      </c>
      <c r="I30" s="17">
        <f>F30-INDEX($F$4:$F$862,MATCH(D30,$D$4:$D$862,0))</f>
        <v>0.008363888888888893</v>
      </c>
    </row>
    <row r="31" spans="1:9" s="1" customFormat="1" ht="15" customHeight="1">
      <c r="A31" s="47">
        <v>28</v>
      </c>
      <c r="B31" s="54" t="s">
        <v>255</v>
      </c>
      <c r="C31" s="54" t="s">
        <v>256</v>
      </c>
      <c r="D31" s="55" t="s">
        <v>155</v>
      </c>
      <c r="E31" s="54" t="s">
        <v>257</v>
      </c>
      <c r="F31" s="59">
        <v>0.058870266203703704</v>
      </c>
      <c r="G31" s="50" t="str">
        <f t="shared" si="0"/>
        <v>4.01/km</v>
      </c>
      <c r="H31" s="17">
        <f t="shared" si="1"/>
        <v>0.010071250000000004</v>
      </c>
      <c r="I31" s="17">
        <f>F31-INDEX($F$4:$F$862,MATCH(D31,$D$4:$D$862,0))</f>
        <v>0.0017379166666666723</v>
      </c>
    </row>
    <row r="32" spans="1:9" s="1" customFormat="1" ht="15" customHeight="1">
      <c r="A32" s="47">
        <v>29</v>
      </c>
      <c r="B32" s="54" t="s">
        <v>74</v>
      </c>
      <c r="C32" s="54" t="s">
        <v>21</v>
      </c>
      <c r="D32" s="55" t="s">
        <v>160</v>
      </c>
      <c r="E32" s="54" t="s">
        <v>72</v>
      </c>
      <c r="F32" s="59">
        <v>0.05911621527777777</v>
      </c>
      <c r="G32" s="50" t="str">
        <f t="shared" si="0"/>
        <v>4.02/km</v>
      </c>
      <c r="H32" s="17">
        <f aca="true" t="shared" si="2" ref="H32:H58">F32-$F$4</f>
        <v>0.010317199074074072</v>
      </c>
      <c r="I32" s="17">
        <f>F32-INDEX($F$4:$F$862,MATCH(D32,$D$4:$D$862,0))</f>
        <v>0.0018578240740740673</v>
      </c>
    </row>
    <row r="33" spans="1:9" s="1" customFormat="1" ht="15" customHeight="1">
      <c r="A33" s="47">
        <v>30</v>
      </c>
      <c r="B33" s="54" t="s">
        <v>258</v>
      </c>
      <c r="C33" s="54" t="s">
        <v>40</v>
      </c>
      <c r="D33" s="55" t="s">
        <v>144</v>
      </c>
      <c r="E33" s="54" t="s">
        <v>221</v>
      </c>
      <c r="F33" s="59">
        <v>0.05916703703703704</v>
      </c>
      <c r="G33" s="50" t="str">
        <f t="shared" si="0"/>
        <v>4.02/km</v>
      </c>
      <c r="H33" s="17">
        <f t="shared" si="2"/>
        <v>0.010368020833333338</v>
      </c>
      <c r="I33" s="17">
        <f>F33-INDEX($F$4:$F$862,MATCH(D33,$D$4:$D$862,0))</f>
        <v>0.00540328703703704</v>
      </c>
    </row>
    <row r="34" spans="1:9" s="1" customFormat="1" ht="15" customHeight="1">
      <c r="A34" s="47">
        <v>31</v>
      </c>
      <c r="B34" s="54" t="s">
        <v>162</v>
      </c>
      <c r="C34" s="54" t="s">
        <v>35</v>
      </c>
      <c r="D34" s="55" t="s">
        <v>155</v>
      </c>
      <c r="E34" s="54" t="s">
        <v>81</v>
      </c>
      <c r="F34" s="59">
        <v>0.05917643518518519</v>
      </c>
      <c r="G34" s="50" t="str">
        <f t="shared" si="0"/>
        <v>4.02/km</v>
      </c>
      <c r="H34" s="17">
        <f t="shared" si="2"/>
        <v>0.010377418981481493</v>
      </c>
      <c r="I34" s="17">
        <f>F34-INDEX($F$4:$F$862,MATCH(D34,$D$4:$D$862,0))</f>
        <v>0.002044085648148161</v>
      </c>
    </row>
    <row r="35" spans="1:9" s="1" customFormat="1" ht="15" customHeight="1">
      <c r="A35" s="47">
        <v>32</v>
      </c>
      <c r="B35" s="54" t="s">
        <v>152</v>
      </c>
      <c r="C35" s="54" t="s">
        <v>23</v>
      </c>
      <c r="D35" s="55" t="s">
        <v>144</v>
      </c>
      <c r="E35" s="54" t="s">
        <v>153</v>
      </c>
      <c r="F35" s="59">
        <v>0.05922472222222222</v>
      </c>
      <c r="G35" s="50" t="str">
        <f t="shared" si="0"/>
        <v>4.03/km</v>
      </c>
      <c r="H35" s="17">
        <f t="shared" si="2"/>
        <v>0.01042570601851852</v>
      </c>
      <c r="I35" s="17">
        <f>F35-INDEX($F$4:$F$862,MATCH(D35,$D$4:$D$862,0))</f>
        <v>0.005460972222222221</v>
      </c>
    </row>
    <row r="36" spans="1:9" s="1" customFormat="1" ht="15" customHeight="1">
      <c r="A36" s="47">
        <v>33</v>
      </c>
      <c r="B36" s="54" t="s">
        <v>259</v>
      </c>
      <c r="C36" s="54" t="s">
        <v>260</v>
      </c>
      <c r="D36" s="55" t="s">
        <v>161</v>
      </c>
      <c r="E36" s="54" t="s">
        <v>261</v>
      </c>
      <c r="F36" s="59">
        <v>0.059394178240740746</v>
      </c>
      <c r="G36" s="50" t="str">
        <f t="shared" si="0"/>
        <v>4.03/km</v>
      </c>
      <c r="H36" s="17">
        <f t="shared" si="2"/>
        <v>0.010595162037037045</v>
      </c>
      <c r="I36" s="17">
        <f>F36-INDEX($F$4:$F$862,MATCH(D36,$D$4:$D$862,0))</f>
        <v>0.005236909722222231</v>
      </c>
    </row>
    <row r="37" spans="1:9" s="1" customFormat="1" ht="15" customHeight="1">
      <c r="A37" s="47">
        <v>34</v>
      </c>
      <c r="B37" s="54" t="s">
        <v>96</v>
      </c>
      <c r="C37" s="54" t="s">
        <v>97</v>
      </c>
      <c r="D37" s="55" t="s">
        <v>144</v>
      </c>
      <c r="E37" s="54" t="s">
        <v>70</v>
      </c>
      <c r="F37" s="59">
        <v>0.05945131944444445</v>
      </c>
      <c r="G37" s="50" t="str">
        <f t="shared" si="0"/>
        <v>4.03/km</v>
      </c>
      <c r="H37" s="17">
        <f t="shared" si="2"/>
        <v>0.010652303240740749</v>
      </c>
      <c r="I37" s="17">
        <f>F37-INDEX($F$4:$F$862,MATCH(D37,$D$4:$D$862,0))</f>
        <v>0.00568756944444445</v>
      </c>
    </row>
    <row r="38" spans="1:9" s="1" customFormat="1" ht="15" customHeight="1">
      <c r="A38" s="47">
        <v>35</v>
      </c>
      <c r="B38" s="54" t="s">
        <v>262</v>
      </c>
      <c r="C38" s="54" t="s">
        <v>263</v>
      </c>
      <c r="D38" s="55" t="s">
        <v>144</v>
      </c>
      <c r="E38" s="54" t="s">
        <v>153</v>
      </c>
      <c r="F38" s="59">
        <v>0.05955097222222222</v>
      </c>
      <c r="G38" s="50" t="str">
        <f t="shared" si="0"/>
        <v>4.04/km</v>
      </c>
      <c r="H38" s="17">
        <f t="shared" si="2"/>
        <v>0.01075195601851852</v>
      </c>
      <c r="I38" s="17">
        <f>F38-INDEX($F$4:$F$862,MATCH(D38,$D$4:$D$862,0))</f>
        <v>0.005787222222222221</v>
      </c>
    </row>
    <row r="39" spans="1:9" s="1" customFormat="1" ht="15" customHeight="1">
      <c r="A39" s="47">
        <v>36</v>
      </c>
      <c r="B39" s="54" t="s">
        <v>169</v>
      </c>
      <c r="C39" s="54" t="s">
        <v>57</v>
      </c>
      <c r="D39" s="55" t="s">
        <v>170</v>
      </c>
      <c r="E39" s="54" t="s">
        <v>153</v>
      </c>
      <c r="F39" s="59">
        <v>0.05957122685185185</v>
      </c>
      <c r="G39" s="50" t="str">
        <f t="shared" si="0"/>
        <v>4.04/km</v>
      </c>
      <c r="H39" s="17">
        <f t="shared" si="2"/>
        <v>0.01077221064814815</v>
      </c>
      <c r="I39" s="17">
        <f>F39-INDEX($F$4:$F$862,MATCH(D39,$D$4:$D$862,0))</f>
        <v>0</v>
      </c>
    </row>
    <row r="40" spans="1:9" s="1" customFormat="1" ht="15" customHeight="1">
      <c r="A40" s="47">
        <v>37</v>
      </c>
      <c r="B40" s="54" t="s">
        <v>76</v>
      </c>
      <c r="C40" s="54" t="s">
        <v>48</v>
      </c>
      <c r="D40" s="55" t="s">
        <v>144</v>
      </c>
      <c r="E40" s="54" t="s">
        <v>153</v>
      </c>
      <c r="F40" s="59">
        <v>0.059654594907407404</v>
      </c>
      <c r="G40" s="50" t="str">
        <f t="shared" si="0"/>
        <v>4.04/km</v>
      </c>
      <c r="H40" s="17">
        <f t="shared" si="2"/>
        <v>0.010855578703703704</v>
      </c>
      <c r="I40" s="17">
        <f>F40-INDEX($F$4:$F$862,MATCH(D40,$D$4:$D$862,0))</f>
        <v>0.005890844907407405</v>
      </c>
    </row>
    <row r="41" spans="1:9" s="1" customFormat="1" ht="15" customHeight="1">
      <c r="A41" s="47">
        <v>38</v>
      </c>
      <c r="B41" s="54" t="s">
        <v>88</v>
      </c>
      <c r="C41" s="54" t="s">
        <v>51</v>
      </c>
      <c r="D41" s="55" t="s">
        <v>155</v>
      </c>
      <c r="E41" s="54" t="s">
        <v>70</v>
      </c>
      <c r="F41" s="59">
        <v>0.05980885416666667</v>
      </c>
      <c r="G41" s="50" t="str">
        <f t="shared" si="0"/>
        <v>4.05/km</v>
      </c>
      <c r="H41" s="17">
        <f t="shared" si="2"/>
        <v>0.011009837962962968</v>
      </c>
      <c r="I41" s="17">
        <f>F41-INDEX($F$4:$F$862,MATCH(D41,$D$4:$D$862,0))</f>
        <v>0.0026765046296296363</v>
      </c>
    </row>
    <row r="42" spans="1:9" s="1" customFormat="1" ht="15" customHeight="1">
      <c r="A42" s="47">
        <v>39</v>
      </c>
      <c r="B42" s="54" t="s">
        <v>87</v>
      </c>
      <c r="C42" s="54" t="s">
        <v>43</v>
      </c>
      <c r="D42" s="55" t="s">
        <v>144</v>
      </c>
      <c r="E42" s="54" t="s">
        <v>264</v>
      </c>
      <c r="F42" s="59">
        <v>0.05982403935185185</v>
      </c>
      <c r="G42" s="50" t="str">
        <f t="shared" si="0"/>
        <v>4.05/km</v>
      </c>
      <c r="H42" s="17">
        <f t="shared" si="2"/>
        <v>0.011025023148148148</v>
      </c>
      <c r="I42" s="17">
        <f>F42-INDEX($F$4:$F$862,MATCH(D42,$D$4:$D$862,0))</f>
        <v>0.00606028935185185</v>
      </c>
    </row>
    <row r="43" spans="1:9" s="1" customFormat="1" ht="15" customHeight="1">
      <c r="A43" s="47">
        <v>40</v>
      </c>
      <c r="B43" s="54" t="s">
        <v>90</v>
      </c>
      <c r="C43" s="54" t="s">
        <v>91</v>
      </c>
      <c r="D43" s="55" t="s">
        <v>144</v>
      </c>
      <c r="E43" s="54" t="s">
        <v>70</v>
      </c>
      <c r="F43" s="59">
        <v>0.05996292824074074</v>
      </c>
      <c r="G43" s="50" t="str">
        <f t="shared" si="0"/>
        <v>4.06/km</v>
      </c>
      <c r="H43" s="17">
        <f t="shared" si="2"/>
        <v>0.011163912037037038</v>
      </c>
      <c r="I43" s="17">
        <f>F43-INDEX($F$4:$F$862,MATCH(D43,$D$4:$D$862,0))</f>
        <v>0.0061991782407407395</v>
      </c>
    </row>
    <row r="44" spans="1:9" s="1" customFormat="1" ht="15" customHeight="1">
      <c r="A44" s="47">
        <v>41</v>
      </c>
      <c r="B44" s="54" t="s">
        <v>265</v>
      </c>
      <c r="C44" s="54" t="s">
        <v>41</v>
      </c>
      <c r="D44" s="55" t="s">
        <v>155</v>
      </c>
      <c r="E44" s="54" t="s">
        <v>102</v>
      </c>
      <c r="F44" s="59">
        <v>0.06008065972222223</v>
      </c>
      <c r="G44" s="50" t="str">
        <f t="shared" si="0"/>
        <v>4.06/km</v>
      </c>
      <c r="H44" s="17">
        <f t="shared" si="2"/>
        <v>0.011281643518518528</v>
      </c>
      <c r="I44" s="17">
        <f>F44-INDEX($F$4:$F$862,MATCH(D44,$D$4:$D$862,0))</f>
        <v>0.002948310185185196</v>
      </c>
    </row>
    <row r="45" spans="1:9" s="1" customFormat="1" ht="15" customHeight="1">
      <c r="A45" s="47">
        <v>42</v>
      </c>
      <c r="B45" s="54" t="s">
        <v>177</v>
      </c>
      <c r="C45" s="54" t="s">
        <v>22</v>
      </c>
      <c r="D45" s="55" t="s">
        <v>155</v>
      </c>
      <c r="E45" s="54" t="s">
        <v>153</v>
      </c>
      <c r="F45" s="59">
        <v>0.06019224537037037</v>
      </c>
      <c r="G45" s="50" t="str">
        <f t="shared" si="0"/>
        <v>4.07/km</v>
      </c>
      <c r="H45" s="17">
        <f t="shared" si="2"/>
        <v>0.011393229166666671</v>
      </c>
      <c r="I45" s="17">
        <f>F45-INDEX($F$4:$F$862,MATCH(D45,$D$4:$D$862,0))</f>
        <v>0.00305989583333334</v>
      </c>
    </row>
    <row r="46" spans="1:9" s="1" customFormat="1" ht="15" customHeight="1">
      <c r="A46" s="47">
        <v>43</v>
      </c>
      <c r="B46" s="54" t="s">
        <v>266</v>
      </c>
      <c r="C46" s="54" t="s">
        <v>37</v>
      </c>
      <c r="D46" s="55" t="s">
        <v>147</v>
      </c>
      <c r="E46" s="54" t="s">
        <v>247</v>
      </c>
      <c r="F46" s="59">
        <v>0.06038122685185185</v>
      </c>
      <c r="G46" s="50" t="str">
        <f t="shared" si="0"/>
        <v>4.07/km</v>
      </c>
      <c r="H46" s="17">
        <f t="shared" si="2"/>
        <v>0.011582210648148149</v>
      </c>
      <c r="I46" s="17">
        <f>F46-INDEX($F$4:$F$862,MATCH(D46,$D$4:$D$862,0))</f>
        <v>0.009943935185185188</v>
      </c>
    </row>
    <row r="47" spans="1:9" s="1" customFormat="1" ht="15" customHeight="1">
      <c r="A47" s="47">
        <v>44</v>
      </c>
      <c r="B47" s="54" t="s">
        <v>267</v>
      </c>
      <c r="C47" s="54" t="s">
        <v>61</v>
      </c>
      <c r="D47" s="55" t="s">
        <v>160</v>
      </c>
      <c r="E47" s="54" t="s">
        <v>221</v>
      </c>
      <c r="F47" s="59">
        <v>0.06042752314814814</v>
      </c>
      <c r="G47" s="50" t="str">
        <f t="shared" si="0"/>
        <v>4.07/km</v>
      </c>
      <c r="H47" s="17">
        <f t="shared" si="2"/>
        <v>0.011628506944444443</v>
      </c>
      <c r="I47" s="17">
        <f>F47-INDEX($F$4:$F$862,MATCH(D47,$D$4:$D$862,0))</f>
        <v>0.003169131944444438</v>
      </c>
    </row>
    <row r="48" spans="1:9" s="1" customFormat="1" ht="15" customHeight="1">
      <c r="A48" s="47">
        <v>45</v>
      </c>
      <c r="B48" s="54" t="s">
        <v>163</v>
      </c>
      <c r="C48" s="54" t="s">
        <v>164</v>
      </c>
      <c r="D48" s="55" t="s">
        <v>144</v>
      </c>
      <c r="E48" s="54" t="s">
        <v>153</v>
      </c>
      <c r="F48" s="59">
        <v>0.06057238425925926</v>
      </c>
      <c r="G48" s="50" t="str">
        <f t="shared" si="0"/>
        <v>4.08/km</v>
      </c>
      <c r="H48" s="17">
        <f t="shared" si="2"/>
        <v>0.01177336805555556</v>
      </c>
      <c r="I48" s="17">
        <f>F48-INDEX($F$4:$F$862,MATCH(D48,$D$4:$D$862,0))</f>
        <v>0.006808634259259261</v>
      </c>
    </row>
    <row r="49" spans="1:9" s="1" customFormat="1" ht="15" customHeight="1">
      <c r="A49" s="47">
        <v>46</v>
      </c>
      <c r="B49" s="54" t="s">
        <v>268</v>
      </c>
      <c r="C49" s="54" t="s">
        <v>37</v>
      </c>
      <c r="D49" s="55" t="s">
        <v>155</v>
      </c>
      <c r="E49" s="54" t="s">
        <v>70</v>
      </c>
      <c r="F49" s="59">
        <v>0.06086643518518519</v>
      </c>
      <c r="G49" s="50" t="str">
        <f t="shared" si="0"/>
        <v>4.09/km</v>
      </c>
      <c r="H49" s="17">
        <f t="shared" si="2"/>
        <v>0.01206741898148149</v>
      </c>
      <c r="I49" s="17">
        <f>F49-INDEX($F$4:$F$862,MATCH(D49,$D$4:$D$862,0))</f>
        <v>0.0037340856481481582</v>
      </c>
    </row>
    <row r="50" spans="1:9" s="1" customFormat="1" ht="15" customHeight="1">
      <c r="A50" s="47">
        <v>47</v>
      </c>
      <c r="B50" s="54" t="s">
        <v>269</v>
      </c>
      <c r="C50" s="54" t="s">
        <v>196</v>
      </c>
      <c r="D50" s="55" t="s">
        <v>144</v>
      </c>
      <c r="E50" s="54" t="s">
        <v>172</v>
      </c>
      <c r="F50" s="59">
        <v>0.060880717592592594</v>
      </c>
      <c r="G50" s="50" t="str">
        <f t="shared" si="0"/>
        <v>4.09/km</v>
      </c>
      <c r="H50" s="17">
        <f t="shared" si="2"/>
        <v>0.012081701388888894</v>
      </c>
      <c r="I50" s="17">
        <f>F50-INDEX($F$4:$F$862,MATCH(D50,$D$4:$D$862,0))</f>
        <v>0.007116967592592595</v>
      </c>
    </row>
    <row r="51" spans="1:9" s="1" customFormat="1" ht="15" customHeight="1">
      <c r="A51" s="47">
        <v>48</v>
      </c>
      <c r="B51" s="54" t="s">
        <v>270</v>
      </c>
      <c r="C51" s="54" t="s">
        <v>271</v>
      </c>
      <c r="D51" s="55" t="s">
        <v>272</v>
      </c>
      <c r="E51" s="54" t="s">
        <v>151</v>
      </c>
      <c r="F51" s="59">
        <v>0.06111925925925926</v>
      </c>
      <c r="G51" s="50" t="str">
        <f t="shared" si="0"/>
        <v>4.10/km</v>
      </c>
      <c r="H51" s="17">
        <f t="shared" si="2"/>
        <v>0.012320243055555562</v>
      </c>
      <c r="I51" s="17">
        <f>F51-INDEX($F$4:$F$862,MATCH(D51,$D$4:$D$862,0))</f>
        <v>0</v>
      </c>
    </row>
    <row r="52" spans="1:9" s="1" customFormat="1" ht="15" customHeight="1">
      <c r="A52" s="47">
        <v>49</v>
      </c>
      <c r="B52" s="54" t="s">
        <v>122</v>
      </c>
      <c r="C52" s="54" t="s">
        <v>55</v>
      </c>
      <c r="D52" s="55" t="s">
        <v>160</v>
      </c>
      <c r="E52" s="54" t="s">
        <v>123</v>
      </c>
      <c r="F52" s="59">
        <v>0.06116501157407408</v>
      </c>
      <c r="G52" s="50" t="str">
        <f t="shared" si="0"/>
        <v>4.11/km</v>
      </c>
      <c r="H52" s="17">
        <f t="shared" si="2"/>
        <v>0.012365995370370378</v>
      </c>
      <c r="I52" s="17">
        <f>F52-INDEX($F$4:$F$862,MATCH(D52,$D$4:$D$862,0))</f>
        <v>0.003906620370370373</v>
      </c>
    </row>
    <row r="53" spans="1:9" s="3" customFormat="1" ht="15" customHeight="1">
      <c r="A53" s="47">
        <v>50</v>
      </c>
      <c r="B53" s="54" t="s">
        <v>273</v>
      </c>
      <c r="C53" s="54" t="s">
        <v>57</v>
      </c>
      <c r="D53" s="55" t="s">
        <v>155</v>
      </c>
      <c r="E53" s="54" t="s">
        <v>182</v>
      </c>
      <c r="F53" s="59">
        <v>0.06117965277777778</v>
      </c>
      <c r="G53" s="50" t="str">
        <f t="shared" si="0"/>
        <v>4.11/km</v>
      </c>
      <c r="H53" s="17">
        <f t="shared" si="2"/>
        <v>0.01238063657407408</v>
      </c>
      <c r="I53" s="17">
        <f>F53-INDEX($F$4:$F$862,MATCH(D53,$D$4:$D$862,0))</f>
        <v>0.004047303240740749</v>
      </c>
    </row>
    <row r="54" spans="1:9" s="1" customFormat="1" ht="15" customHeight="1">
      <c r="A54" s="47">
        <v>51</v>
      </c>
      <c r="B54" s="54" t="s">
        <v>274</v>
      </c>
      <c r="C54" s="54" t="s">
        <v>275</v>
      </c>
      <c r="D54" s="55" t="s">
        <v>150</v>
      </c>
      <c r="E54" s="54" t="s">
        <v>166</v>
      </c>
      <c r="F54" s="59">
        <v>0.061209317129629626</v>
      </c>
      <c r="G54" s="50" t="str">
        <f t="shared" si="0"/>
        <v>4.11/km</v>
      </c>
      <c r="H54" s="17">
        <f t="shared" si="2"/>
        <v>0.012410300925925925</v>
      </c>
      <c r="I54" s="17">
        <f>F54-INDEX($F$4:$F$862,MATCH(D54,$D$4:$D$862,0))</f>
        <v>0.012410300925925925</v>
      </c>
    </row>
    <row r="55" spans="1:9" s="1" customFormat="1" ht="15" customHeight="1">
      <c r="A55" s="47">
        <v>52</v>
      </c>
      <c r="B55" s="54" t="s">
        <v>106</v>
      </c>
      <c r="C55" s="54" t="s">
        <v>64</v>
      </c>
      <c r="D55" s="55" t="s">
        <v>144</v>
      </c>
      <c r="E55" s="54" t="s">
        <v>276</v>
      </c>
      <c r="F55" s="59">
        <v>0.06124802083333333</v>
      </c>
      <c r="G55" s="50" t="str">
        <f t="shared" si="0"/>
        <v>4.11/km</v>
      </c>
      <c r="H55" s="17">
        <f t="shared" si="2"/>
        <v>0.012449004629629633</v>
      </c>
      <c r="I55" s="17">
        <f>F55-INDEX($F$4:$F$862,MATCH(D55,$D$4:$D$862,0))</f>
        <v>0.007484270833333334</v>
      </c>
    </row>
    <row r="56" spans="1:9" s="1" customFormat="1" ht="15" customHeight="1">
      <c r="A56" s="47">
        <v>53</v>
      </c>
      <c r="B56" s="54" t="s">
        <v>80</v>
      </c>
      <c r="C56" s="54" t="s">
        <v>47</v>
      </c>
      <c r="D56" s="55" t="s">
        <v>161</v>
      </c>
      <c r="E56" s="54" t="s">
        <v>81</v>
      </c>
      <c r="F56" s="59">
        <v>0.061286539351851854</v>
      </c>
      <c r="G56" s="50" t="str">
        <f t="shared" si="0"/>
        <v>4.11/km</v>
      </c>
      <c r="H56" s="17">
        <f t="shared" si="2"/>
        <v>0.012487523148148154</v>
      </c>
      <c r="I56" s="17">
        <f>F56-INDEX($F$4:$F$862,MATCH(D56,$D$4:$D$862,0))</f>
        <v>0.00712927083333334</v>
      </c>
    </row>
    <row r="57" spans="1:9" s="1" customFormat="1" ht="15" customHeight="1">
      <c r="A57" s="47">
        <v>54</v>
      </c>
      <c r="B57" s="54" t="s">
        <v>195</v>
      </c>
      <c r="C57" s="54" t="s">
        <v>178</v>
      </c>
      <c r="D57" s="55" t="s">
        <v>170</v>
      </c>
      <c r="E57" s="54" t="s">
        <v>93</v>
      </c>
      <c r="F57" s="59">
        <v>0.061569733796296294</v>
      </c>
      <c r="G57" s="50" t="str">
        <f t="shared" si="0"/>
        <v>4.12/km</v>
      </c>
      <c r="H57" s="17">
        <f aca="true" t="shared" si="3" ref="H57:H79">F57-$F$4</f>
        <v>0.012770717592592594</v>
      </c>
      <c r="I57" s="17">
        <f>F57-INDEX($F$4:$F$862,MATCH(D57,$D$4:$D$862,0))</f>
        <v>0.0019985069444444434</v>
      </c>
    </row>
    <row r="58" spans="1:9" s="1" customFormat="1" ht="15" customHeight="1">
      <c r="A58" s="47">
        <v>55</v>
      </c>
      <c r="B58" s="54" t="s">
        <v>277</v>
      </c>
      <c r="C58" s="54" t="s">
        <v>32</v>
      </c>
      <c r="D58" s="55" t="s">
        <v>155</v>
      </c>
      <c r="E58" s="54" t="s">
        <v>278</v>
      </c>
      <c r="F58" s="59">
        <v>0.061681678240740744</v>
      </c>
      <c r="G58" s="50" t="str">
        <f t="shared" si="0"/>
        <v>4.13/km</v>
      </c>
      <c r="H58" s="17">
        <f t="shared" si="3"/>
        <v>0.012882662037037043</v>
      </c>
      <c r="I58" s="17">
        <f>F58-INDEX($F$4:$F$862,MATCH(D58,$D$4:$D$862,0))</f>
        <v>0.004549328703703712</v>
      </c>
    </row>
    <row r="59" spans="1:9" ht="15" customHeight="1">
      <c r="A59" s="47">
        <v>56</v>
      </c>
      <c r="B59" s="54" t="s">
        <v>217</v>
      </c>
      <c r="C59" s="54" t="s">
        <v>26</v>
      </c>
      <c r="D59" s="55" t="s">
        <v>155</v>
      </c>
      <c r="E59" s="54" t="s">
        <v>145</v>
      </c>
      <c r="F59" s="59">
        <v>0.06171314814814815</v>
      </c>
      <c r="G59" s="50" t="str">
        <f t="shared" si="0"/>
        <v>4.13/km</v>
      </c>
      <c r="H59" s="17">
        <f t="shared" si="3"/>
        <v>0.012914131944444449</v>
      </c>
      <c r="I59" s="17">
        <f>F59-INDEX($F$4:$F$862,MATCH(D59,$D$4:$D$862,0))</f>
        <v>0.004580798611111117</v>
      </c>
    </row>
    <row r="60" spans="1:9" ht="15" customHeight="1">
      <c r="A60" s="47">
        <v>57</v>
      </c>
      <c r="B60" s="54" t="s">
        <v>279</v>
      </c>
      <c r="C60" s="54" t="s">
        <v>49</v>
      </c>
      <c r="D60" s="55" t="s">
        <v>144</v>
      </c>
      <c r="E60" s="54" t="s">
        <v>72</v>
      </c>
      <c r="F60" s="59">
        <v>0.0619212962962963</v>
      </c>
      <c r="G60" s="50" t="str">
        <f t="shared" si="0"/>
        <v>4.14/km</v>
      </c>
      <c r="H60" s="17">
        <f t="shared" si="3"/>
        <v>0.0131222800925926</v>
      </c>
      <c r="I60" s="17">
        <f>F60-INDEX($F$4:$F$862,MATCH(D60,$D$4:$D$862,0))</f>
        <v>0.008157546296296302</v>
      </c>
    </row>
    <row r="61" spans="1:9" ht="15" customHeight="1">
      <c r="A61" s="47">
        <v>58</v>
      </c>
      <c r="B61" s="54" t="s">
        <v>280</v>
      </c>
      <c r="C61" s="54" t="s">
        <v>31</v>
      </c>
      <c r="D61" s="55" t="s">
        <v>150</v>
      </c>
      <c r="E61" s="54" t="s">
        <v>166</v>
      </c>
      <c r="F61" s="59">
        <v>0.06212765046296296</v>
      </c>
      <c r="G61" s="50" t="str">
        <f t="shared" si="0"/>
        <v>4.14/km</v>
      </c>
      <c r="H61" s="17">
        <f t="shared" si="3"/>
        <v>0.013328634259259259</v>
      </c>
      <c r="I61" s="17">
        <f>F61-INDEX($F$4:$F$862,MATCH(D61,$D$4:$D$862,0))</f>
        <v>0.013328634259259259</v>
      </c>
    </row>
    <row r="62" spans="1:9" ht="15" customHeight="1">
      <c r="A62" s="47">
        <v>59</v>
      </c>
      <c r="B62" s="54" t="s">
        <v>83</v>
      </c>
      <c r="C62" s="54" t="s">
        <v>21</v>
      </c>
      <c r="D62" s="55" t="s">
        <v>147</v>
      </c>
      <c r="E62" s="54" t="s">
        <v>145</v>
      </c>
      <c r="F62" s="59">
        <v>0.062271956018518516</v>
      </c>
      <c r="G62" s="50" t="str">
        <f t="shared" si="0"/>
        <v>4.15/km</v>
      </c>
      <c r="H62" s="17">
        <f t="shared" si="3"/>
        <v>0.013472939814814816</v>
      </c>
      <c r="I62" s="17">
        <f>F62-INDEX($F$4:$F$862,MATCH(D62,$D$4:$D$862,0))</f>
        <v>0.011834664351851855</v>
      </c>
    </row>
    <row r="63" spans="1:9" ht="15" customHeight="1">
      <c r="A63" s="47">
        <v>60</v>
      </c>
      <c r="B63" s="54" t="s">
        <v>98</v>
      </c>
      <c r="C63" s="54" t="s">
        <v>99</v>
      </c>
      <c r="D63" s="55" t="s">
        <v>170</v>
      </c>
      <c r="E63" s="54" t="s">
        <v>153</v>
      </c>
      <c r="F63" s="59">
        <v>0.06230179398148148</v>
      </c>
      <c r="G63" s="50" t="str">
        <f t="shared" si="0"/>
        <v>4.15/km</v>
      </c>
      <c r="H63" s="17">
        <f t="shared" si="3"/>
        <v>0.01350277777777778</v>
      </c>
      <c r="I63" s="17">
        <f>F63-INDEX($F$4:$F$862,MATCH(D63,$D$4:$D$862,0))</f>
        <v>0.0027305671296296297</v>
      </c>
    </row>
    <row r="64" spans="1:9" ht="15" customHeight="1">
      <c r="A64" s="47">
        <v>61</v>
      </c>
      <c r="B64" s="54" t="s">
        <v>281</v>
      </c>
      <c r="C64" s="54" t="s">
        <v>282</v>
      </c>
      <c r="D64" s="55" t="s">
        <v>144</v>
      </c>
      <c r="E64" s="54" t="s">
        <v>153</v>
      </c>
      <c r="F64" s="59">
        <v>0.06248716435185186</v>
      </c>
      <c r="G64" s="50" t="str">
        <f t="shared" si="0"/>
        <v>4.16/km</v>
      </c>
      <c r="H64" s="17">
        <f t="shared" si="3"/>
        <v>0.013688148148148158</v>
      </c>
      <c r="I64" s="17">
        <f>F64-INDEX($F$4:$F$862,MATCH(D64,$D$4:$D$862,0))</f>
        <v>0.008723414351851859</v>
      </c>
    </row>
    <row r="65" spans="1:9" ht="15" customHeight="1">
      <c r="A65" s="47">
        <v>62</v>
      </c>
      <c r="B65" s="54" t="s">
        <v>283</v>
      </c>
      <c r="C65" s="54" t="s">
        <v>20</v>
      </c>
      <c r="D65" s="55" t="s">
        <v>150</v>
      </c>
      <c r="E65" s="54" t="s">
        <v>284</v>
      </c>
      <c r="F65" s="59">
        <v>0.06256818287037037</v>
      </c>
      <c r="G65" s="50" t="str">
        <f t="shared" si="0"/>
        <v>4.16/km</v>
      </c>
      <c r="H65" s="17">
        <f t="shared" si="3"/>
        <v>0.013769166666666673</v>
      </c>
      <c r="I65" s="17">
        <f>F65-INDEX($F$4:$F$862,MATCH(D65,$D$4:$D$862,0))</f>
        <v>0.013769166666666673</v>
      </c>
    </row>
    <row r="66" spans="1:9" ht="15" customHeight="1">
      <c r="A66" s="47">
        <v>63</v>
      </c>
      <c r="B66" s="54" t="s">
        <v>168</v>
      </c>
      <c r="C66" s="54" t="s">
        <v>42</v>
      </c>
      <c r="D66" s="55" t="s">
        <v>161</v>
      </c>
      <c r="E66" s="54" t="s">
        <v>81</v>
      </c>
      <c r="F66" s="59">
        <v>0.06281123842592592</v>
      </c>
      <c r="G66" s="50" t="str">
        <f t="shared" si="0"/>
        <v>4.17/km</v>
      </c>
      <c r="H66" s="17">
        <f t="shared" si="3"/>
        <v>0.014012222222222225</v>
      </c>
      <c r="I66" s="17">
        <f>F66-INDEX($F$4:$F$862,MATCH(D66,$D$4:$D$862,0))</f>
        <v>0.00865396990740741</v>
      </c>
    </row>
    <row r="67" spans="1:9" ht="15" customHeight="1">
      <c r="A67" s="47">
        <v>64</v>
      </c>
      <c r="B67" s="54" t="s">
        <v>285</v>
      </c>
      <c r="C67" s="54" t="s">
        <v>45</v>
      </c>
      <c r="D67" s="55" t="s">
        <v>170</v>
      </c>
      <c r="E67" s="54" t="s">
        <v>286</v>
      </c>
      <c r="F67" s="59">
        <v>0.06281991898148148</v>
      </c>
      <c r="G67" s="50" t="str">
        <f t="shared" si="0"/>
        <v>4.17/km</v>
      </c>
      <c r="H67" s="17">
        <f t="shared" si="3"/>
        <v>0.014020902777777781</v>
      </c>
      <c r="I67" s="17">
        <f>F67-INDEX($F$4:$F$862,MATCH(D67,$D$4:$D$862,0))</f>
        <v>0.003248692129629631</v>
      </c>
    </row>
    <row r="68" spans="1:9" ht="15" customHeight="1">
      <c r="A68" s="47">
        <v>65</v>
      </c>
      <c r="B68" s="54" t="s">
        <v>287</v>
      </c>
      <c r="C68" s="54" t="s">
        <v>203</v>
      </c>
      <c r="D68" s="55" t="s">
        <v>144</v>
      </c>
      <c r="E68" s="54" t="s">
        <v>286</v>
      </c>
      <c r="F68" s="59">
        <v>0.06283293981481482</v>
      </c>
      <c r="G68" s="50" t="str">
        <f aca="true" t="shared" si="4" ref="G68:G131">TEXT(INT((HOUR(F68)*3600+MINUTE(F68)*60+SECOND(F68))/$I$2/60),"0")&amp;"."&amp;TEXT(MOD((HOUR(F68)*3600+MINUTE(F68)*60+SECOND(F68))/$I$2,60),"00")&amp;"/km"</f>
        <v>4.17/km</v>
      </c>
      <c r="H68" s="17">
        <f t="shared" si="3"/>
        <v>0.014033923611111117</v>
      </c>
      <c r="I68" s="17">
        <f>F68-INDEX($F$4:$F$862,MATCH(D68,$D$4:$D$862,0))</f>
        <v>0.009069189814814818</v>
      </c>
    </row>
    <row r="69" spans="1:9" ht="15" customHeight="1">
      <c r="A69" s="47">
        <v>66</v>
      </c>
      <c r="B69" s="54" t="s">
        <v>288</v>
      </c>
      <c r="C69" s="54" t="s">
        <v>5</v>
      </c>
      <c r="D69" s="55" t="s">
        <v>155</v>
      </c>
      <c r="E69" s="54" t="s">
        <v>166</v>
      </c>
      <c r="F69" s="59">
        <v>0.06294144675925926</v>
      </c>
      <c r="G69" s="50" t="str">
        <f t="shared" si="4"/>
        <v>4.18/km</v>
      </c>
      <c r="H69" s="17">
        <f t="shared" si="3"/>
        <v>0.014142430555555564</v>
      </c>
      <c r="I69" s="17">
        <f>F69-INDEX($F$4:$F$862,MATCH(D69,$D$4:$D$862,0))</f>
        <v>0.005809097222222233</v>
      </c>
    </row>
    <row r="70" spans="1:9" ht="15" customHeight="1">
      <c r="A70" s="47">
        <v>67</v>
      </c>
      <c r="B70" s="54" t="s">
        <v>165</v>
      </c>
      <c r="C70" s="54" t="s">
        <v>40</v>
      </c>
      <c r="D70" s="55" t="s">
        <v>147</v>
      </c>
      <c r="E70" s="54" t="s">
        <v>166</v>
      </c>
      <c r="F70" s="59">
        <v>0.06307184027777778</v>
      </c>
      <c r="G70" s="50" t="str">
        <f t="shared" si="4"/>
        <v>4.18/km</v>
      </c>
      <c r="H70" s="17">
        <f t="shared" si="3"/>
        <v>0.014272824074074077</v>
      </c>
      <c r="I70" s="17">
        <f>F70-INDEX($F$4:$F$862,MATCH(D70,$D$4:$D$862,0))</f>
        <v>0.012634548611111115</v>
      </c>
    </row>
    <row r="71" spans="1:9" ht="15" customHeight="1">
      <c r="A71" s="47">
        <v>68</v>
      </c>
      <c r="B71" s="54" t="s">
        <v>214</v>
      </c>
      <c r="C71" s="54" t="s">
        <v>36</v>
      </c>
      <c r="D71" s="55" t="s">
        <v>144</v>
      </c>
      <c r="E71" s="54" t="s">
        <v>190</v>
      </c>
      <c r="F71" s="59">
        <v>0.06311487268518519</v>
      </c>
      <c r="G71" s="50" t="str">
        <f t="shared" si="4"/>
        <v>4.18/km</v>
      </c>
      <c r="H71" s="17">
        <f t="shared" si="3"/>
        <v>0.014315856481481488</v>
      </c>
      <c r="I71" s="17">
        <f>F71-INDEX($F$4:$F$862,MATCH(D71,$D$4:$D$862,0))</f>
        <v>0.00935112268518519</v>
      </c>
    </row>
    <row r="72" spans="1:9" ht="15" customHeight="1">
      <c r="A72" s="47">
        <v>69</v>
      </c>
      <c r="B72" s="54" t="s">
        <v>289</v>
      </c>
      <c r="C72" s="54" t="s">
        <v>290</v>
      </c>
      <c r="D72" s="55" t="s">
        <v>144</v>
      </c>
      <c r="E72" s="54" t="s">
        <v>291</v>
      </c>
      <c r="F72" s="59">
        <v>0.06314724537037036</v>
      </c>
      <c r="G72" s="50" t="str">
        <f t="shared" si="4"/>
        <v>4.19/km</v>
      </c>
      <c r="H72" s="17">
        <f t="shared" si="3"/>
        <v>0.014348229166666664</v>
      </c>
      <c r="I72" s="17">
        <f>F72-INDEX($F$4:$F$862,MATCH(D72,$D$4:$D$862,0))</f>
        <v>0.009383495370370365</v>
      </c>
    </row>
    <row r="73" spans="1:9" ht="15" customHeight="1">
      <c r="A73" s="47">
        <v>70</v>
      </c>
      <c r="B73" s="54" t="s">
        <v>103</v>
      </c>
      <c r="C73" s="54" t="s">
        <v>73</v>
      </c>
      <c r="D73" s="55" t="s">
        <v>176</v>
      </c>
      <c r="E73" s="54" t="s">
        <v>292</v>
      </c>
      <c r="F73" s="59">
        <v>0.0633271875</v>
      </c>
      <c r="G73" s="50" t="str">
        <f t="shared" si="4"/>
        <v>4.19/km</v>
      </c>
      <c r="H73" s="17">
        <f t="shared" si="3"/>
        <v>0.014528171296296306</v>
      </c>
      <c r="I73" s="17">
        <f>F73-INDEX($F$4:$F$862,MATCH(D73,$D$4:$D$862,0))</f>
        <v>0</v>
      </c>
    </row>
    <row r="74" spans="1:9" ht="15" customHeight="1">
      <c r="A74" s="47">
        <v>71</v>
      </c>
      <c r="B74" s="54" t="s">
        <v>293</v>
      </c>
      <c r="C74" s="54" t="s">
        <v>293</v>
      </c>
      <c r="D74" s="55" t="s">
        <v>150</v>
      </c>
      <c r="E74" s="54" t="s">
        <v>93</v>
      </c>
      <c r="F74" s="59">
        <v>0.06354673611111111</v>
      </c>
      <c r="G74" s="50" t="str">
        <f t="shared" si="4"/>
        <v>4.20/km</v>
      </c>
      <c r="H74" s="17">
        <f t="shared" si="3"/>
        <v>0.014747719907407413</v>
      </c>
      <c r="I74" s="17">
        <f>F74-INDEX($F$4:$F$862,MATCH(D74,$D$4:$D$862,0))</f>
        <v>0.014747719907407413</v>
      </c>
    </row>
    <row r="75" spans="1:9" ht="15" customHeight="1">
      <c r="A75" s="47">
        <v>72</v>
      </c>
      <c r="B75" s="54" t="s">
        <v>294</v>
      </c>
      <c r="C75" s="54" t="s">
        <v>26</v>
      </c>
      <c r="D75" s="55" t="s">
        <v>150</v>
      </c>
      <c r="E75" s="54" t="s">
        <v>295</v>
      </c>
      <c r="F75" s="59">
        <v>0.06359574074074074</v>
      </c>
      <c r="G75" s="50" t="str">
        <f t="shared" si="4"/>
        <v>4.20/km</v>
      </c>
      <c r="H75" s="17">
        <f t="shared" si="3"/>
        <v>0.014796724537037044</v>
      </c>
      <c r="I75" s="17">
        <f>F75-INDEX($F$4:$F$862,MATCH(D75,$D$4:$D$862,0))</f>
        <v>0.014796724537037044</v>
      </c>
    </row>
    <row r="76" spans="1:9" ht="15" customHeight="1">
      <c r="A76" s="47">
        <v>73</v>
      </c>
      <c r="B76" s="54" t="s">
        <v>296</v>
      </c>
      <c r="C76" s="54" t="s">
        <v>297</v>
      </c>
      <c r="D76" s="55" t="s">
        <v>150</v>
      </c>
      <c r="E76" s="54" t="s">
        <v>182</v>
      </c>
      <c r="F76" s="59">
        <v>0.06364583333333333</v>
      </c>
      <c r="G76" s="50" t="str">
        <f t="shared" si="4"/>
        <v>4.21/km</v>
      </c>
      <c r="H76" s="17">
        <f t="shared" si="3"/>
        <v>0.014846817129629632</v>
      </c>
      <c r="I76" s="17">
        <f>F76-INDEX($F$4:$F$862,MATCH(D76,$D$4:$D$862,0))</f>
        <v>0.014846817129629632</v>
      </c>
    </row>
    <row r="77" spans="1:9" ht="15" customHeight="1">
      <c r="A77" s="47">
        <v>74</v>
      </c>
      <c r="B77" s="54" t="s">
        <v>109</v>
      </c>
      <c r="C77" s="54" t="s">
        <v>49</v>
      </c>
      <c r="D77" s="55" t="s">
        <v>144</v>
      </c>
      <c r="E77" s="54" t="s">
        <v>153</v>
      </c>
      <c r="F77" s="59">
        <v>0.06386447916666667</v>
      </c>
      <c r="G77" s="50" t="str">
        <f t="shared" si="4"/>
        <v>4.22/km</v>
      </c>
      <c r="H77" s="17">
        <f t="shared" si="3"/>
        <v>0.015065462962962968</v>
      </c>
      <c r="I77" s="17">
        <f>F77-INDEX($F$4:$F$862,MATCH(D77,$D$4:$D$862,0))</f>
        <v>0.01010072916666667</v>
      </c>
    </row>
    <row r="78" spans="1:9" ht="15" customHeight="1">
      <c r="A78" s="47">
        <v>75</v>
      </c>
      <c r="B78" s="54" t="s">
        <v>208</v>
      </c>
      <c r="C78" s="54" t="s">
        <v>298</v>
      </c>
      <c r="D78" s="55" t="s">
        <v>161</v>
      </c>
      <c r="E78" s="54" t="s">
        <v>182</v>
      </c>
      <c r="F78" s="59">
        <v>0.06402108796296296</v>
      </c>
      <c r="G78" s="50" t="str">
        <f t="shared" si="4"/>
        <v>4.22/km</v>
      </c>
      <c r="H78" s="17">
        <f aca="true" t="shared" si="5" ref="H78:H92">F78-$F$4</f>
        <v>0.015222071759259263</v>
      </c>
      <c r="I78" s="17">
        <f>F78-INDEX($F$4:$F$862,MATCH(D78,$D$4:$D$862,0))</f>
        <v>0.00986381944444445</v>
      </c>
    </row>
    <row r="79" spans="1:9" ht="15" customHeight="1">
      <c r="A79" s="47">
        <v>76</v>
      </c>
      <c r="B79" s="54" t="s">
        <v>299</v>
      </c>
      <c r="C79" s="54" t="s">
        <v>207</v>
      </c>
      <c r="D79" s="55" t="s">
        <v>150</v>
      </c>
      <c r="E79" s="54" t="s">
        <v>300</v>
      </c>
      <c r="F79" s="59">
        <v>0.06408222222222222</v>
      </c>
      <c r="G79" s="50" t="str">
        <f t="shared" si="4"/>
        <v>4.22/km</v>
      </c>
      <c r="H79" s="17">
        <f t="shared" si="5"/>
        <v>0.01528320601851852</v>
      </c>
      <c r="I79" s="17">
        <f>F79-INDEX($F$4:$F$862,MATCH(D79,$D$4:$D$862,0))</f>
        <v>0.01528320601851852</v>
      </c>
    </row>
    <row r="80" spans="1:9" ht="15" customHeight="1">
      <c r="A80" s="47">
        <v>77</v>
      </c>
      <c r="B80" s="54" t="s">
        <v>301</v>
      </c>
      <c r="C80" s="54" t="s">
        <v>23</v>
      </c>
      <c r="D80" s="55" t="s">
        <v>144</v>
      </c>
      <c r="E80" s="54" t="s">
        <v>182</v>
      </c>
      <c r="F80" s="59">
        <v>0.06411621527777778</v>
      </c>
      <c r="G80" s="50" t="str">
        <f t="shared" si="4"/>
        <v>4.23/km</v>
      </c>
      <c r="H80" s="17">
        <f t="shared" si="5"/>
        <v>0.015317199074074077</v>
      </c>
      <c r="I80" s="17">
        <f>F80-INDEX($F$4:$F$862,MATCH(D80,$D$4:$D$862,0))</f>
        <v>0.010352465277777778</v>
      </c>
    </row>
    <row r="81" spans="1:9" ht="15" customHeight="1">
      <c r="A81" s="47">
        <v>78</v>
      </c>
      <c r="B81" s="54" t="s">
        <v>100</v>
      </c>
      <c r="C81" s="54" t="s">
        <v>101</v>
      </c>
      <c r="D81" s="55" t="s">
        <v>147</v>
      </c>
      <c r="E81" s="54" t="s">
        <v>182</v>
      </c>
      <c r="F81" s="59">
        <v>0.06427517361111111</v>
      </c>
      <c r="G81" s="50" t="str">
        <f t="shared" si="4"/>
        <v>4.23/km</v>
      </c>
      <c r="H81" s="17">
        <f t="shared" si="5"/>
        <v>0.01547615740740741</v>
      </c>
      <c r="I81" s="17">
        <f>F81-INDEX($F$4:$F$862,MATCH(D81,$D$4:$D$862,0))</f>
        <v>0.01383788194444445</v>
      </c>
    </row>
    <row r="82" spans="1:9" ht="15" customHeight="1">
      <c r="A82" s="47">
        <v>79</v>
      </c>
      <c r="B82" s="54" t="s">
        <v>180</v>
      </c>
      <c r="C82" s="54" t="s">
        <v>181</v>
      </c>
      <c r="D82" s="55" t="s">
        <v>147</v>
      </c>
      <c r="E82" s="54" t="s">
        <v>167</v>
      </c>
      <c r="F82" s="59">
        <v>0.06432165509259259</v>
      </c>
      <c r="G82" s="50" t="str">
        <f t="shared" si="4"/>
        <v>4.23/km</v>
      </c>
      <c r="H82" s="17">
        <f t="shared" si="5"/>
        <v>0.015522638888888891</v>
      </c>
      <c r="I82" s="17">
        <f>F82-INDEX($F$4:$F$862,MATCH(D82,$D$4:$D$862,0))</f>
        <v>0.01388436342592593</v>
      </c>
    </row>
    <row r="83" spans="1:9" ht="15" customHeight="1">
      <c r="A83" s="47">
        <v>80</v>
      </c>
      <c r="B83" s="54" t="s">
        <v>302</v>
      </c>
      <c r="C83" s="54" t="s">
        <v>26</v>
      </c>
      <c r="D83" s="55" t="s">
        <v>160</v>
      </c>
      <c r="E83" s="54" t="s">
        <v>151</v>
      </c>
      <c r="F83" s="59">
        <v>0.06455422453703703</v>
      </c>
      <c r="G83" s="50" t="str">
        <f t="shared" si="4"/>
        <v>4.24/km</v>
      </c>
      <c r="H83" s="17">
        <f t="shared" si="5"/>
        <v>0.015755208333333333</v>
      </c>
      <c r="I83" s="17">
        <f>F83-INDEX($F$4:$F$862,MATCH(D83,$D$4:$D$862,0))</f>
        <v>0.007295833333333328</v>
      </c>
    </row>
    <row r="84" spans="1:9" ht="15" customHeight="1">
      <c r="A84" s="47">
        <v>81</v>
      </c>
      <c r="B84" s="54" t="s">
        <v>303</v>
      </c>
      <c r="C84" s="54" t="s">
        <v>175</v>
      </c>
      <c r="D84" s="55" t="s">
        <v>160</v>
      </c>
      <c r="E84" s="54" t="s">
        <v>153</v>
      </c>
      <c r="F84" s="59">
        <v>0.06469564814814814</v>
      </c>
      <c r="G84" s="50" t="str">
        <f t="shared" si="4"/>
        <v>4.25/km</v>
      </c>
      <c r="H84" s="17">
        <f t="shared" si="5"/>
        <v>0.01589663194444444</v>
      </c>
      <c r="I84" s="17">
        <f>F84-INDEX($F$4:$F$862,MATCH(D84,$D$4:$D$862,0))</f>
        <v>0.007437256944444436</v>
      </c>
    </row>
    <row r="85" spans="1:9" ht="15" customHeight="1">
      <c r="A85" s="47">
        <v>82</v>
      </c>
      <c r="B85" s="54" t="s">
        <v>283</v>
      </c>
      <c r="C85" s="54" t="s">
        <v>304</v>
      </c>
      <c r="D85" s="55" t="s">
        <v>170</v>
      </c>
      <c r="E85" s="54" t="s">
        <v>284</v>
      </c>
      <c r="F85" s="59">
        <v>0.0649388773148148</v>
      </c>
      <c r="G85" s="50" t="str">
        <f t="shared" si="4"/>
        <v>4.26/km</v>
      </c>
      <c r="H85" s="17">
        <f t="shared" si="5"/>
        <v>0.016139861111111105</v>
      </c>
      <c r="I85" s="17">
        <f>F85-INDEX($F$4:$F$862,MATCH(D85,$D$4:$D$862,0))</f>
        <v>0.005367650462962954</v>
      </c>
    </row>
    <row r="86" spans="1:9" ht="15" customHeight="1">
      <c r="A86" s="47">
        <v>83</v>
      </c>
      <c r="B86" s="54" t="s">
        <v>179</v>
      </c>
      <c r="C86" s="54" t="s">
        <v>23</v>
      </c>
      <c r="D86" s="55" t="s">
        <v>170</v>
      </c>
      <c r="E86" s="54" t="s">
        <v>81</v>
      </c>
      <c r="F86" s="59">
        <v>0.06507939814814816</v>
      </c>
      <c r="G86" s="50" t="str">
        <f t="shared" si="4"/>
        <v>4.27/km</v>
      </c>
      <c r="H86" s="17">
        <f t="shared" si="5"/>
        <v>0.016280381944444457</v>
      </c>
      <c r="I86" s="17">
        <f>F86-INDEX($F$4:$F$862,MATCH(D86,$D$4:$D$862,0))</f>
        <v>0.005508171296296306</v>
      </c>
    </row>
    <row r="87" spans="1:9" ht="15" customHeight="1">
      <c r="A87" s="47">
        <v>84</v>
      </c>
      <c r="B87" s="54" t="s">
        <v>305</v>
      </c>
      <c r="C87" s="54" t="s">
        <v>206</v>
      </c>
      <c r="D87" s="55" t="s">
        <v>155</v>
      </c>
      <c r="E87" s="54" t="s">
        <v>286</v>
      </c>
      <c r="F87" s="59">
        <v>0.06515716435185186</v>
      </c>
      <c r="G87" s="50" t="str">
        <f t="shared" si="4"/>
        <v>4.27/km</v>
      </c>
      <c r="H87" s="17">
        <f t="shared" si="5"/>
        <v>0.016358148148148156</v>
      </c>
      <c r="I87" s="17">
        <f>F87-INDEX($F$4:$F$862,MATCH(D87,$D$4:$D$862,0))</f>
        <v>0.008024814814814825</v>
      </c>
    </row>
    <row r="88" spans="1:9" ht="15" customHeight="1">
      <c r="A88" s="47">
        <v>85</v>
      </c>
      <c r="B88" s="54" t="s">
        <v>105</v>
      </c>
      <c r="C88" s="54" t="s">
        <v>202</v>
      </c>
      <c r="D88" s="55" t="s">
        <v>306</v>
      </c>
      <c r="E88" s="54" t="s">
        <v>261</v>
      </c>
      <c r="F88" s="59">
        <v>0.06523546296296297</v>
      </c>
      <c r="G88" s="50" t="str">
        <f t="shared" si="4"/>
        <v>4.27/km</v>
      </c>
      <c r="H88" s="17">
        <f t="shared" si="5"/>
        <v>0.016436446759259267</v>
      </c>
      <c r="I88" s="17">
        <f>F88-INDEX($F$4:$F$862,MATCH(D88,$D$4:$D$862,0))</f>
        <v>0</v>
      </c>
    </row>
    <row r="89" spans="1:9" ht="15" customHeight="1">
      <c r="A89" s="47">
        <v>86</v>
      </c>
      <c r="B89" s="54" t="s">
        <v>307</v>
      </c>
      <c r="C89" s="54" t="s">
        <v>39</v>
      </c>
      <c r="D89" s="55" t="s">
        <v>155</v>
      </c>
      <c r="E89" s="54" t="s">
        <v>167</v>
      </c>
      <c r="F89" s="59">
        <v>0.06551342592592592</v>
      </c>
      <c r="G89" s="50" t="str">
        <f t="shared" si="4"/>
        <v>4.28/km</v>
      </c>
      <c r="H89" s="17">
        <f t="shared" si="5"/>
        <v>0.01671440972222222</v>
      </c>
      <c r="I89" s="17">
        <f>F89-INDEX($F$4:$F$862,MATCH(D89,$D$4:$D$862,0))</f>
        <v>0.008381076388888888</v>
      </c>
    </row>
    <row r="90" spans="1:9" ht="15" customHeight="1">
      <c r="A90" s="47">
        <v>87</v>
      </c>
      <c r="B90" s="54" t="s">
        <v>125</v>
      </c>
      <c r="C90" s="54" t="s">
        <v>20</v>
      </c>
      <c r="D90" s="55" t="s">
        <v>161</v>
      </c>
      <c r="E90" s="54" t="s">
        <v>308</v>
      </c>
      <c r="F90" s="59">
        <v>0.06555447916666667</v>
      </c>
      <c r="G90" s="50" t="str">
        <f t="shared" si="4"/>
        <v>4.28/km</v>
      </c>
      <c r="H90" s="17">
        <f t="shared" si="5"/>
        <v>0.016755462962962965</v>
      </c>
      <c r="I90" s="17">
        <f>F90-INDEX($F$4:$F$862,MATCH(D90,$D$4:$D$862,0))</f>
        <v>0.011397210648148151</v>
      </c>
    </row>
    <row r="91" spans="1:9" ht="15" customHeight="1">
      <c r="A91" s="47">
        <v>88</v>
      </c>
      <c r="B91" s="54" t="s">
        <v>108</v>
      </c>
      <c r="C91" s="54" t="s">
        <v>47</v>
      </c>
      <c r="D91" s="55" t="s">
        <v>147</v>
      </c>
      <c r="E91" s="54" t="s">
        <v>81</v>
      </c>
      <c r="F91" s="59">
        <v>0.06603606481481482</v>
      </c>
      <c r="G91" s="50" t="str">
        <f t="shared" si="4"/>
        <v>4.30/km</v>
      </c>
      <c r="H91" s="17">
        <f t="shared" si="5"/>
        <v>0.017237048611111118</v>
      </c>
      <c r="I91" s="17">
        <f>F91-INDEX($F$4:$F$862,MATCH(D91,$D$4:$D$862,0))</f>
        <v>0.015598773148148157</v>
      </c>
    </row>
    <row r="92" spans="1:9" ht="15" customHeight="1">
      <c r="A92" s="47">
        <v>89</v>
      </c>
      <c r="B92" s="54" t="s">
        <v>309</v>
      </c>
      <c r="C92" s="54" t="s">
        <v>56</v>
      </c>
      <c r="D92" s="55" t="s">
        <v>170</v>
      </c>
      <c r="E92" s="54" t="s">
        <v>310</v>
      </c>
      <c r="F92" s="59">
        <v>0.06613425925925925</v>
      </c>
      <c r="G92" s="50" t="str">
        <f t="shared" si="4"/>
        <v>4.31/km</v>
      </c>
      <c r="H92" s="17">
        <f aca="true" t="shared" si="6" ref="H92:H155">F92-$F$4</f>
        <v>0.017335243055555553</v>
      </c>
      <c r="I92" s="17">
        <f aca="true" t="shared" si="7" ref="I92:I155">F92-INDEX($F$4:$F$862,MATCH(D92,$D$4:$D$862,0))</f>
        <v>0.006563032407407403</v>
      </c>
    </row>
    <row r="93" spans="1:9" ht="15" customHeight="1">
      <c r="A93" s="47">
        <v>90</v>
      </c>
      <c r="B93" s="54" t="s">
        <v>311</v>
      </c>
      <c r="C93" s="54" t="s">
        <v>312</v>
      </c>
      <c r="D93" s="55" t="s">
        <v>170</v>
      </c>
      <c r="E93" s="54" t="s">
        <v>313</v>
      </c>
      <c r="F93" s="59">
        <v>0.06631185185185186</v>
      </c>
      <c r="G93" s="50" t="str">
        <f t="shared" si="4"/>
        <v>4.32/km</v>
      </c>
      <c r="H93" s="17">
        <f t="shared" si="6"/>
        <v>0.017512835648148158</v>
      </c>
      <c r="I93" s="17">
        <f t="shared" si="7"/>
        <v>0.006740625000000007</v>
      </c>
    </row>
    <row r="94" spans="1:9" ht="15" customHeight="1">
      <c r="A94" s="47">
        <v>91</v>
      </c>
      <c r="B94" s="54" t="s">
        <v>174</v>
      </c>
      <c r="C94" s="54" t="s">
        <v>20</v>
      </c>
      <c r="D94" s="55" t="s">
        <v>160</v>
      </c>
      <c r="E94" s="54" t="s">
        <v>93</v>
      </c>
      <c r="F94" s="59">
        <v>0.06636104166666666</v>
      </c>
      <c r="G94" s="50" t="str">
        <f t="shared" si="4"/>
        <v>4.32/km</v>
      </c>
      <c r="H94" s="17">
        <f t="shared" si="6"/>
        <v>0.01756202546296296</v>
      </c>
      <c r="I94" s="17">
        <f t="shared" si="7"/>
        <v>0.009102650462962956</v>
      </c>
    </row>
    <row r="95" spans="1:9" ht="15" customHeight="1">
      <c r="A95" s="47">
        <v>92</v>
      </c>
      <c r="B95" s="54" t="s">
        <v>314</v>
      </c>
      <c r="C95" s="54" t="s">
        <v>315</v>
      </c>
      <c r="D95" s="55" t="s">
        <v>155</v>
      </c>
      <c r="E95" s="54" t="s">
        <v>221</v>
      </c>
      <c r="F95" s="59">
        <v>0.06645056712962963</v>
      </c>
      <c r="G95" s="50" t="str">
        <f t="shared" si="4"/>
        <v>4.32/km</v>
      </c>
      <c r="H95" s="17">
        <f t="shared" si="6"/>
        <v>0.017651550925925928</v>
      </c>
      <c r="I95" s="17">
        <f t="shared" si="7"/>
        <v>0.009318217592592597</v>
      </c>
    </row>
    <row r="96" spans="1:9" ht="15" customHeight="1">
      <c r="A96" s="47">
        <v>93</v>
      </c>
      <c r="B96" s="54" t="s">
        <v>316</v>
      </c>
      <c r="C96" s="54" t="s">
        <v>56</v>
      </c>
      <c r="D96" s="55" t="s">
        <v>160</v>
      </c>
      <c r="E96" s="54" t="s">
        <v>93</v>
      </c>
      <c r="F96" s="59">
        <v>0.06649233796296296</v>
      </c>
      <c r="G96" s="50" t="str">
        <f t="shared" si="4"/>
        <v>4.32/km</v>
      </c>
      <c r="H96" s="17">
        <f t="shared" si="6"/>
        <v>0.017693321759259258</v>
      </c>
      <c r="I96" s="17">
        <f t="shared" si="7"/>
        <v>0.009233946759259253</v>
      </c>
    </row>
    <row r="97" spans="1:9" ht="15" customHeight="1">
      <c r="A97" s="47">
        <v>94</v>
      </c>
      <c r="B97" s="54" t="s">
        <v>317</v>
      </c>
      <c r="C97" s="54" t="s">
        <v>23</v>
      </c>
      <c r="D97" s="55" t="s">
        <v>184</v>
      </c>
      <c r="E97" s="54" t="s">
        <v>102</v>
      </c>
      <c r="F97" s="59">
        <v>0.06650427083333334</v>
      </c>
      <c r="G97" s="50" t="str">
        <f t="shared" si="4"/>
        <v>4.32/km</v>
      </c>
      <c r="H97" s="17">
        <f t="shared" si="6"/>
        <v>0.017705254629629637</v>
      </c>
      <c r="I97" s="17">
        <f t="shared" si="7"/>
        <v>0</v>
      </c>
    </row>
    <row r="98" spans="1:9" ht="15" customHeight="1">
      <c r="A98" s="47">
        <v>95</v>
      </c>
      <c r="B98" s="54" t="s">
        <v>104</v>
      </c>
      <c r="C98" s="54" t="s">
        <v>63</v>
      </c>
      <c r="D98" s="55" t="s">
        <v>150</v>
      </c>
      <c r="E98" s="54" t="s">
        <v>182</v>
      </c>
      <c r="F98" s="59">
        <v>0.0665625</v>
      </c>
      <c r="G98" s="50" t="str">
        <f t="shared" si="4"/>
        <v>4.33/km</v>
      </c>
      <c r="H98" s="17">
        <f t="shared" si="6"/>
        <v>0.017763483796296296</v>
      </c>
      <c r="I98" s="17">
        <f t="shared" si="7"/>
        <v>0.017763483796296296</v>
      </c>
    </row>
    <row r="99" spans="1:9" ht="15" customHeight="1">
      <c r="A99" s="47">
        <v>96</v>
      </c>
      <c r="B99" s="54" t="s">
        <v>318</v>
      </c>
      <c r="C99" s="54" t="s">
        <v>114</v>
      </c>
      <c r="D99" s="55" t="s">
        <v>147</v>
      </c>
      <c r="E99" s="54" t="s">
        <v>173</v>
      </c>
      <c r="F99" s="59">
        <v>0.06657733796296296</v>
      </c>
      <c r="G99" s="50" t="str">
        <f t="shared" si="4"/>
        <v>4.33/km</v>
      </c>
      <c r="H99" s="17">
        <f t="shared" si="6"/>
        <v>0.01777832175925926</v>
      </c>
      <c r="I99" s="17">
        <f t="shared" si="7"/>
        <v>0.016140046296296298</v>
      </c>
    </row>
    <row r="100" spans="1:9" ht="15" customHeight="1">
      <c r="A100" s="47">
        <v>97</v>
      </c>
      <c r="B100" s="54" t="s">
        <v>319</v>
      </c>
      <c r="C100" s="54" t="s">
        <v>198</v>
      </c>
      <c r="D100" s="55" t="s">
        <v>144</v>
      </c>
      <c r="E100" s="54" t="s">
        <v>153</v>
      </c>
      <c r="F100" s="59">
        <v>0.06665835648148148</v>
      </c>
      <c r="G100" s="50" t="str">
        <f t="shared" si="4"/>
        <v>4.33/km</v>
      </c>
      <c r="H100" s="17">
        <f t="shared" si="6"/>
        <v>0.01785934027777778</v>
      </c>
      <c r="I100" s="17">
        <f t="shared" si="7"/>
        <v>0.012894606481481483</v>
      </c>
    </row>
    <row r="101" spans="1:9" ht="15" customHeight="1">
      <c r="A101" s="47">
        <v>98</v>
      </c>
      <c r="B101" s="54" t="s">
        <v>320</v>
      </c>
      <c r="C101" s="54" t="s">
        <v>46</v>
      </c>
      <c r="D101" s="55" t="s">
        <v>155</v>
      </c>
      <c r="E101" s="54" t="s">
        <v>321</v>
      </c>
      <c r="F101" s="59">
        <v>0.06668981481481481</v>
      </c>
      <c r="G101" s="50" t="str">
        <f t="shared" si="4"/>
        <v>4.33/km</v>
      </c>
      <c r="H101" s="17">
        <f t="shared" si="6"/>
        <v>0.017890798611111113</v>
      </c>
      <c r="I101" s="17">
        <f t="shared" si="7"/>
        <v>0.009557465277777781</v>
      </c>
    </row>
    <row r="102" spans="1:9" ht="15" customHeight="1">
      <c r="A102" s="47">
        <v>99</v>
      </c>
      <c r="B102" s="54" t="s">
        <v>76</v>
      </c>
      <c r="C102" s="54" t="s">
        <v>23</v>
      </c>
      <c r="D102" s="55" t="s">
        <v>155</v>
      </c>
      <c r="E102" s="54" t="s">
        <v>153</v>
      </c>
      <c r="F102" s="59">
        <v>0.06669270833333334</v>
      </c>
      <c r="G102" s="50" t="str">
        <f t="shared" si="4"/>
        <v>4.33/km</v>
      </c>
      <c r="H102" s="17">
        <f t="shared" si="6"/>
        <v>0.017893692129629636</v>
      </c>
      <c r="I102" s="17">
        <f t="shared" si="7"/>
        <v>0.009560358796296305</v>
      </c>
    </row>
    <row r="103" spans="1:9" ht="15" customHeight="1">
      <c r="A103" s="47">
        <v>100</v>
      </c>
      <c r="B103" s="54" t="s">
        <v>322</v>
      </c>
      <c r="C103" s="54" t="s">
        <v>47</v>
      </c>
      <c r="D103" s="55" t="s">
        <v>147</v>
      </c>
      <c r="E103" s="54" t="s">
        <v>171</v>
      </c>
      <c r="F103" s="59">
        <v>0.0669558449074074</v>
      </c>
      <c r="G103" s="50" t="str">
        <f t="shared" si="4"/>
        <v>4.34/km</v>
      </c>
      <c r="H103" s="17">
        <f t="shared" si="6"/>
        <v>0.0181568287037037</v>
      </c>
      <c r="I103" s="17">
        <f t="shared" si="7"/>
        <v>0.016518553240740738</v>
      </c>
    </row>
    <row r="104" spans="1:9" ht="15" customHeight="1">
      <c r="A104" s="47">
        <v>101</v>
      </c>
      <c r="B104" s="54" t="s">
        <v>323</v>
      </c>
      <c r="C104" s="54" t="s">
        <v>58</v>
      </c>
      <c r="D104" s="55" t="s">
        <v>144</v>
      </c>
      <c r="E104" s="54" t="s">
        <v>261</v>
      </c>
      <c r="F104" s="59">
        <v>0.06696</v>
      </c>
      <c r="G104" s="50" t="str">
        <f t="shared" si="4"/>
        <v>4.34/km</v>
      </c>
      <c r="H104" s="17">
        <f t="shared" si="6"/>
        <v>0.018160983796296305</v>
      </c>
      <c r="I104" s="17">
        <f t="shared" si="7"/>
        <v>0.013196250000000007</v>
      </c>
    </row>
    <row r="105" spans="1:9" ht="15" customHeight="1">
      <c r="A105" s="47">
        <v>102</v>
      </c>
      <c r="B105" s="54" t="s">
        <v>324</v>
      </c>
      <c r="C105" s="54" t="s">
        <v>205</v>
      </c>
      <c r="D105" s="55" t="s">
        <v>160</v>
      </c>
      <c r="E105" s="54" t="s">
        <v>286</v>
      </c>
      <c r="F105" s="59">
        <v>0.06716707175925925</v>
      </c>
      <c r="G105" s="50" t="str">
        <f t="shared" si="4"/>
        <v>4.35/km</v>
      </c>
      <c r="H105" s="17">
        <f t="shared" si="6"/>
        <v>0.018368055555555547</v>
      </c>
      <c r="I105" s="17">
        <f t="shared" si="7"/>
        <v>0.009908680555555542</v>
      </c>
    </row>
    <row r="106" spans="1:9" ht="15" customHeight="1">
      <c r="A106" s="47">
        <v>103</v>
      </c>
      <c r="B106" s="54" t="s">
        <v>78</v>
      </c>
      <c r="C106" s="54" t="s">
        <v>79</v>
      </c>
      <c r="D106" s="55" t="s">
        <v>150</v>
      </c>
      <c r="E106" s="54" t="s">
        <v>86</v>
      </c>
      <c r="F106" s="59">
        <v>0.06757306712962963</v>
      </c>
      <c r="G106" s="50" t="str">
        <f t="shared" si="4"/>
        <v>4.37/km</v>
      </c>
      <c r="H106" s="17">
        <f t="shared" si="6"/>
        <v>0.018774050925925927</v>
      </c>
      <c r="I106" s="17">
        <f t="shared" si="7"/>
        <v>0.018774050925925927</v>
      </c>
    </row>
    <row r="107" spans="1:9" ht="15" customHeight="1">
      <c r="A107" s="47">
        <v>104</v>
      </c>
      <c r="B107" s="54" t="s">
        <v>110</v>
      </c>
      <c r="C107" s="54" t="s">
        <v>59</v>
      </c>
      <c r="D107" s="55" t="s">
        <v>325</v>
      </c>
      <c r="E107" s="54" t="s">
        <v>182</v>
      </c>
      <c r="F107" s="59">
        <v>0.06757560185185185</v>
      </c>
      <c r="G107" s="50" t="str">
        <f t="shared" si="4"/>
        <v>4.37/km</v>
      </c>
      <c r="H107" s="17">
        <f t="shared" si="6"/>
        <v>0.01877658564814815</v>
      </c>
      <c r="I107" s="17">
        <f t="shared" si="7"/>
        <v>0</v>
      </c>
    </row>
    <row r="108" spans="1:9" ht="15" customHeight="1">
      <c r="A108" s="47">
        <v>105</v>
      </c>
      <c r="B108" s="54" t="s">
        <v>326</v>
      </c>
      <c r="C108" s="54" t="s">
        <v>205</v>
      </c>
      <c r="D108" s="55" t="s">
        <v>170</v>
      </c>
      <c r="E108" s="54" t="s">
        <v>251</v>
      </c>
      <c r="F108" s="59">
        <v>0.0679649537037037</v>
      </c>
      <c r="G108" s="50" t="str">
        <f t="shared" si="4"/>
        <v>4.38/km</v>
      </c>
      <c r="H108" s="17">
        <f t="shared" si="6"/>
        <v>0.0191659375</v>
      </c>
      <c r="I108" s="17">
        <f t="shared" si="7"/>
        <v>0.00839372685185185</v>
      </c>
    </row>
    <row r="109" spans="1:9" ht="15" customHeight="1">
      <c r="A109" s="47">
        <v>106</v>
      </c>
      <c r="B109" s="54" t="s">
        <v>117</v>
      </c>
      <c r="C109" s="54" t="s">
        <v>25</v>
      </c>
      <c r="D109" s="55" t="s">
        <v>155</v>
      </c>
      <c r="E109" s="54" t="s">
        <v>81</v>
      </c>
      <c r="F109" s="59">
        <v>0.06810763888888889</v>
      </c>
      <c r="G109" s="50" t="str">
        <f t="shared" si="4"/>
        <v>4.39/km</v>
      </c>
      <c r="H109" s="17">
        <f t="shared" si="6"/>
        <v>0.01930862268518519</v>
      </c>
      <c r="I109" s="17">
        <f t="shared" si="7"/>
        <v>0.01097528935185186</v>
      </c>
    </row>
    <row r="110" spans="1:9" ht="15" customHeight="1">
      <c r="A110" s="47">
        <v>107</v>
      </c>
      <c r="B110" s="54" t="s">
        <v>327</v>
      </c>
      <c r="C110" s="54" t="s">
        <v>27</v>
      </c>
      <c r="D110" s="55" t="s">
        <v>147</v>
      </c>
      <c r="E110" s="54" t="s">
        <v>70</v>
      </c>
      <c r="F110" s="59">
        <v>0.06832519675925926</v>
      </c>
      <c r="G110" s="50" t="str">
        <f t="shared" si="4"/>
        <v>4.40/km</v>
      </c>
      <c r="H110" s="17">
        <f t="shared" si="6"/>
        <v>0.019526180555555557</v>
      </c>
      <c r="I110" s="17">
        <f t="shared" si="7"/>
        <v>0.017887905092592596</v>
      </c>
    </row>
    <row r="111" spans="1:9" ht="15" customHeight="1">
      <c r="A111" s="47">
        <v>108</v>
      </c>
      <c r="B111" s="54" t="s">
        <v>328</v>
      </c>
      <c r="C111" s="54" t="s">
        <v>55</v>
      </c>
      <c r="D111" s="55" t="s">
        <v>176</v>
      </c>
      <c r="E111" s="54" t="s">
        <v>284</v>
      </c>
      <c r="F111" s="59">
        <v>0.06844854166666667</v>
      </c>
      <c r="G111" s="50" t="str">
        <f t="shared" si="4"/>
        <v>4.40/km</v>
      </c>
      <c r="H111" s="17">
        <f t="shared" si="6"/>
        <v>0.019649525462962968</v>
      </c>
      <c r="I111" s="17">
        <f t="shared" si="7"/>
        <v>0.005121354166666661</v>
      </c>
    </row>
    <row r="112" spans="1:9" ht="15" customHeight="1">
      <c r="A112" s="47">
        <v>109</v>
      </c>
      <c r="B112" s="54" t="s">
        <v>329</v>
      </c>
      <c r="C112" s="54" t="s">
        <v>77</v>
      </c>
      <c r="D112" s="55" t="s">
        <v>150</v>
      </c>
      <c r="E112" s="54" t="s">
        <v>249</v>
      </c>
      <c r="F112" s="59">
        <v>0.06850079861111112</v>
      </c>
      <c r="G112" s="50" t="str">
        <f t="shared" si="4"/>
        <v>4.41/km</v>
      </c>
      <c r="H112" s="17">
        <f t="shared" si="6"/>
        <v>0.01970178240740742</v>
      </c>
      <c r="I112" s="17">
        <f t="shared" si="7"/>
        <v>0.01970178240740742</v>
      </c>
    </row>
    <row r="113" spans="1:9" ht="15" customHeight="1">
      <c r="A113" s="47">
        <v>110</v>
      </c>
      <c r="B113" s="54" t="s">
        <v>116</v>
      </c>
      <c r="C113" s="54" t="s">
        <v>51</v>
      </c>
      <c r="D113" s="55" t="s">
        <v>160</v>
      </c>
      <c r="E113" s="54" t="s">
        <v>330</v>
      </c>
      <c r="F113" s="59">
        <v>0.0685968287037037</v>
      </c>
      <c r="G113" s="50" t="str">
        <f t="shared" si="4"/>
        <v>4.41/km</v>
      </c>
      <c r="H113" s="17">
        <f t="shared" si="6"/>
        <v>0.019797812500000005</v>
      </c>
      <c r="I113" s="17">
        <f t="shared" si="7"/>
        <v>0.0113384375</v>
      </c>
    </row>
    <row r="114" spans="1:9" ht="15" customHeight="1">
      <c r="A114" s="47">
        <v>111</v>
      </c>
      <c r="B114" s="54" t="s">
        <v>331</v>
      </c>
      <c r="C114" s="54" t="s">
        <v>332</v>
      </c>
      <c r="D114" s="55" t="s">
        <v>325</v>
      </c>
      <c r="E114" s="54" t="s">
        <v>166</v>
      </c>
      <c r="F114" s="59">
        <v>0.06863752314814815</v>
      </c>
      <c r="G114" s="50" t="str">
        <f t="shared" si="4"/>
        <v>4.41/km</v>
      </c>
      <c r="H114" s="17">
        <f t="shared" si="6"/>
        <v>0.019838506944444452</v>
      </c>
      <c r="I114" s="17">
        <f t="shared" si="7"/>
        <v>0.0010619212962963004</v>
      </c>
    </row>
    <row r="115" spans="1:9" ht="15" customHeight="1">
      <c r="A115" s="47">
        <v>112</v>
      </c>
      <c r="B115" s="54" t="s">
        <v>112</v>
      </c>
      <c r="C115" s="54" t="s">
        <v>22</v>
      </c>
      <c r="D115" s="55" t="s">
        <v>160</v>
      </c>
      <c r="E115" s="54" t="s">
        <v>153</v>
      </c>
      <c r="F115" s="59">
        <v>0.06863987268518519</v>
      </c>
      <c r="G115" s="50" t="str">
        <f t="shared" si="4"/>
        <v>4.41/km</v>
      </c>
      <c r="H115" s="17">
        <f t="shared" si="6"/>
        <v>0.01984085648148149</v>
      </c>
      <c r="I115" s="17">
        <f t="shared" si="7"/>
        <v>0.011381481481481485</v>
      </c>
    </row>
    <row r="116" spans="1:9" ht="15" customHeight="1">
      <c r="A116" s="47">
        <v>113</v>
      </c>
      <c r="B116" s="54" t="s">
        <v>333</v>
      </c>
      <c r="C116" s="54" t="s">
        <v>23</v>
      </c>
      <c r="D116" s="55" t="s">
        <v>170</v>
      </c>
      <c r="E116" s="54" t="s">
        <v>251</v>
      </c>
      <c r="F116" s="59">
        <v>0.06891167824074074</v>
      </c>
      <c r="G116" s="50" t="str">
        <f t="shared" si="4"/>
        <v>4.42/km</v>
      </c>
      <c r="H116" s="17">
        <f t="shared" si="6"/>
        <v>0.020112662037037037</v>
      </c>
      <c r="I116" s="17">
        <f t="shared" si="7"/>
        <v>0.009340451388888886</v>
      </c>
    </row>
    <row r="117" spans="1:9" ht="15" customHeight="1">
      <c r="A117" s="47">
        <v>114</v>
      </c>
      <c r="B117" s="54" t="s">
        <v>334</v>
      </c>
      <c r="C117" s="54" t="s">
        <v>335</v>
      </c>
      <c r="D117" s="55" t="s">
        <v>336</v>
      </c>
      <c r="E117" s="54" t="s">
        <v>172</v>
      </c>
      <c r="F117" s="59">
        <v>0.06922924768518518</v>
      </c>
      <c r="G117" s="50" t="str">
        <f t="shared" si="4"/>
        <v>4.44/km</v>
      </c>
      <c r="H117" s="17">
        <f t="shared" si="6"/>
        <v>0.02043023148148148</v>
      </c>
      <c r="I117" s="17">
        <f t="shared" si="7"/>
        <v>0</v>
      </c>
    </row>
    <row r="118" spans="1:9" ht="15" customHeight="1">
      <c r="A118" s="47">
        <v>115</v>
      </c>
      <c r="B118" s="54" t="s">
        <v>200</v>
      </c>
      <c r="C118" s="54" t="s">
        <v>37</v>
      </c>
      <c r="D118" s="55" t="s">
        <v>147</v>
      </c>
      <c r="E118" s="54" t="s">
        <v>337</v>
      </c>
      <c r="F118" s="59">
        <v>0.06924950231481482</v>
      </c>
      <c r="G118" s="50" t="str">
        <f t="shared" si="4"/>
        <v>4.44/km</v>
      </c>
      <c r="H118" s="17">
        <f t="shared" si="6"/>
        <v>0.020450486111111117</v>
      </c>
      <c r="I118" s="17">
        <f t="shared" si="7"/>
        <v>0.018812210648148156</v>
      </c>
    </row>
    <row r="119" spans="1:9" ht="15" customHeight="1">
      <c r="A119" s="47">
        <v>116</v>
      </c>
      <c r="B119" s="54" t="s">
        <v>128</v>
      </c>
      <c r="C119" s="54" t="s">
        <v>34</v>
      </c>
      <c r="D119" s="55" t="s">
        <v>147</v>
      </c>
      <c r="E119" s="54" t="s">
        <v>81</v>
      </c>
      <c r="F119" s="59">
        <v>0.06939380787037037</v>
      </c>
      <c r="G119" s="50" t="str">
        <f t="shared" si="4"/>
        <v>4.44/km</v>
      </c>
      <c r="H119" s="17">
        <f t="shared" si="6"/>
        <v>0.020594791666666674</v>
      </c>
      <c r="I119" s="17">
        <f t="shared" si="7"/>
        <v>0.018956516203703713</v>
      </c>
    </row>
    <row r="120" spans="1:9" ht="15" customHeight="1">
      <c r="A120" s="47">
        <v>117</v>
      </c>
      <c r="B120" s="54" t="s">
        <v>75</v>
      </c>
      <c r="C120" s="54" t="s">
        <v>35</v>
      </c>
      <c r="D120" s="55" t="s">
        <v>155</v>
      </c>
      <c r="E120" s="54" t="s">
        <v>310</v>
      </c>
      <c r="F120" s="59">
        <v>0.06946633101851853</v>
      </c>
      <c r="G120" s="50" t="str">
        <f t="shared" si="4"/>
        <v>4.44/km</v>
      </c>
      <c r="H120" s="17">
        <f t="shared" si="6"/>
        <v>0.020667314814814826</v>
      </c>
      <c r="I120" s="17">
        <f t="shared" si="7"/>
        <v>0.012333981481481494</v>
      </c>
    </row>
    <row r="121" spans="1:9" ht="15" customHeight="1">
      <c r="A121" s="47">
        <v>118</v>
      </c>
      <c r="B121" s="54" t="s">
        <v>338</v>
      </c>
      <c r="C121" s="54" t="s">
        <v>40</v>
      </c>
      <c r="D121" s="55" t="s">
        <v>144</v>
      </c>
      <c r="E121" s="54" t="s">
        <v>182</v>
      </c>
      <c r="F121" s="59">
        <v>0.06980613425925926</v>
      </c>
      <c r="G121" s="50" t="str">
        <f t="shared" si="4"/>
        <v>4.46/km</v>
      </c>
      <c r="H121" s="17">
        <f t="shared" si="6"/>
        <v>0.02100711805555556</v>
      </c>
      <c r="I121" s="17">
        <f t="shared" si="7"/>
        <v>0.01604238425925926</v>
      </c>
    </row>
    <row r="122" spans="1:9" ht="15" customHeight="1">
      <c r="A122" s="47">
        <v>119</v>
      </c>
      <c r="B122" s="54" t="s">
        <v>118</v>
      </c>
      <c r="C122" s="54" t="s">
        <v>55</v>
      </c>
      <c r="D122" s="55" t="s">
        <v>155</v>
      </c>
      <c r="E122" s="54" t="s">
        <v>81</v>
      </c>
      <c r="F122" s="59">
        <v>0.06982259259259259</v>
      </c>
      <c r="G122" s="50" t="str">
        <f t="shared" si="4"/>
        <v>4.46/km</v>
      </c>
      <c r="H122" s="17">
        <f t="shared" si="6"/>
        <v>0.02102357638888889</v>
      </c>
      <c r="I122" s="17">
        <f t="shared" si="7"/>
        <v>0.012690243055555557</v>
      </c>
    </row>
    <row r="123" spans="1:9" ht="15" customHeight="1">
      <c r="A123" s="47">
        <v>120</v>
      </c>
      <c r="B123" s="54" t="s">
        <v>339</v>
      </c>
      <c r="C123" s="54" t="s">
        <v>44</v>
      </c>
      <c r="D123" s="55" t="s">
        <v>144</v>
      </c>
      <c r="E123" s="54" t="s">
        <v>166</v>
      </c>
      <c r="F123" s="59">
        <v>0.06989222222222223</v>
      </c>
      <c r="G123" s="50" t="str">
        <f t="shared" si="4"/>
        <v>4.46/km</v>
      </c>
      <c r="H123" s="17">
        <f t="shared" si="6"/>
        <v>0.02109320601851853</v>
      </c>
      <c r="I123" s="17">
        <f t="shared" si="7"/>
        <v>0.01612847222222223</v>
      </c>
    </row>
    <row r="124" spans="1:9" ht="15" customHeight="1">
      <c r="A124" s="47">
        <v>121</v>
      </c>
      <c r="B124" s="54" t="s">
        <v>204</v>
      </c>
      <c r="C124" s="54" t="s">
        <v>178</v>
      </c>
      <c r="D124" s="55" t="s">
        <v>176</v>
      </c>
      <c r="E124" s="54" t="s">
        <v>340</v>
      </c>
      <c r="F124" s="59">
        <v>0.07003815972222223</v>
      </c>
      <c r="G124" s="50" t="str">
        <f t="shared" si="4"/>
        <v>4.47/km</v>
      </c>
      <c r="H124" s="17">
        <f t="shared" si="6"/>
        <v>0.02123914351851853</v>
      </c>
      <c r="I124" s="17">
        <f t="shared" si="7"/>
        <v>0.006710972222222222</v>
      </c>
    </row>
    <row r="125" spans="1:9" ht="15" customHeight="1">
      <c r="A125" s="47">
        <v>122</v>
      </c>
      <c r="B125" s="54" t="s">
        <v>341</v>
      </c>
      <c r="C125" s="54" t="s">
        <v>178</v>
      </c>
      <c r="D125" s="55" t="s">
        <v>147</v>
      </c>
      <c r="E125" s="54" t="s">
        <v>308</v>
      </c>
      <c r="F125" s="59">
        <v>0.07012099537037036</v>
      </c>
      <c r="G125" s="50" t="str">
        <f t="shared" si="4"/>
        <v>4.47/km</v>
      </c>
      <c r="H125" s="17">
        <f t="shared" si="6"/>
        <v>0.021321979166666664</v>
      </c>
      <c r="I125" s="17">
        <f t="shared" si="7"/>
        <v>0.019683703703703703</v>
      </c>
    </row>
    <row r="126" spans="1:9" ht="15" customHeight="1">
      <c r="A126" s="47">
        <v>123</v>
      </c>
      <c r="B126" s="54" t="s">
        <v>342</v>
      </c>
      <c r="C126" s="54" t="s">
        <v>20</v>
      </c>
      <c r="D126" s="55" t="s">
        <v>144</v>
      </c>
      <c r="E126" s="54" t="s">
        <v>81</v>
      </c>
      <c r="F126" s="59">
        <v>0.07014884259259259</v>
      </c>
      <c r="G126" s="50" t="str">
        <f t="shared" si="4"/>
        <v>4.47/km</v>
      </c>
      <c r="H126" s="17">
        <f t="shared" si="6"/>
        <v>0.02134982638888889</v>
      </c>
      <c r="I126" s="17">
        <f t="shared" si="7"/>
        <v>0.01638509259259259</v>
      </c>
    </row>
    <row r="127" spans="1:9" ht="15" customHeight="1">
      <c r="A127" s="47">
        <v>124</v>
      </c>
      <c r="B127" s="54" t="s">
        <v>343</v>
      </c>
      <c r="C127" s="54" t="s">
        <v>23</v>
      </c>
      <c r="D127" s="55" t="s">
        <v>176</v>
      </c>
      <c r="E127" s="54" t="s">
        <v>300</v>
      </c>
      <c r="F127" s="59">
        <v>0.07019006944444445</v>
      </c>
      <c r="G127" s="50" t="str">
        <f t="shared" si="4"/>
        <v>4.47/km</v>
      </c>
      <c r="H127" s="17">
        <f t="shared" si="6"/>
        <v>0.021391053240740747</v>
      </c>
      <c r="I127" s="17">
        <f t="shared" si="7"/>
        <v>0.0068628819444444406</v>
      </c>
    </row>
    <row r="128" spans="1:9" ht="15" customHeight="1">
      <c r="A128" s="47">
        <v>125</v>
      </c>
      <c r="B128" s="54" t="s">
        <v>344</v>
      </c>
      <c r="C128" s="54" t="s">
        <v>48</v>
      </c>
      <c r="D128" s="55" t="s">
        <v>170</v>
      </c>
      <c r="E128" s="54" t="s">
        <v>153</v>
      </c>
      <c r="F128" s="59">
        <v>0.07032805555555556</v>
      </c>
      <c r="G128" s="50" t="str">
        <f t="shared" si="4"/>
        <v>4.48/km</v>
      </c>
      <c r="H128" s="17">
        <f t="shared" si="6"/>
        <v>0.02152903935185186</v>
      </c>
      <c r="I128" s="17">
        <f t="shared" si="7"/>
        <v>0.01075682870370371</v>
      </c>
    </row>
    <row r="129" spans="1:9" ht="15" customHeight="1">
      <c r="A129" s="47">
        <v>126</v>
      </c>
      <c r="B129" s="54" t="s">
        <v>345</v>
      </c>
      <c r="C129" s="54" t="s">
        <v>22</v>
      </c>
      <c r="D129" s="55" t="s">
        <v>144</v>
      </c>
      <c r="E129" s="54" t="s">
        <v>153</v>
      </c>
      <c r="F129" s="59">
        <v>0.0703414351851852</v>
      </c>
      <c r="G129" s="50" t="str">
        <f t="shared" si="4"/>
        <v>4.48/km</v>
      </c>
      <c r="H129" s="17">
        <f t="shared" si="6"/>
        <v>0.021542418981481494</v>
      </c>
      <c r="I129" s="17">
        <f t="shared" si="7"/>
        <v>0.016577685185185195</v>
      </c>
    </row>
    <row r="130" spans="1:9" ht="15" customHeight="1">
      <c r="A130" s="47">
        <v>127</v>
      </c>
      <c r="B130" s="54" t="s">
        <v>346</v>
      </c>
      <c r="C130" s="54" t="s">
        <v>347</v>
      </c>
      <c r="D130" s="55" t="s">
        <v>155</v>
      </c>
      <c r="E130" s="54" t="s">
        <v>72</v>
      </c>
      <c r="F130" s="59">
        <v>0.07036711805555555</v>
      </c>
      <c r="G130" s="50" t="str">
        <f t="shared" si="4"/>
        <v>4.48/km</v>
      </c>
      <c r="H130" s="17">
        <f t="shared" si="6"/>
        <v>0.021568101851851852</v>
      </c>
      <c r="I130" s="17">
        <f t="shared" si="7"/>
        <v>0.01323476851851852</v>
      </c>
    </row>
    <row r="131" spans="1:9" ht="15" customHeight="1">
      <c r="A131" s="47">
        <v>128</v>
      </c>
      <c r="B131" s="54" t="s">
        <v>113</v>
      </c>
      <c r="C131" s="54" t="s">
        <v>58</v>
      </c>
      <c r="D131" s="55" t="s">
        <v>144</v>
      </c>
      <c r="E131" s="54" t="s">
        <v>182</v>
      </c>
      <c r="F131" s="59">
        <v>0.07039678240740742</v>
      </c>
      <c r="G131" s="50" t="str">
        <f t="shared" si="4"/>
        <v>4.48/km</v>
      </c>
      <c r="H131" s="17">
        <f t="shared" si="6"/>
        <v>0.021597766203703718</v>
      </c>
      <c r="I131" s="17">
        <f t="shared" si="7"/>
        <v>0.01663303240740742</v>
      </c>
    </row>
    <row r="132" spans="1:9" ht="15" customHeight="1">
      <c r="A132" s="47">
        <v>129</v>
      </c>
      <c r="B132" s="54" t="s">
        <v>348</v>
      </c>
      <c r="C132" s="54" t="s">
        <v>61</v>
      </c>
      <c r="D132" s="55" t="s">
        <v>144</v>
      </c>
      <c r="E132" s="54" t="s">
        <v>182</v>
      </c>
      <c r="F132" s="59">
        <v>0.07039913194444444</v>
      </c>
      <c r="G132" s="50" t="str">
        <f aca="true" t="shared" si="8" ref="G132:G195">TEXT(INT((HOUR(F132)*3600+MINUTE(F132)*60+SECOND(F132))/$I$2/60),"0")&amp;"."&amp;TEXT(MOD((HOUR(F132)*3600+MINUTE(F132)*60+SECOND(F132))/$I$2,60),"00")&amp;"/km"</f>
        <v>4.48/km</v>
      </c>
      <c r="H132" s="17">
        <f t="shared" si="6"/>
        <v>0.021600115740740743</v>
      </c>
      <c r="I132" s="17">
        <f t="shared" si="7"/>
        <v>0.016635381944444444</v>
      </c>
    </row>
    <row r="133" spans="1:9" ht="15" customHeight="1">
      <c r="A133" s="47">
        <v>130</v>
      </c>
      <c r="B133" s="54" t="s">
        <v>349</v>
      </c>
      <c r="C133" s="54" t="s">
        <v>20</v>
      </c>
      <c r="D133" s="55" t="s">
        <v>155</v>
      </c>
      <c r="E133" s="54" t="s">
        <v>350</v>
      </c>
      <c r="F133" s="59">
        <v>0.07042481481481482</v>
      </c>
      <c r="G133" s="50" t="str">
        <f t="shared" si="8"/>
        <v>4.48/km</v>
      </c>
      <c r="H133" s="17">
        <f t="shared" si="6"/>
        <v>0.021625798611111115</v>
      </c>
      <c r="I133" s="17">
        <f t="shared" si="7"/>
        <v>0.013292465277777783</v>
      </c>
    </row>
    <row r="134" spans="1:9" ht="15" customHeight="1">
      <c r="A134" s="47">
        <v>131</v>
      </c>
      <c r="B134" s="54" t="s">
        <v>113</v>
      </c>
      <c r="C134" s="54" t="s">
        <v>114</v>
      </c>
      <c r="D134" s="55" t="s">
        <v>144</v>
      </c>
      <c r="E134" s="54" t="s">
        <v>182</v>
      </c>
      <c r="F134" s="59">
        <v>0.07043475694444444</v>
      </c>
      <c r="G134" s="50" t="str">
        <f t="shared" si="8"/>
        <v>4.48/km</v>
      </c>
      <c r="H134" s="17">
        <f t="shared" si="6"/>
        <v>0.02163574074074074</v>
      </c>
      <c r="I134" s="17">
        <f t="shared" si="7"/>
        <v>0.01667100694444444</v>
      </c>
    </row>
    <row r="135" spans="1:9" ht="15" customHeight="1">
      <c r="A135" s="47">
        <v>132</v>
      </c>
      <c r="B135" s="54" t="s">
        <v>4</v>
      </c>
      <c r="C135" s="54" t="s">
        <v>23</v>
      </c>
      <c r="D135" s="55" t="s">
        <v>155</v>
      </c>
      <c r="E135" s="54" t="s">
        <v>166</v>
      </c>
      <c r="F135" s="59">
        <v>0.07049623842592594</v>
      </c>
      <c r="G135" s="50" t="str">
        <f t="shared" si="8"/>
        <v>4.49/km</v>
      </c>
      <c r="H135" s="17">
        <f t="shared" si="6"/>
        <v>0.021697222222222236</v>
      </c>
      <c r="I135" s="17">
        <f t="shared" si="7"/>
        <v>0.013363888888888904</v>
      </c>
    </row>
    <row r="136" spans="1:9" ht="15" customHeight="1">
      <c r="A136" s="47">
        <v>133</v>
      </c>
      <c r="B136" s="54" t="s">
        <v>351</v>
      </c>
      <c r="C136" s="54" t="s">
        <v>40</v>
      </c>
      <c r="D136" s="55" t="s">
        <v>155</v>
      </c>
      <c r="E136" s="54" t="s">
        <v>70</v>
      </c>
      <c r="F136" s="59">
        <v>0.07059914351851852</v>
      </c>
      <c r="G136" s="50" t="str">
        <f t="shared" si="8"/>
        <v>4.49/km</v>
      </c>
      <c r="H136" s="17">
        <f t="shared" si="6"/>
        <v>0.021800127314814823</v>
      </c>
      <c r="I136" s="17">
        <f t="shared" si="7"/>
        <v>0.013466793981481491</v>
      </c>
    </row>
    <row r="137" spans="1:9" ht="15" customHeight="1">
      <c r="A137" s="47">
        <v>134</v>
      </c>
      <c r="B137" s="54" t="s">
        <v>226</v>
      </c>
      <c r="C137" s="54" t="s">
        <v>352</v>
      </c>
      <c r="D137" s="55" t="s">
        <v>160</v>
      </c>
      <c r="E137" s="54" t="s">
        <v>310</v>
      </c>
      <c r="F137" s="59">
        <v>0.07070331018518518</v>
      </c>
      <c r="G137" s="50" t="str">
        <f t="shared" si="8"/>
        <v>4.50/km</v>
      </c>
      <c r="H137" s="17">
        <f t="shared" si="6"/>
        <v>0.021904293981481478</v>
      </c>
      <c r="I137" s="17">
        <f t="shared" si="7"/>
        <v>0.013444918981481473</v>
      </c>
    </row>
    <row r="138" spans="1:9" ht="15" customHeight="1">
      <c r="A138" s="47">
        <v>135</v>
      </c>
      <c r="B138" s="54" t="s">
        <v>353</v>
      </c>
      <c r="C138" s="54" t="s">
        <v>354</v>
      </c>
      <c r="D138" s="55" t="s">
        <v>144</v>
      </c>
      <c r="E138" s="54" t="s">
        <v>321</v>
      </c>
      <c r="F138" s="59">
        <v>0.07076877314814815</v>
      </c>
      <c r="G138" s="50" t="str">
        <f t="shared" si="8"/>
        <v>4.50/km</v>
      </c>
      <c r="H138" s="17">
        <f t="shared" si="6"/>
        <v>0.021969756944444453</v>
      </c>
      <c r="I138" s="17">
        <f t="shared" si="7"/>
        <v>0.017005023148148155</v>
      </c>
    </row>
    <row r="139" spans="1:9" ht="15" customHeight="1">
      <c r="A139" s="61">
        <v>136</v>
      </c>
      <c r="B139" s="62" t="s">
        <v>355</v>
      </c>
      <c r="C139" s="62" t="s">
        <v>197</v>
      </c>
      <c r="D139" s="37" t="s">
        <v>144</v>
      </c>
      <c r="E139" s="62" t="s">
        <v>19</v>
      </c>
      <c r="F139" s="38">
        <v>0.07102612268518518</v>
      </c>
      <c r="G139" s="63" t="str">
        <f t="shared" si="8"/>
        <v>4.51/km</v>
      </c>
      <c r="H139" s="19">
        <f t="shared" si="6"/>
        <v>0.022227106481481483</v>
      </c>
      <c r="I139" s="19">
        <f t="shared" si="7"/>
        <v>0.017262372685185184</v>
      </c>
    </row>
    <row r="140" spans="1:9" ht="15" customHeight="1">
      <c r="A140" s="47">
        <v>137</v>
      </c>
      <c r="B140" s="54" t="s">
        <v>95</v>
      </c>
      <c r="C140" s="54" t="s">
        <v>356</v>
      </c>
      <c r="D140" s="55" t="s">
        <v>155</v>
      </c>
      <c r="E140" s="54" t="s">
        <v>166</v>
      </c>
      <c r="F140" s="59">
        <v>0.07118833333333334</v>
      </c>
      <c r="G140" s="50" t="str">
        <f t="shared" si="8"/>
        <v>4.52/km</v>
      </c>
      <c r="H140" s="17">
        <f t="shared" si="6"/>
        <v>0.02238931712962964</v>
      </c>
      <c r="I140" s="17">
        <f t="shared" si="7"/>
        <v>0.014055983796296308</v>
      </c>
    </row>
    <row r="141" spans="1:9" ht="15" customHeight="1">
      <c r="A141" s="47">
        <v>138</v>
      </c>
      <c r="B141" s="54" t="s">
        <v>68</v>
      </c>
      <c r="C141" s="54" t="s">
        <v>212</v>
      </c>
      <c r="D141" s="55" t="s">
        <v>325</v>
      </c>
      <c r="E141" s="54" t="s">
        <v>247</v>
      </c>
      <c r="F141" s="59">
        <v>0.07137785879629631</v>
      </c>
      <c r="G141" s="50" t="str">
        <f t="shared" si="8"/>
        <v>4.52/km</v>
      </c>
      <c r="H141" s="17">
        <f t="shared" si="6"/>
        <v>0.02257884259259261</v>
      </c>
      <c r="I141" s="17">
        <f t="shared" si="7"/>
        <v>0.003802256944444457</v>
      </c>
    </row>
    <row r="142" spans="1:9" ht="15" customHeight="1">
      <c r="A142" s="47">
        <v>139</v>
      </c>
      <c r="B142" s="54" t="s">
        <v>357</v>
      </c>
      <c r="C142" s="54" t="s">
        <v>358</v>
      </c>
      <c r="D142" s="55" t="s">
        <v>150</v>
      </c>
      <c r="E142" s="54" t="s">
        <v>182</v>
      </c>
      <c r="F142" s="59">
        <v>0.07164949074074074</v>
      </c>
      <c r="G142" s="50" t="str">
        <f t="shared" si="8"/>
        <v>4.53/km</v>
      </c>
      <c r="H142" s="17">
        <f t="shared" si="6"/>
        <v>0.022850474537037042</v>
      </c>
      <c r="I142" s="17">
        <f t="shared" si="7"/>
        <v>0.022850474537037042</v>
      </c>
    </row>
    <row r="143" spans="1:9" ht="15" customHeight="1">
      <c r="A143" s="47">
        <v>140</v>
      </c>
      <c r="B143" s="54" t="s">
        <v>111</v>
      </c>
      <c r="C143" s="54" t="s">
        <v>47</v>
      </c>
      <c r="D143" s="55" t="s">
        <v>147</v>
      </c>
      <c r="E143" s="54" t="s">
        <v>93</v>
      </c>
      <c r="F143" s="59">
        <v>0.07172979166666667</v>
      </c>
      <c r="G143" s="50" t="str">
        <f t="shared" si="8"/>
        <v>4.54/km</v>
      </c>
      <c r="H143" s="17">
        <f t="shared" si="6"/>
        <v>0.022930775462962967</v>
      </c>
      <c r="I143" s="17">
        <f t="shared" si="7"/>
        <v>0.021292500000000006</v>
      </c>
    </row>
    <row r="144" spans="1:9" ht="15" customHeight="1">
      <c r="A144" s="47">
        <v>141</v>
      </c>
      <c r="B144" s="54" t="s">
        <v>309</v>
      </c>
      <c r="C144" s="54" t="s">
        <v>27</v>
      </c>
      <c r="D144" s="55" t="s">
        <v>155</v>
      </c>
      <c r="E144" s="54" t="s">
        <v>310</v>
      </c>
      <c r="F144" s="59">
        <v>0.07193523148148148</v>
      </c>
      <c r="G144" s="50" t="str">
        <f t="shared" si="8"/>
        <v>4.55/km</v>
      </c>
      <c r="H144" s="17">
        <f t="shared" si="6"/>
        <v>0.02313621527777778</v>
      </c>
      <c r="I144" s="17">
        <f t="shared" si="7"/>
        <v>0.01480288194444445</v>
      </c>
    </row>
    <row r="145" spans="1:9" ht="15" customHeight="1">
      <c r="A145" s="47">
        <v>142</v>
      </c>
      <c r="B145" s="54" t="s">
        <v>359</v>
      </c>
      <c r="C145" s="54" t="s">
        <v>39</v>
      </c>
      <c r="D145" s="55" t="s">
        <v>160</v>
      </c>
      <c r="E145" s="54" t="s">
        <v>173</v>
      </c>
      <c r="F145" s="59">
        <v>0.07198350694444444</v>
      </c>
      <c r="G145" s="50" t="str">
        <f t="shared" si="8"/>
        <v>4.55/km</v>
      </c>
      <c r="H145" s="17">
        <f t="shared" si="6"/>
        <v>0.02318449074074074</v>
      </c>
      <c r="I145" s="17">
        <f t="shared" si="7"/>
        <v>0.014725115740740737</v>
      </c>
    </row>
    <row r="146" spans="1:9" ht="15" customHeight="1">
      <c r="A146" s="47">
        <v>143</v>
      </c>
      <c r="B146" s="54" t="s">
        <v>360</v>
      </c>
      <c r="C146" s="54" t="s">
        <v>31</v>
      </c>
      <c r="D146" s="55" t="s">
        <v>144</v>
      </c>
      <c r="E146" s="54" t="s">
        <v>153</v>
      </c>
      <c r="F146" s="59">
        <v>0.07217502314814815</v>
      </c>
      <c r="G146" s="50" t="str">
        <f t="shared" si="8"/>
        <v>4.56/km</v>
      </c>
      <c r="H146" s="17">
        <f t="shared" si="6"/>
        <v>0.02337600694444445</v>
      </c>
      <c r="I146" s="17">
        <f t="shared" si="7"/>
        <v>0.018411273148148152</v>
      </c>
    </row>
    <row r="147" spans="1:9" ht="15" customHeight="1">
      <c r="A147" s="47">
        <v>144</v>
      </c>
      <c r="B147" s="54" t="s">
        <v>361</v>
      </c>
      <c r="C147" s="54" t="s">
        <v>37</v>
      </c>
      <c r="D147" s="55" t="s">
        <v>176</v>
      </c>
      <c r="E147" s="54" t="s">
        <v>362</v>
      </c>
      <c r="F147" s="59">
        <v>0.07217828703703703</v>
      </c>
      <c r="G147" s="50" t="str">
        <f t="shared" si="8"/>
        <v>4.56/km</v>
      </c>
      <c r="H147" s="17">
        <f t="shared" si="6"/>
        <v>0.023379270833333334</v>
      </c>
      <c r="I147" s="17">
        <f t="shared" si="7"/>
        <v>0.008851099537037027</v>
      </c>
    </row>
    <row r="148" spans="1:9" ht="15" customHeight="1">
      <c r="A148" s="47">
        <v>145</v>
      </c>
      <c r="B148" s="54" t="s">
        <v>68</v>
      </c>
      <c r="C148" s="54" t="s">
        <v>119</v>
      </c>
      <c r="D148" s="55" t="s">
        <v>184</v>
      </c>
      <c r="E148" s="54" t="s">
        <v>284</v>
      </c>
      <c r="F148" s="59">
        <v>0.0724387037037037</v>
      </c>
      <c r="G148" s="50" t="str">
        <f t="shared" si="8"/>
        <v>4.57/km</v>
      </c>
      <c r="H148" s="17">
        <f t="shared" si="6"/>
        <v>0.0236396875</v>
      </c>
      <c r="I148" s="17">
        <f t="shared" si="7"/>
        <v>0.0059344328703703625</v>
      </c>
    </row>
    <row r="149" spans="1:9" ht="15" customHeight="1">
      <c r="A149" s="47">
        <v>146</v>
      </c>
      <c r="B149" s="54" t="s">
        <v>143</v>
      </c>
      <c r="C149" s="54" t="s">
        <v>20</v>
      </c>
      <c r="D149" s="55" t="s">
        <v>155</v>
      </c>
      <c r="E149" s="54" t="s">
        <v>81</v>
      </c>
      <c r="F149" s="59">
        <v>0.07269912037037037</v>
      </c>
      <c r="G149" s="50" t="str">
        <f t="shared" si="8"/>
        <v>4.58/km</v>
      </c>
      <c r="H149" s="17">
        <f t="shared" si="6"/>
        <v>0.023900104166666665</v>
      </c>
      <c r="I149" s="17">
        <f t="shared" si="7"/>
        <v>0.015566770833333334</v>
      </c>
    </row>
    <row r="150" spans="1:9" ht="15" customHeight="1">
      <c r="A150" s="47">
        <v>147</v>
      </c>
      <c r="B150" s="54" t="s">
        <v>363</v>
      </c>
      <c r="C150" s="54" t="s">
        <v>156</v>
      </c>
      <c r="D150" s="55" t="s">
        <v>147</v>
      </c>
      <c r="E150" s="54" t="s">
        <v>81</v>
      </c>
      <c r="F150" s="59">
        <v>0.07286223379629629</v>
      </c>
      <c r="G150" s="50" t="str">
        <f t="shared" si="8"/>
        <v>4.58/km</v>
      </c>
      <c r="H150" s="17">
        <f t="shared" si="6"/>
        <v>0.02406321759259259</v>
      </c>
      <c r="I150" s="17">
        <f t="shared" si="7"/>
        <v>0.02242494212962963</v>
      </c>
    </row>
    <row r="151" spans="1:9" ht="15" customHeight="1">
      <c r="A151" s="47">
        <v>148</v>
      </c>
      <c r="B151" s="54" t="s">
        <v>348</v>
      </c>
      <c r="C151" s="54" t="s">
        <v>364</v>
      </c>
      <c r="D151" s="55" t="s">
        <v>272</v>
      </c>
      <c r="E151" s="54" t="s">
        <v>153</v>
      </c>
      <c r="F151" s="59">
        <v>0.07294886574074073</v>
      </c>
      <c r="G151" s="50" t="str">
        <f t="shared" si="8"/>
        <v>4.59/km</v>
      </c>
      <c r="H151" s="17">
        <f t="shared" si="6"/>
        <v>0.024149849537037034</v>
      </c>
      <c r="I151" s="17">
        <f t="shared" si="7"/>
        <v>0.011829606481481472</v>
      </c>
    </row>
    <row r="152" spans="1:9" ht="15" customHeight="1">
      <c r="A152" s="47">
        <v>149</v>
      </c>
      <c r="B152" s="54" t="s">
        <v>365</v>
      </c>
      <c r="C152" s="54" t="s">
        <v>196</v>
      </c>
      <c r="D152" s="55" t="s">
        <v>160</v>
      </c>
      <c r="E152" s="54" t="s">
        <v>153</v>
      </c>
      <c r="F152" s="59">
        <v>0.07295645833333332</v>
      </c>
      <c r="G152" s="50" t="str">
        <f t="shared" si="8"/>
        <v>4.59/km</v>
      </c>
      <c r="H152" s="17">
        <f t="shared" si="6"/>
        <v>0.02415744212962962</v>
      </c>
      <c r="I152" s="17">
        <f t="shared" si="7"/>
        <v>0.015698067129629616</v>
      </c>
    </row>
    <row r="153" spans="1:9" ht="15" customHeight="1">
      <c r="A153" s="47">
        <v>150</v>
      </c>
      <c r="B153" s="54" t="s">
        <v>24</v>
      </c>
      <c r="C153" s="54" t="s">
        <v>27</v>
      </c>
      <c r="D153" s="55" t="s">
        <v>147</v>
      </c>
      <c r="E153" s="54" t="s">
        <v>81</v>
      </c>
      <c r="F153" s="59">
        <v>0.07333677083333333</v>
      </c>
      <c r="G153" s="50" t="str">
        <f t="shared" si="8"/>
        <v>5.00/km</v>
      </c>
      <c r="H153" s="17">
        <f t="shared" si="6"/>
        <v>0.024537754629629628</v>
      </c>
      <c r="I153" s="17">
        <f t="shared" si="7"/>
        <v>0.022899479166666667</v>
      </c>
    </row>
    <row r="154" spans="1:9" ht="15" customHeight="1">
      <c r="A154" s="47">
        <v>151</v>
      </c>
      <c r="B154" s="54" t="s">
        <v>129</v>
      </c>
      <c r="C154" s="54" t="s">
        <v>366</v>
      </c>
      <c r="D154" s="55" t="s">
        <v>336</v>
      </c>
      <c r="E154" s="54" t="s">
        <v>182</v>
      </c>
      <c r="F154" s="59">
        <v>0.0734118287037037</v>
      </c>
      <c r="G154" s="50" t="str">
        <f t="shared" si="8"/>
        <v>5.01/km</v>
      </c>
      <c r="H154" s="17">
        <f t="shared" si="6"/>
        <v>0.024612812500000004</v>
      </c>
      <c r="I154" s="17">
        <f t="shared" si="7"/>
        <v>0.004182581018518525</v>
      </c>
    </row>
    <row r="155" spans="1:9" ht="15" customHeight="1">
      <c r="A155" s="47">
        <v>152</v>
      </c>
      <c r="B155" s="54" t="s">
        <v>185</v>
      </c>
      <c r="C155" s="54" t="s">
        <v>186</v>
      </c>
      <c r="D155" s="55" t="s">
        <v>144</v>
      </c>
      <c r="E155" s="54" t="s">
        <v>182</v>
      </c>
      <c r="F155" s="59">
        <v>0.07356409722222222</v>
      </c>
      <c r="G155" s="50" t="str">
        <f t="shared" si="8"/>
        <v>5.01/km</v>
      </c>
      <c r="H155" s="17">
        <f t="shared" si="6"/>
        <v>0.02476508101851852</v>
      </c>
      <c r="I155" s="17">
        <f t="shared" si="7"/>
        <v>0.019800347222222223</v>
      </c>
    </row>
    <row r="156" spans="1:9" ht="15" customHeight="1">
      <c r="A156" s="47">
        <v>153</v>
      </c>
      <c r="B156" s="54" t="s">
        <v>69</v>
      </c>
      <c r="C156" s="54" t="s">
        <v>126</v>
      </c>
      <c r="D156" s="55" t="s">
        <v>155</v>
      </c>
      <c r="E156" s="54" t="s">
        <v>145</v>
      </c>
      <c r="F156" s="59">
        <v>0.07364620370370371</v>
      </c>
      <c r="G156" s="50" t="str">
        <f t="shared" si="8"/>
        <v>5.02/km</v>
      </c>
      <c r="H156" s="17">
        <f aca="true" t="shared" si="9" ref="H156:H219">F156-$F$4</f>
        <v>0.024847187500000013</v>
      </c>
      <c r="I156" s="17">
        <f aca="true" t="shared" si="10" ref="I156:I219">F156-INDEX($F$4:$F$862,MATCH(D156,$D$4:$D$862,0))</f>
        <v>0.016513854166666682</v>
      </c>
    </row>
    <row r="157" spans="1:9" ht="15" customHeight="1">
      <c r="A157" s="47">
        <v>154</v>
      </c>
      <c r="B157" s="54" t="s">
        <v>367</v>
      </c>
      <c r="C157" s="54" t="s">
        <v>34</v>
      </c>
      <c r="D157" s="55" t="s">
        <v>144</v>
      </c>
      <c r="E157" s="54" t="s">
        <v>166</v>
      </c>
      <c r="F157" s="59">
        <v>0.07380914351851851</v>
      </c>
      <c r="G157" s="50" t="str">
        <f t="shared" si="8"/>
        <v>5.02/km</v>
      </c>
      <c r="H157" s="17">
        <f t="shared" si="9"/>
        <v>0.025010127314814813</v>
      </c>
      <c r="I157" s="17">
        <f t="shared" si="10"/>
        <v>0.020045393518518514</v>
      </c>
    </row>
    <row r="158" spans="1:9" ht="15" customHeight="1">
      <c r="A158" s="47">
        <v>155</v>
      </c>
      <c r="B158" s="54" t="s">
        <v>213</v>
      </c>
      <c r="C158" s="54" t="s">
        <v>368</v>
      </c>
      <c r="D158" s="55" t="s">
        <v>306</v>
      </c>
      <c r="E158" s="54" t="s">
        <v>72</v>
      </c>
      <c r="F158" s="59">
        <v>0.0738346412037037</v>
      </c>
      <c r="G158" s="50" t="str">
        <f t="shared" si="8"/>
        <v>5.02/km</v>
      </c>
      <c r="H158" s="17">
        <f t="shared" si="9"/>
        <v>0.025035625</v>
      </c>
      <c r="I158" s="17">
        <f t="shared" si="10"/>
        <v>0.008599178240740732</v>
      </c>
    </row>
    <row r="159" spans="1:9" ht="15" customHeight="1">
      <c r="A159" s="47">
        <v>156</v>
      </c>
      <c r="B159" s="54" t="s">
        <v>369</v>
      </c>
      <c r="C159" s="54" t="s">
        <v>202</v>
      </c>
      <c r="D159" s="55" t="s">
        <v>272</v>
      </c>
      <c r="E159" s="54" t="s">
        <v>153</v>
      </c>
      <c r="F159" s="59">
        <v>0.0739093287037037</v>
      </c>
      <c r="G159" s="50" t="str">
        <f t="shared" si="8"/>
        <v>5.03/km</v>
      </c>
      <c r="H159" s="17">
        <f t="shared" si="9"/>
        <v>0.025110312500000002</v>
      </c>
      <c r="I159" s="17">
        <f t="shared" si="10"/>
        <v>0.01279006944444444</v>
      </c>
    </row>
    <row r="160" spans="1:9" ht="15" customHeight="1">
      <c r="A160" s="47">
        <v>157</v>
      </c>
      <c r="B160" s="54" t="s">
        <v>130</v>
      </c>
      <c r="C160" s="54" t="s">
        <v>41</v>
      </c>
      <c r="D160" s="55" t="s">
        <v>160</v>
      </c>
      <c r="E160" s="54" t="s">
        <v>81</v>
      </c>
      <c r="F160" s="59">
        <v>0.07391765046296296</v>
      </c>
      <c r="G160" s="50" t="str">
        <f t="shared" si="8"/>
        <v>5.03/km</v>
      </c>
      <c r="H160" s="17">
        <f t="shared" si="9"/>
        <v>0.02511863425925926</v>
      </c>
      <c r="I160" s="17">
        <f t="shared" si="10"/>
        <v>0.016659259259259256</v>
      </c>
    </row>
    <row r="161" spans="1:9" ht="15" customHeight="1">
      <c r="A161" s="47">
        <v>158</v>
      </c>
      <c r="B161" s="54" t="s">
        <v>121</v>
      </c>
      <c r="C161" s="54" t="s">
        <v>35</v>
      </c>
      <c r="D161" s="55" t="s">
        <v>147</v>
      </c>
      <c r="E161" s="54" t="s">
        <v>172</v>
      </c>
      <c r="F161" s="59">
        <v>0.07412326388888889</v>
      </c>
      <c r="G161" s="50" t="str">
        <f t="shared" si="8"/>
        <v>5.04/km</v>
      </c>
      <c r="H161" s="17">
        <f t="shared" si="9"/>
        <v>0.025324247685185187</v>
      </c>
      <c r="I161" s="17">
        <f t="shared" si="10"/>
        <v>0.023685972222222226</v>
      </c>
    </row>
    <row r="162" spans="1:9" ht="15" customHeight="1">
      <c r="A162" s="47">
        <v>159</v>
      </c>
      <c r="B162" s="54" t="s">
        <v>370</v>
      </c>
      <c r="C162" s="54" t="s">
        <v>29</v>
      </c>
      <c r="D162" s="55" t="s">
        <v>150</v>
      </c>
      <c r="E162" s="54" t="s">
        <v>182</v>
      </c>
      <c r="F162" s="59">
        <v>0.07420717592592592</v>
      </c>
      <c r="G162" s="50" t="str">
        <f t="shared" si="8"/>
        <v>5.04/km</v>
      </c>
      <c r="H162" s="17">
        <f t="shared" si="9"/>
        <v>0.02540815972222222</v>
      </c>
      <c r="I162" s="17">
        <f t="shared" si="10"/>
        <v>0.02540815972222222</v>
      </c>
    </row>
    <row r="163" spans="1:9" ht="15" customHeight="1">
      <c r="A163" s="47">
        <v>160</v>
      </c>
      <c r="B163" s="54" t="s">
        <v>371</v>
      </c>
      <c r="C163" s="54" t="s">
        <v>20</v>
      </c>
      <c r="D163" s="55" t="s">
        <v>161</v>
      </c>
      <c r="E163" s="54" t="s">
        <v>308</v>
      </c>
      <c r="F163" s="59">
        <v>0.07425185185185185</v>
      </c>
      <c r="G163" s="50" t="str">
        <f t="shared" si="8"/>
        <v>5.04/km</v>
      </c>
      <c r="H163" s="17">
        <f t="shared" si="9"/>
        <v>0.025452835648148146</v>
      </c>
      <c r="I163" s="17">
        <f t="shared" si="10"/>
        <v>0.020094583333333332</v>
      </c>
    </row>
    <row r="164" spans="1:9" ht="15" customHeight="1">
      <c r="A164" s="47">
        <v>161</v>
      </c>
      <c r="B164" s="54" t="s">
        <v>124</v>
      </c>
      <c r="C164" s="54" t="s">
        <v>28</v>
      </c>
      <c r="D164" s="55" t="s">
        <v>170</v>
      </c>
      <c r="E164" s="54" t="s">
        <v>93</v>
      </c>
      <c r="F164" s="59">
        <v>0.07426631944444445</v>
      </c>
      <c r="G164" s="50" t="str">
        <f t="shared" si="8"/>
        <v>5.04/km</v>
      </c>
      <c r="H164" s="17">
        <f t="shared" si="9"/>
        <v>0.02546730324074075</v>
      </c>
      <c r="I164" s="17">
        <f t="shared" si="10"/>
        <v>0.0146950925925926</v>
      </c>
    </row>
    <row r="165" spans="1:9" ht="15" customHeight="1">
      <c r="A165" s="47">
        <v>162</v>
      </c>
      <c r="B165" s="54" t="s">
        <v>187</v>
      </c>
      <c r="C165" s="54" t="s">
        <v>188</v>
      </c>
      <c r="D165" s="55" t="s">
        <v>189</v>
      </c>
      <c r="E165" s="54" t="s">
        <v>182</v>
      </c>
      <c r="F165" s="59">
        <v>0.07429326388888889</v>
      </c>
      <c r="G165" s="50" t="str">
        <f t="shared" si="8"/>
        <v>5.04/km</v>
      </c>
      <c r="H165" s="17">
        <f t="shared" si="9"/>
        <v>0.02549424768518519</v>
      </c>
      <c r="I165" s="17">
        <f t="shared" si="10"/>
        <v>0</v>
      </c>
    </row>
    <row r="166" spans="1:9" ht="15" customHeight="1">
      <c r="A166" s="47">
        <v>163</v>
      </c>
      <c r="B166" s="54" t="s">
        <v>372</v>
      </c>
      <c r="C166" s="54" t="s">
        <v>23</v>
      </c>
      <c r="D166" s="55" t="s">
        <v>373</v>
      </c>
      <c r="E166" s="54" t="s">
        <v>145</v>
      </c>
      <c r="F166" s="59">
        <v>0.07458315972222222</v>
      </c>
      <c r="G166" s="50" t="str">
        <f t="shared" si="8"/>
        <v>5.05/km</v>
      </c>
      <c r="H166" s="17">
        <f t="shared" si="9"/>
        <v>0.025784143518518522</v>
      </c>
      <c r="I166" s="17">
        <f t="shared" si="10"/>
        <v>0</v>
      </c>
    </row>
    <row r="167" spans="1:9" ht="15" customHeight="1">
      <c r="A167" s="47">
        <v>164</v>
      </c>
      <c r="B167" s="54" t="s">
        <v>374</v>
      </c>
      <c r="C167" s="54" t="s">
        <v>23</v>
      </c>
      <c r="D167" s="55" t="s">
        <v>160</v>
      </c>
      <c r="E167" s="54" t="s">
        <v>182</v>
      </c>
      <c r="F167" s="59">
        <v>0.07464699074074074</v>
      </c>
      <c r="G167" s="50" t="str">
        <f t="shared" si="8"/>
        <v>5.06/km</v>
      </c>
      <c r="H167" s="17">
        <f t="shared" si="9"/>
        <v>0.025847974537037043</v>
      </c>
      <c r="I167" s="17">
        <f t="shared" si="10"/>
        <v>0.017388599537037037</v>
      </c>
    </row>
    <row r="168" spans="1:9" ht="15" customHeight="1">
      <c r="A168" s="47">
        <v>165</v>
      </c>
      <c r="B168" s="54" t="s">
        <v>375</v>
      </c>
      <c r="C168" s="54" t="s">
        <v>178</v>
      </c>
      <c r="D168" s="55" t="s">
        <v>144</v>
      </c>
      <c r="E168" s="54" t="s">
        <v>182</v>
      </c>
      <c r="F168" s="59">
        <v>0.07480560185185185</v>
      </c>
      <c r="G168" s="50" t="str">
        <f t="shared" si="8"/>
        <v>5.06/km</v>
      </c>
      <c r="H168" s="17">
        <f t="shared" si="9"/>
        <v>0.026006585648148152</v>
      </c>
      <c r="I168" s="17">
        <f t="shared" si="10"/>
        <v>0.021041851851851853</v>
      </c>
    </row>
    <row r="169" spans="1:9" ht="15" customHeight="1">
      <c r="A169" s="47">
        <v>166</v>
      </c>
      <c r="B169" s="54" t="s">
        <v>376</v>
      </c>
      <c r="C169" s="54" t="s">
        <v>377</v>
      </c>
      <c r="D169" s="55" t="s">
        <v>144</v>
      </c>
      <c r="E169" s="54" t="s">
        <v>6</v>
      </c>
      <c r="F169" s="59">
        <v>0.07490524305555556</v>
      </c>
      <c r="G169" s="50" t="str">
        <f t="shared" si="8"/>
        <v>5.07/km</v>
      </c>
      <c r="H169" s="17">
        <f t="shared" si="9"/>
        <v>0.026106226851851856</v>
      </c>
      <c r="I169" s="17">
        <f t="shared" si="10"/>
        <v>0.021141493055555557</v>
      </c>
    </row>
    <row r="170" spans="1:9" ht="15" customHeight="1">
      <c r="A170" s="47">
        <v>167</v>
      </c>
      <c r="B170" s="54" t="s">
        <v>131</v>
      </c>
      <c r="C170" s="54" t="s">
        <v>132</v>
      </c>
      <c r="D170" s="55" t="s">
        <v>160</v>
      </c>
      <c r="E170" s="54" t="s">
        <v>157</v>
      </c>
      <c r="F170" s="59">
        <v>0.07503111111111112</v>
      </c>
      <c r="G170" s="50" t="str">
        <f t="shared" si="8"/>
        <v>5.07/km</v>
      </c>
      <c r="H170" s="17">
        <f t="shared" si="9"/>
        <v>0.026232094907407418</v>
      </c>
      <c r="I170" s="17">
        <f t="shared" si="10"/>
        <v>0.017772719907407412</v>
      </c>
    </row>
    <row r="171" spans="1:9" ht="15" customHeight="1">
      <c r="A171" s="47">
        <v>168</v>
      </c>
      <c r="B171" s="54" t="s">
        <v>378</v>
      </c>
      <c r="C171" s="54" t="s">
        <v>199</v>
      </c>
      <c r="D171" s="55" t="s">
        <v>144</v>
      </c>
      <c r="E171" s="54" t="s">
        <v>261</v>
      </c>
      <c r="F171" s="59">
        <v>0.07508265046296296</v>
      </c>
      <c r="G171" s="50" t="str">
        <f t="shared" si="8"/>
        <v>5.07/km</v>
      </c>
      <c r="H171" s="17">
        <f t="shared" si="9"/>
        <v>0.02628363425925926</v>
      </c>
      <c r="I171" s="17">
        <f t="shared" si="10"/>
        <v>0.02131890046296296</v>
      </c>
    </row>
    <row r="172" spans="1:9" ht="15" customHeight="1">
      <c r="A172" s="47">
        <v>169</v>
      </c>
      <c r="B172" s="54" t="s">
        <v>379</v>
      </c>
      <c r="C172" s="54" t="s">
        <v>260</v>
      </c>
      <c r="D172" s="55" t="s">
        <v>155</v>
      </c>
      <c r="E172" s="54" t="s">
        <v>153</v>
      </c>
      <c r="F172" s="59">
        <v>0.07515046296296296</v>
      </c>
      <c r="G172" s="50" t="str">
        <f t="shared" si="8"/>
        <v>5.08/km</v>
      </c>
      <c r="H172" s="17">
        <f t="shared" si="9"/>
        <v>0.02635144675925926</v>
      </c>
      <c r="I172" s="17">
        <f t="shared" si="10"/>
        <v>0.01801811342592593</v>
      </c>
    </row>
    <row r="173" spans="1:9" ht="15" customHeight="1">
      <c r="A173" s="47">
        <v>170</v>
      </c>
      <c r="B173" s="54" t="s">
        <v>380</v>
      </c>
      <c r="C173" s="54" t="s">
        <v>381</v>
      </c>
      <c r="D173" s="55" t="s">
        <v>272</v>
      </c>
      <c r="E173" s="54" t="s">
        <v>153</v>
      </c>
      <c r="F173" s="59">
        <v>0.07517524305555555</v>
      </c>
      <c r="G173" s="50" t="str">
        <f t="shared" si="8"/>
        <v>5.08/km</v>
      </c>
      <c r="H173" s="17">
        <f t="shared" si="9"/>
        <v>0.02637622685185185</v>
      </c>
      <c r="I173" s="17">
        <f t="shared" si="10"/>
        <v>0.014055983796296287</v>
      </c>
    </row>
    <row r="174" spans="1:9" ht="15" customHeight="1">
      <c r="A174" s="47">
        <v>171</v>
      </c>
      <c r="B174" s="54" t="s">
        <v>138</v>
      </c>
      <c r="C174" s="54" t="s">
        <v>139</v>
      </c>
      <c r="D174" s="55" t="s">
        <v>144</v>
      </c>
      <c r="E174" s="54" t="s">
        <v>6</v>
      </c>
      <c r="F174" s="59">
        <v>0.07519929398148148</v>
      </c>
      <c r="G174" s="50" t="str">
        <f t="shared" si="8"/>
        <v>5.08/km</v>
      </c>
      <c r="H174" s="17">
        <f t="shared" si="9"/>
        <v>0.02640027777777778</v>
      </c>
      <c r="I174" s="17">
        <f t="shared" si="10"/>
        <v>0.02143554398148148</v>
      </c>
    </row>
    <row r="175" spans="1:9" ht="15" customHeight="1">
      <c r="A175" s="47">
        <v>172</v>
      </c>
      <c r="B175" s="54" t="s">
        <v>120</v>
      </c>
      <c r="C175" s="54" t="s">
        <v>28</v>
      </c>
      <c r="D175" s="55" t="s">
        <v>170</v>
      </c>
      <c r="E175" s="54" t="s">
        <v>145</v>
      </c>
      <c r="F175" s="59">
        <v>0.07526584490740741</v>
      </c>
      <c r="G175" s="50" t="str">
        <f t="shared" si="8"/>
        <v>5.08/km</v>
      </c>
      <c r="H175" s="17">
        <f t="shared" si="9"/>
        <v>0.02646682870370371</v>
      </c>
      <c r="I175" s="17">
        <f t="shared" si="10"/>
        <v>0.01569461805555556</v>
      </c>
    </row>
    <row r="176" spans="1:9" ht="15" customHeight="1">
      <c r="A176" s="47">
        <v>173</v>
      </c>
      <c r="B176" s="54" t="s">
        <v>27</v>
      </c>
      <c r="C176" s="54" t="s">
        <v>47</v>
      </c>
      <c r="D176" s="55" t="s">
        <v>150</v>
      </c>
      <c r="E176" s="54" t="s">
        <v>81</v>
      </c>
      <c r="F176" s="59">
        <v>0.07541016203703704</v>
      </c>
      <c r="G176" s="50" t="str">
        <f t="shared" si="8"/>
        <v>5.09/km</v>
      </c>
      <c r="H176" s="17">
        <f t="shared" si="9"/>
        <v>0.026611145833333343</v>
      </c>
      <c r="I176" s="17">
        <f t="shared" si="10"/>
        <v>0.026611145833333343</v>
      </c>
    </row>
    <row r="177" spans="1:9" ht="15" customHeight="1">
      <c r="A177" s="47">
        <v>174</v>
      </c>
      <c r="B177" s="54" t="s">
        <v>134</v>
      </c>
      <c r="C177" s="54" t="s">
        <v>46</v>
      </c>
      <c r="D177" s="55" t="s">
        <v>155</v>
      </c>
      <c r="E177" s="54" t="s">
        <v>81</v>
      </c>
      <c r="F177" s="59">
        <v>0.07541450231481482</v>
      </c>
      <c r="G177" s="50" t="str">
        <f t="shared" si="8"/>
        <v>5.09/km</v>
      </c>
      <c r="H177" s="17">
        <f t="shared" si="9"/>
        <v>0.02661548611111112</v>
      </c>
      <c r="I177" s="17">
        <f t="shared" si="10"/>
        <v>0.01828215277777779</v>
      </c>
    </row>
    <row r="178" spans="1:9" ht="15" customHeight="1">
      <c r="A178" s="47">
        <v>175</v>
      </c>
      <c r="B178" s="54" t="s">
        <v>382</v>
      </c>
      <c r="C178" s="54" t="s">
        <v>43</v>
      </c>
      <c r="D178" s="55" t="s">
        <v>155</v>
      </c>
      <c r="E178" s="54" t="s">
        <v>153</v>
      </c>
      <c r="F178" s="59">
        <v>0.07543547453703704</v>
      </c>
      <c r="G178" s="50" t="str">
        <f t="shared" si="8"/>
        <v>5.09/km</v>
      </c>
      <c r="H178" s="17">
        <f t="shared" si="9"/>
        <v>0.026636458333333342</v>
      </c>
      <c r="I178" s="17">
        <f t="shared" si="10"/>
        <v>0.01830312500000001</v>
      </c>
    </row>
    <row r="179" spans="1:9" ht="15" customHeight="1">
      <c r="A179" s="47">
        <v>176</v>
      </c>
      <c r="B179" s="54" t="s">
        <v>383</v>
      </c>
      <c r="C179" s="54" t="s">
        <v>23</v>
      </c>
      <c r="D179" s="55" t="s">
        <v>160</v>
      </c>
      <c r="E179" s="54" t="s">
        <v>384</v>
      </c>
      <c r="F179" s="59">
        <v>0.0755042013888889</v>
      </c>
      <c r="G179" s="50" t="str">
        <f t="shared" si="8"/>
        <v>5.09/km</v>
      </c>
      <c r="H179" s="17">
        <f t="shared" si="9"/>
        <v>0.0267051851851852</v>
      </c>
      <c r="I179" s="17">
        <f t="shared" si="10"/>
        <v>0.018245810185185195</v>
      </c>
    </row>
    <row r="180" spans="1:9" ht="15" customHeight="1">
      <c r="A180" s="47">
        <v>177</v>
      </c>
      <c r="B180" s="54" t="s">
        <v>385</v>
      </c>
      <c r="C180" s="54" t="s">
        <v>60</v>
      </c>
      <c r="D180" s="55" t="s">
        <v>144</v>
      </c>
      <c r="E180" s="54" t="s">
        <v>72</v>
      </c>
      <c r="F180" s="59">
        <v>0.07566623842592592</v>
      </c>
      <c r="G180" s="50" t="str">
        <f t="shared" si="8"/>
        <v>5.10/km</v>
      </c>
      <c r="H180" s="17">
        <f t="shared" si="9"/>
        <v>0.026867222222222216</v>
      </c>
      <c r="I180" s="17">
        <f t="shared" si="10"/>
        <v>0.021902488425925917</v>
      </c>
    </row>
    <row r="181" spans="1:9" ht="15" customHeight="1">
      <c r="A181" s="47">
        <v>178</v>
      </c>
      <c r="B181" s="54" t="s">
        <v>386</v>
      </c>
      <c r="C181" s="54" t="s">
        <v>65</v>
      </c>
      <c r="D181" s="55" t="s">
        <v>160</v>
      </c>
      <c r="E181" s="54" t="s">
        <v>153</v>
      </c>
      <c r="F181" s="59">
        <v>0.07586390046296297</v>
      </c>
      <c r="G181" s="50" t="str">
        <f t="shared" si="8"/>
        <v>5.11/km</v>
      </c>
      <c r="H181" s="17">
        <f t="shared" si="9"/>
        <v>0.02706488425925927</v>
      </c>
      <c r="I181" s="17">
        <f t="shared" si="10"/>
        <v>0.018605509259259266</v>
      </c>
    </row>
    <row r="182" spans="1:9" ht="15" customHeight="1">
      <c r="A182" s="47">
        <v>179</v>
      </c>
      <c r="B182" s="54" t="s">
        <v>387</v>
      </c>
      <c r="C182" s="54" t="s">
        <v>193</v>
      </c>
      <c r="D182" s="55" t="s">
        <v>189</v>
      </c>
      <c r="E182" s="54" t="s">
        <v>388</v>
      </c>
      <c r="F182" s="59">
        <v>0.07588668981481482</v>
      </c>
      <c r="G182" s="50" t="str">
        <f t="shared" si="8"/>
        <v>5.11/km</v>
      </c>
      <c r="H182" s="17">
        <f t="shared" si="9"/>
        <v>0.02708767361111112</v>
      </c>
      <c r="I182" s="17">
        <f t="shared" si="10"/>
        <v>0.0015934259259259287</v>
      </c>
    </row>
    <row r="183" spans="1:9" ht="15" customHeight="1">
      <c r="A183" s="47">
        <v>180</v>
      </c>
      <c r="B183" s="54" t="s">
        <v>82</v>
      </c>
      <c r="C183" s="54" t="s">
        <v>30</v>
      </c>
      <c r="D183" s="55" t="s">
        <v>170</v>
      </c>
      <c r="E183" s="54" t="s">
        <v>310</v>
      </c>
      <c r="F183" s="59">
        <v>0.07592520833333333</v>
      </c>
      <c r="G183" s="50" t="str">
        <f t="shared" si="8"/>
        <v>5.11/km</v>
      </c>
      <c r="H183" s="17">
        <f t="shared" si="9"/>
        <v>0.027126192129629627</v>
      </c>
      <c r="I183" s="17">
        <f t="shared" si="10"/>
        <v>0.016353981481481476</v>
      </c>
    </row>
    <row r="184" spans="1:9" ht="15" customHeight="1">
      <c r="A184" s="47">
        <v>181</v>
      </c>
      <c r="B184" s="54" t="s">
        <v>389</v>
      </c>
      <c r="C184" s="54" t="s">
        <v>390</v>
      </c>
      <c r="D184" s="55" t="s">
        <v>325</v>
      </c>
      <c r="E184" s="54" t="s">
        <v>183</v>
      </c>
      <c r="F184" s="59">
        <v>0.07628436342592593</v>
      </c>
      <c r="G184" s="50" t="str">
        <f t="shared" si="8"/>
        <v>5.12/km</v>
      </c>
      <c r="H184" s="17">
        <f t="shared" si="9"/>
        <v>0.027485347222222227</v>
      </c>
      <c r="I184" s="17">
        <f t="shared" si="10"/>
        <v>0.008708761574074075</v>
      </c>
    </row>
    <row r="185" spans="1:9" ht="15" customHeight="1">
      <c r="A185" s="47">
        <v>182</v>
      </c>
      <c r="B185" s="54" t="s">
        <v>149</v>
      </c>
      <c r="C185" s="54" t="s">
        <v>63</v>
      </c>
      <c r="D185" s="55" t="s">
        <v>170</v>
      </c>
      <c r="E185" s="54" t="s">
        <v>81</v>
      </c>
      <c r="F185" s="59">
        <v>0.0765267013888889</v>
      </c>
      <c r="G185" s="50" t="str">
        <f t="shared" si="8"/>
        <v>5.13/km</v>
      </c>
      <c r="H185" s="17">
        <f t="shared" si="9"/>
        <v>0.027727685185185195</v>
      </c>
      <c r="I185" s="17">
        <f t="shared" si="10"/>
        <v>0.016955474537037045</v>
      </c>
    </row>
    <row r="186" spans="1:9" ht="15" customHeight="1">
      <c r="A186" s="47">
        <v>183</v>
      </c>
      <c r="B186" s="54" t="s">
        <v>391</v>
      </c>
      <c r="C186" s="54" t="s">
        <v>392</v>
      </c>
      <c r="D186" s="55" t="s">
        <v>272</v>
      </c>
      <c r="E186" s="54" t="s">
        <v>166</v>
      </c>
      <c r="F186" s="59">
        <v>0.07658564814814815</v>
      </c>
      <c r="G186" s="50" t="str">
        <f t="shared" si="8"/>
        <v>5.14/km</v>
      </c>
      <c r="H186" s="17">
        <f t="shared" si="9"/>
        <v>0.027786631944444452</v>
      </c>
      <c r="I186" s="17">
        <f t="shared" si="10"/>
        <v>0.01546638888888889</v>
      </c>
    </row>
    <row r="187" spans="1:9" ht="15" customHeight="1">
      <c r="A187" s="47">
        <v>184</v>
      </c>
      <c r="B187" s="54" t="s">
        <v>393</v>
      </c>
      <c r="C187" s="54" t="s">
        <v>34</v>
      </c>
      <c r="D187" s="55" t="s">
        <v>147</v>
      </c>
      <c r="E187" s="54" t="s">
        <v>153</v>
      </c>
      <c r="F187" s="59">
        <v>0.07673738425925926</v>
      </c>
      <c r="G187" s="50" t="str">
        <f t="shared" si="8"/>
        <v>5.14/km</v>
      </c>
      <c r="H187" s="17">
        <f t="shared" si="9"/>
        <v>0.02793836805555556</v>
      </c>
      <c r="I187" s="17">
        <f t="shared" si="10"/>
        <v>0.026300092592592597</v>
      </c>
    </row>
    <row r="188" spans="1:9" ht="15" customHeight="1">
      <c r="A188" s="47">
        <v>185</v>
      </c>
      <c r="B188" s="54" t="s">
        <v>179</v>
      </c>
      <c r="C188" s="54" t="s">
        <v>28</v>
      </c>
      <c r="D188" s="55" t="s">
        <v>155</v>
      </c>
      <c r="E188" s="54" t="s">
        <v>182</v>
      </c>
      <c r="F188" s="59">
        <v>0.07675925925925926</v>
      </c>
      <c r="G188" s="50" t="str">
        <f t="shared" si="8"/>
        <v>5.14/km</v>
      </c>
      <c r="H188" s="17">
        <f t="shared" si="9"/>
        <v>0.027960243055555563</v>
      </c>
      <c r="I188" s="17">
        <f t="shared" si="10"/>
        <v>0.01962690972222223</v>
      </c>
    </row>
    <row r="189" spans="1:9" ht="15" customHeight="1">
      <c r="A189" s="47">
        <v>186</v>
      </c>
      <c r="B189" s="54" t="s">
        <v>216</v>
      </c>
      <c r="C189" s="54" t="s">
        <v>26</v>
      </c>
      <c r="D189" s="55" t="s">
        <v>184</v>
      </c>
      <c r="E189" s="54" t="s">
        <v>394</v>
      </c>
      <c r="F189" s="59">
        <v>0.07685474537037036</v>
      </c>
      <c r="G189" s="50" t="str">
        <f t="shared" si="8"/>
        <v>5.15/km</v>
      </c>
      <c r="H189" s="17">
        <f t="shared" si="9"/>
        <v>0.02805572916666666</v>
      </c>
      <c r="I189" s="17">
        <f t="shared" si="10"/>
        <v>0.010350474537037024</v>
      </c>
    </row>
    <row r="190" spans="1:9" ht="15" customHeight="1">
      <c r="A190" s="47">
        <v>187</v>
      </c>
      <c r="B190" s="54" t="s">
        <v>191</v>
      </c>
      <c r="C190" s="54" t="s">
        <v>192</v>
      </c>
      <c r="D190" s="55" t="s">
        <v>395</v>
      </c>
      <c r="E190" s="54" t="s">
        <v>93</v>
      </c>
      <c r="F190" s="59">
        <v>0.07708894675925926</v>
      </c>
      <c r="G190" s="50" t="str">
        <f t="shared" si="8"/>
        <v>5.16/km</v>
      </c>
      <c r="H190" s="17">
        <f t="shared" si="9"/>
        <v>0.028289930555555558</v>
      </c>
      <c r="I190" s="17">
        <f t="shared" si="10"/>
        <v>0</v>
      </c>
    </row>
    <row r="191" spans="1:9" ht="15" customHeight="1">
      <c r="A191" s="47">
        <v>188</v>
      </c>
      <c r="B191" s="54" t="s">
        <v>2</v>
      </c>
      <c r="C191" s="54" t="s">
        <v>27</v>
      </c>
      <c r="D191" s="55" t="s">
        <v>160</v>
      </c>
      <c r="E191" s="54" t="s">
        <v>310</v>
      </c>
      <c r="F191" s="59">
        <v>0.07712041666666668</v>
      </c>
      <c r="G191" s="50" t="str">
        <f t="shared" si="8"/>
        <v>5.16/km</v>
      </c>
      <c r="H191" s="17">
        <f t="shared" si="9"/>
        <v>0.028321400462962977</v>
      </c>
      <c r="I191" s="17">
        <f t="shared" si="10"/>
        <v>0.019862025462962972</v>
      </c>
    </row>
    <row r="192" spans="1:9" ht="15" customHeight="1">
      <c r="A192" s="47">
        <v>189</v>
      </c>
      <c r="B192" s="54" t="s">
        <v>396</v>
      </c>
      <c r="C192" s="54" t="s">
        <v>397</v>
      </c>
      <c r="D192" s="55" t="s">
        <v>306</v>
      </c>
      <c r="E192" s="54" t="s">
        <v>81</v>
      </c>
      <c r="F192" s="59">
        <v>0.0772088425925926</v>
      </c>
      <c r="G192" s="50" t="str">
        <f t="shared" si="8"/>
        <v>5.16/km</v>
      </c>
      <c r="H192" s="17">
        <f t="shared" si="9"/>
        <v>0.0284098263888889</v>
      </c>
      <c r="I192" s="17">
        <f t="shared" si="10"/>
        <v>0.011973379629629632</v>
      </c>
    </row>
    <row r="193" spans="1:9" ht="15" customHeight="1">
      <c r="A193" s="47">
        <v>190</v>
      </c>
      <c r="B193" s="54" t="s">
        <v>398</v>
      </c>
      <c r="C193" s="54" t="s">
        <v>63</v>
      </c>
      <c r="D193" s="55" t="s">
        <v>144</v>
      </c>
      <c r="E193" s="54" t="s">
        <v>166</v>
      </c>
      <c r="F193" s="59">
        <v>0.07727069444444444</v>
      </c>
      <c r="G193" s="50" t="str">
        <f t="shared" si="8"/>
        <v>5.16/km</v>
      </c>
      <c r="H193" s="17">
        <f t="shared" si="9"/>
        <v>0.02847167824074074</v>
      </c>
      <c r="I193" s="17">
        <f t="shared" si="10"/>
        <v>0.02350694444444444</v>
      </c>
    </row>
    <row r="194" spans="1:9" ht="15" customHeight="1">
      <c r="A194" s="47">
        <v>191</v>
      </c>
      <c r="B194" s="54" t="s">
        <v>0</v>
      </c>
      <c r="C194" s="54" t="s">
        <v>27</v>
      </c>
      <c r="D194" s="55" t="s">
        <v>155</v>
      </c>
      <c r="E194" s="54" t="s">
        <v>310</v>
      </c>
      <c r="F194" s="59">
        <v>0.07730704861111111</v>
      </c>
      <c r="G194" s="50" t="str">
        <f t="shared" si="8"/>
        <v>5.17/km</v>
      </c>
      <c r="H194" s="17">
        <f t="shared" si="9"/>
        <v>0.02850803240740741</v>
      </c>
      <c r="I194" s="17">
        <f t="shared" si="10"/>
        <v>0.020174699074074078</v>
      </c>
    </row>
    <row r="195" spans="1:9" ht="15" customHeight="1">
      <c r="A195" s="47">
        <v>192</v>
      </c>
      <c r="B195" s="54" t="s">
        <v>399</v>
      </c>
      <c r="C195" s="54" t="s">
        <v>26</v>
      </c>
      <c r="D195" s="55" t="s">
        <v>147</v>
      </c>
      <c r="E195" s="54" t="s">
        <v>153</v>
      </c>
      <c r="F195" s="59">
        <v>0.07736400462962963</v>
      </c>
      <c r="G195" s="50" t="str">
        <f t="shared" si="8"/>
        <v>5.17/km</v>
      </c>
      <c r="H195" s="17">
        <f t="shared" si="9"/>
        <v>0.028564988425925926</v>
      </c>
      <c r="I195" s="17">
        <f t="shared" si="10"/>
        <v>0.026926712962962965</v>
      </c>
    </row>
    <row r="196" spans="1:9" ht="15" customHeight="1">
      <c r="A196" s="47">
        <v>193</v>
      </c>
      <c r="B196" s="54" t="s">
        <v>400</v>
      </c>
      <c r="C196" s="54" t="s">
        <v>401</v>
      </c>
      <c r="D196" s="55" t="s">
        <v>325</v>
      </c>
      <c r="E196" s="54" t="s">
        <v>182</v>
      </c>
      <c r="F196" s="59">
        <v>0.0773972800925926</v>
      </c>
      <c r="G196" s="50" t="str">
        <f aca="true" t="shared" si="11" ref="G196:G250">TEXT(INT((HOUR(F196)*3600+MINUTE(F196)*60+SECOND(F196))/$I$2/60),"0")&amp;"."&amp;TEXT(MOD((HOUR(F196)*3600+MINUTE(F196)*60+SECOND(F196))/$I$2,60),"00")&amp;"/km"</f>
        <v>5.17/km</v>
      </c>
      <c r="H196" s="17">
        <f t="shared" si="9"/>
        <v>0.0285982638888889</v>
      </c>
      <c r="I196" s="17">
        <f t="shared" si="10"/>
        <v>0.009821678240740747</v>
      </c>
    </row>
    <row r="197" spans="1:9" ht="15" customHeight="1">
      <c r="A197" s="47">
        <v>194</v>
      </c>
      <c r="B197" s="54" t="s">
        <v>402</v>
      </c>
      <c r="C197" s="54" t="s">
        <v>49</v>
      </c>
      <c r="D197" s="55" t="s">
        <v>170</v>
      </c>
      <c r="E197" s="54" t="s">
        <v>182</v>
      </c>
      <c r="F197" s="59">
        <v>0.07766981481481482</v>
      </c>
      <c r="G197" s="50" t="str">
        <f t="shared" si="11"/>
        <v>5.18/km</v>
      </c>
      <c r="H197" s="17">
        <f t="shared" si="9"/>
        <v>0.028870798611111116</v>
      </c>
      <c r="I197" s="17">
        <f t="shared" si="10"/>
        <v>0.018098587962962966</v>
      </c>
    </row>
    <row r="198" spans="1:9" ht="15" customHeight="1">
      <c r="A198" s="47">
        <v>195</v>
      </c>
      <c r="B198" s="54" t="s">
        <v>403</v>
      </c>
      <c r="C198" s="54" t="s">
        <v>27</v>
      </c>
      <c r="D198" s="55" t="s">
        <v>155</v>
      </c>
      <c r="E198" s="54" t="s">
        <v>153</v>
      </c>
      <c r="F198" s="59">
        <v>0.07798484953703703</v>
      </c>
      <c r="G198" s="50" t="str">
        <f t="shared" si="11"/>
        <v>5.19/km</v>
      </c>
      <c r="H198" s="17">
        <f t="shared" si="9"/>
        <v>0.029185833333333334</v>
      </c>
      <c r="I198" s="17">
        <f t="shared" si="10"/>
        <v>0.020852500000000003</v>
      </c>
    </row>
    <row r="199" spans="1:9" ht="15" customHeight="1">
      <c r="A199" s="47">
        <v>196</v>
      </c>
      <c r="B199" s="54" t="s">
        <v>3</v>
      </c>
      <c r="C199" s="54" t="s">
        <v>23</v>
      </c>
      <c r="D199" s="55" t="s">
        <v>184</v>
      </c>
      <c r="E199" s="54" t="s">
        <v>310</v>
      </c>
      <c r="F199" s="59">
        <v>0.0782919212962963</v>
      </c>
      <c r="G199" s="50" t="str">
        <f t="shared" si="11"/>
        <v>5.21/km</v>
      </c>
      <c r="H199" s="17">
        <f t="shared" si="9"/>
        <v>0.029492905092592593</v>
      </c>
      <c r="I199" s="17">
        <f t="shared" si="10"/>
        <v>0.011787650462962956</v>
      </c>
    </row>
    <row r="200" spans="1:9" ht="15" customHeight="1">
      <c r="A200" s="47">
        <v>197</v>
      </c>
      <c r="B200" s="54" t="s">
        <v>210</v>
      </c>
      <c r="C200" s="54" t="s">
        <v>43</v>
      </c>
      <c r="D200" s="55" t="s">
        <v>150</v>
      </c>
      <c r="E200" s="54" t="s">
        <v>107</v>
      </c>
      <c r="F200" s="59">
        <v>0.0785857986111111</v>
      </c>
      <c r="G200" s="50" t="str">
        <f t="shared" si="11"/>
        <v>5.22/km</v>
      </c>
      <c r="H200" s="17">
        <f t="shared" si="9"/>
        <v>0.029786782407407404</v>
      </c>
      <c r="I200" s="17">
        <f t="shared" si="10"/>
        <v>0.029786782407407404</v>
      </c>
    </row>
    <row r="201" spans="1:9" ht="15" customHeight="1">
      <c r="A201" s="47">
        <v>198</v>
      </c>
      <c r="B201" s="54" t="s">
        <v>404</v>
      </c>
      <c r="C201" s="54" t="s">
        <v>405</v>
      </c>
      <c r="D201" s="55" t="s">
        <v>170</v>
      </c>
      <c r="E201" s="54" t="s">
        <v>388</v>
      </c>
      <c r="F201" s="59">
        <v>0.0786071412037037</v>
      </c>
      <c r="G201" s="50" t="str">
        <f t="shared" si="11"/>
        <v>5.22/km</v>
      </c>
      <c r="H201" s="17">
        <f t="shared" si="9"/>
        <v>0.029808124999999998</v>
      </c>
      <c r="I201" s="17">
        <f t="shared" si="10"/>
        <v>0.019035914351851847</v>
      </c>
    </row>
    <row r="202" spans="1:9" ht="15" customHeight="1">
      <c r="A202" s="47">
        <v>199</v>
      </c>
      <c r="B202" s="54" t="s">
        <v>406</v>
      </c>
      <c r="C202" s="54" t="s">
        <v>196</v>
      </c>
      <c r="D202" s="55" t="s">
        <v>147</v>
      </c>
      <c r="E202" s="54" t="s">
        <v>407</v>
      </c>
      <c r="F202" s="59">
        <v>0.07863263888888888</v>
      </c>
      <c r="G202" s="50" t="str">
        <f t="shared" si="11"/>
        <v>5.22/km</v>
      </c>
      <c r="H202" s="17">
        <f t="shared" si="9"/>
        <v>0.029833622685185184</v>
      </c>
      <c r="I202" s="17">
        <f t="shared" si="10"/>
        <v>0.028195347222222222</v>
      </c>
    </row>
    <row r="203" spans="1:9" ht="15" customHeight="1">
      <c r="A203" s="47">
        <v>200</v>
      </c>
      <c r="B203" s="54" t="s">
        <v>408</v>
      </c>
      <c r="C203" s="54" t="s">
        <v>133</v>
      </c>
      <c r="D203" s="55" t="s">
        <v>155</v>
      </c>
      <c r="E203" s="54" t="s">
        <v>81</v>
      </c>
      <c r="F203" s="59">
        <v>0.0786465625</v>
      </c>
      <c r="G203" s="50" t="str">
        <f t="shared" si="11"/>
        <v>5.22/km</v>
      </c>
      <c r="H203" s="17">
        <f t="shared" si="9"/>
        <v>0.029847546296296303</v>
      </c>
      <c r="I203" s="17">
        <f t="shared" si="10"/>
        <v>0.02151421296296297</v>
      </c>
    </row>
    <row r="204" spans="1:9" ht="15" customHeight="1">
      <c r="A204" s="47">
        <v>201</v>
      </c>
      <c r="B204" s="54" t="s">
        <v>135</v>
      </c>
      <c r="C204" s="54" t="s">
        <v>136</v>
      </c>
      <c r="D204" s="55" t="s">
        <v>155</v>
      </c>
      <c r="E204" s="54" t="s">
        <v>93</v>
      </c>
      <c r="F204" s="59">
        <v>0.07879358796296297</v>
      </c>
      <c r="G204" s="50" t="str">
        <f t="shared" si="11"/>
        <v>5.23/km</v>
      </c>
      <c r="H204" s="17">
        <f t="shared" si="9"/>
        <v>0.02999457175925927</v>
      </c>
      <c r="I204" s="17">
        <f t="shared" si="10"/>
        <v>0.02166123842592594</v>
      </c>
    </row>
    <row r="205" spans="1:9" ht="15" customHeight="1">
      <c r="A205" s="47">
        <v>202</v>
      </c>
      <c r="B205" s="54" t="s">
        <v>409</v>
      </c>
      <c r="C205" s="54" t="s">
        <v>50</v>
      </c>
      <c r="D205" s="55" t="s">
        <v>170</v>
      </c>
      <c r="E205" s="54" t="s">
        <v>261</v>
      </c>
      <c r="F205" s="59">
        <v>0.07974773148148148</v>
      </c>
      <c r="G205" s="50" t="str">
        <f t="shared" si="11"/>
        <v>5.27/km</v>
      </c>
      <c r="H205" s="17">
        <f t="shared" si="9"/>
        <v>0.03094871527777778</v>
      </c>
      <c r="I205" s="17">
        <f t="shared" si="10"/>
        <v>0.02017650462962963</v>
      </c>
    </row>
    <row r="206" spans="1:9" ht="15" customHeight="1">
      <c r="A206" s="47">
        <v>203</v>
      </c>
      <c r="B206" s="54" t="s">
        <v>187</v>
      </c>
      <c r="C206" s="54" t="s">
        <v>194</v>
      </c>
      <c r="D206" s="55" t="s">
        <v>306</v>
      </c>
      <c r="E206" s="54" t="s">
        <v>182</v>
      </c>
      <c r="F206" s="59">
        <v>0.07997594907407407</v>
      </c>
      <c r="G206" s="50" t="str">
        <f t="shared" si="11"/>
        <v>5.28/km</v>
      </c>
      <c r="H206" s="17">
        <f t="shared" si="9"/>
        <v>0.03117693287037037</v>
      </c>
      <c r="I206" s="17">
        <f t="shared" si="10"/>
        <v>0.014740486111111104</v>
      </c>
    </row>
    <row r="207" spans="1:9" ht="15" customHeight="1">
      <c r="A207" s="47">
        <v>204</v>
      </c>
      <c r="B207" s="54" t="s">
        <v>410</v>
      </c>
      <c r="C207" s="54" t="s">
        <v>31</v>
      </c>
      <c r="D207" s="55" t="s">
        <v>144</v>
      </c>
      <c r="E207" s="54" t="s">
        <v>70</v>
      </c>
      <c r="F207" s="59">
        <v>0.08003616898148148</v>
      </c>
      <c r="G207" s="50" t="str">
        <f t="shared" si="11"/>
        <v>5.28/km</v>
      </c>
      <c r="H207" s="17">
        <f t="shared" si="9"/>
        <v>0.031237152777777784</v>
      </c>
      <c r="I207" s="17">
        <f t="shared" si="10"/>
        <v>0.026272418981481485</v>
      </c>
    </row>
    <row r="208" spans="1:9" ht="15" customHeight="1">
      <c r="A208" s="47">
        <v>205</v>
      </c>
      <c r="B208" s="54" t="s">
        <v>411</v>
      </c>
      <c r="C208" s="54" t="s">
        <v>20</v>
      </c>
      <c r="D208" s="55" t="s">
        <v>147</v>
      </c>
      <c r="E208" s="54" t="s">
        <v>388</v>
      </c>
      <c r="F208" s="59">
        <v>0.08034107638888889</v>
      </c>
      <c r="G208" s="50" t="str">
        <f t="shared" si="11"/>
        <v>5.29/km</v>
      </c>
      <c r="H208" s="17">
        <f t="shared" si="9"/>
        <v>0.03154206018518519</v>
      </c>
      <c r="I208" s="17">
        <f t="shared" si="10"/>
        <v>0.02990378472222223</v>
      </c>
    </row>
    <row r="209" spans="1:9" ht="15" customHeight="1">
      <c r="A209" s="47">
        <v>206</v>
      </c>
      <c r="B209" s="54" t="s">
        <v>412</v>
      </c>
      <c r="C209" s="54" t="s">
        <v>38</v>
      </c>
      <c r="D209" s="55" t="s">
        <v>155</v>
      </c>
      <c r="E209" s="54" t="s">
        <v>81</v>
      </c>
      <c r="F209" s="59">
        <v>0.0803515625</v>
      </c>
      <c r="G209" s="50" t="str">
        <f t="shared" si="11"/>
        <v>5.29/km</v>
      </c>
      <c r="H209" s="17">
        <f t="shared" si="9"/>
        <v>0.0315525462962963</v>
      </c>
      <c r="I209" s="17">
        <f t="shared" si="10"/>
        <v>0.02321921296296297</v>
      </c>
    </row>
    <row r="210" spans="1:9" ht="15" customHeight="1">
      <c r="A210" s="47">
        <v>207</v>
      </c>
      <c r="B210" s="54" t="s">
        <v>413</v>
      </c>
      <c r="C210" s="54" t="s">
        <v>209</v>
      </c>
      <c r="D210" s="55" t="s">
        <v>170</v>
      </c>
      <c r="E210" s="54" t="s">
        <v>72</v>
      </c>
      <c r="F210" s="59">
        <v>0.08064942129629629</v>
      </c>
      <c r="G210" s="50" t="str">
        <f t="shared" si="11"/>
        <v>5.30/km</v>
      </c>
      <c r="H210" s="17">
        <f t="shared" si="9"/>
        <v>0.03185040509259259</v>
      </c>
      <c r="I210" s="17">
        <f t="shared" si="10"/>
        <v>0.02107819444444444</v>
      </c>
    </row>
    <row r="211" spans="1:9" ht="15" customHeight="1">
      <c r="A211" s="47">
        <v>208</v>
      </c>
      <c r="B211" s="54" t="s">
        <v>414</v>
      </c>
      <c r="C211" s="54" t="s">
        <v>415</v>
      </c>
      <c r="D211" s="55" t="s">
        <v>161</v>
      </c>
      <c r="E211" s="54" t="s">
        <v>261</v>
      </c>
      <c r="F211" s="59">
        <v>0.08066533564814815</v>
      </c>
      <c r="G211" s="50" t="str">
        <f t="shared" si="11"/>
        <v>5.30/km</v>
      </c>
      <c r="H211" s="17">
        <f t="shared" si="9"/>
        <v>0.03186631944444445</v>
      </c>
      <c r="I211" s="17">
        <f t="shared" si="10"/>
        <v>0.026508067129629637</v>
      </c>
    </row>
    <row r="212" spans="1:9" ht="15" customHeight="1">
      <c r="A212" s="47">
        <v>209</v>
      </c>
      <c r="B212" s="54" t="s">
        <v>416</v>
      </c>
      <c r="C212" s="54" t="s">
        <v>417</v>
      </c>
      <c r="D212" s="55" t="s">
        <v>306</v>
      </c>
      <c r="E212" s="54" t="s">
        <v>182</v>
      </c>
      <c r="F212" s="59">
        <v>0.08080204861111111</v>
      </c>
      <c r="G212" s="50" t="str">
        <f t="shared" si="11"/>
        <v>5.31/km</v>
      </c>
      <c r="H212" s="17">
        <f t="shared" si="9"/>
        <v>0.03200303240740741</v>
      </c>
      <c r="I212" s="17">
        <f t="shared" si="10"/>
        <v>0.01556658564814814</v>
      </c>
    </row>
    <row r="213" spans="1:9" ht="15" customHeight="1">
      <c r="A213" s="47">
        <v>210</v>
      </c>
      <c r="B213" s="54" t="s">
        <v>418</v>
      </c>
      <c r="C213" s="54" t="s">
        <v>21</v>
      </c>
      <c r="D213" s="55" t="s">
        <v>147</v>
      </c>
      <c r="E213" s="54" t="s">
        <v>182</v>
      </c>
      <c r="F213" s="59">
        <v>0.0808058449074074</v>
      </c>
      <c r="G213" s="50" t="str">
        <f t="shared" si="11"/>
        <v>5.31/km</v>
      </c>
      <c r="H213" s="17">
        <f t="shared" si="9"/>
        <v>0.0320068287037037</v>
      </c>
      <c r="I213" s="17">
        <f t="shared" si="10"/>
        <v>0.03036855324074074</v>
      </c>
    </row>
    <row r="214" spans="1:9" ht="15" customHeight="1">
      <c r="A214" s="47">
        <v>211</v>
      </c>
      <c r="B214" s="54" t="s">
        <v>419</v>
      </c>
      <c r="C214" s="54" t="s">
        <v>28</v>
      </c>
      <c r="D214" s="55" t="s">
        <v>160</v>
      </c>
      <c r="E214" s="54" t="s">
        <v>72</v>
      </c>
      <c r="F214" s="59">
        <v>0.08089337962962963</v>
      </c>
      <c r="G214" s="50" t="str">
        <f t="shared" si="11"/>
        <v>5.31/km</v>
      </c>
      <c r="H214" s="17">
        <f t="shared" si="9"/>
        <v>0.03209436342592593</v>
      </c>
      <c r="I214" s="17">
        <f t="shared" si="10"/>
        <v>0.023634988425925922</v>
      </c>
    </row>
    <row r="215" spans="1:9" ht="15" customHeight="1">
      <c r="A215" s="47">
        <v>212</v>
      </c>
      <c r="B215" s="54" t="s">
        <v>1</v>
      </c>
      <c r="C215" s="54" t="s">
        <v>31</v>
      </c>
      <c r="D215" s="55" t="s">
        <v>150</v>
      </c>
      <c r="E215" s="54" t="s">
        <v>310</v>
      </c>
      <c r="F215" s="59">
        <v>0.08098542824074074</v>
      </c>
      <c r="G215" s="50" t="str">
        <f t="shared" si="11"/>
        <v>5.32/km</v>
      </c>
      <c r="H215" s="17">
        <f t="shared" si="9"/>
        <v>0.032186412037037045</v>
      </c>
      <c r="I215" s="17">
        <f t="shared" si="10"/>
        <v>0.032186412037037045</v>
      </c>
    </row>
    <row r="216" spans="1:9" ht="15" customHeight="1">
      <c r="A216" s="47">
        <v>213</v>
      </c>
      <c r="B216" s="54" t="s">
        <v>420</v>
      </c>
      <c r="C216" s="54" t="s">
        <v>20</v>
      </c>
      <c r="D216" s="55" t="s">
        <v>176</v>
      </c>
      <c r="E216" s="54" t="s">
        <v>239</v>
      </c>
      <c r="F216" s="59">
        <v>0.08165364583333333</v>
      </c>
      <c r="G216" s="50" t="str">
        <f t="shared" si="11"/>
        <v>5.34/km</v>
      </c>
      <c r="H216" s="17">
        <f t="shared" si="9"/>
        <v>0.03285462962962963</v>
      </c>
      <c r="I216" s="17">
        <f t="shared" si="10"/>
        <v>0.018326458333333323</v>
      </c>
    </row>
    <row r="217" spans="1:9" ht="15" customHeight="1">
      <c r="A217" s="47">
        <v>214</v>
      </c>
      <c r="B217" s="54" t="s">
        <v>421</v>
      </c>
      <c r="C217" s="54" t="s">
        <v>211</v>
      </c>
      <c r="D217" s="55" t="s">
        <v>155</v>
      </c>
      <c r="E217" s="54" t="s">
        <v>251</v>
      </c>
      <c r="F217" s="59">
        <v>0.0823537037037037</v>
      </c>
      <c r="G217" s="50" t="str">
        <f t="shared" si="11"/>
        <v>5.37/km</v>
      </c>
      <c r="H217" s="17">
        <f t="shared" si="9"/>
        <v>0.033554687500000006</v>
      </c>
      <c r="I217" s="17">
        <f t="shared" si="10"/>
        <v>0.025221354166666675</v>
      </c>
    </row>
    <row r="218" spans="1:9" ht="15" customHeight="1">
      <c r="A218" s="47">
        <v>215</v>
      </c>
      <c r="B218" s="54" t="s">
        <v>137</v>
      </c>
      <c r="C218" s="54" t="s">
        <v>21</v>
      </c>
      <c r="D218" s="55" t="s">
        <v>160</v>
      </c>
      <c r="E218" s="54" t="s">
        <v>183</v>
      </c>
      <c r="F218" s="59">
        <v>0.08238462962962963</v>
      </c>
      <c r="G218" s="50" t="str">
        <f t="shared" si="11"/>
        <v>5.37/km</v>
      </c>
      <c r="H218" s="17">
        <f t="shared" si="9"/>
        <v>0.03358561342592593</v>
      </c>
      <c r="I218" s="17">
        <f t="shared" si="10"/>
        <v>0.02512623842592592</v>
      </c>
    </row>
    <row r="219" spans="1:9" ht="15" customHeight="1">
      <c r="A219" s="47">
        <v>216</v>
      </c>
      <c r="B219" s="54" t="s">
        <v>422</v>
      </c>
      <c r="C219" s="54" t="s">
        <v>423</v>
      </c>
      <c r="D219" s="55" t="s">
        <v>424</v>
      </c>
      <c r="E219" s="54" t="s">
        <v>425</v>
      </c>
      <c r="F219" s="59">
        <v>0.08244249999999999</v>
      </c>
      <c r="G219" s="50" t="str">
        <f t="shared" si="11"/>
        <v>5.38/km</v>
      </c>
      <c r="H219" s="17">
        <f t="shared" si="9"/>
        <v>0.03364348379629629</v>
      </c>
      <c r="I219" s="17">
        <f t="shared" si="10"/>
        <v>0</v>
      </c>
    </row>
    <row r="220" spans="1:9" ht="15" customHeight="1">
      <c r="A220" s="47">
        <v>217</v>
      </c>
      <c r="B220" s="54" t="s">
        <v>426</v>
      </c>
      <c r="C220" s="54" t="s">
        <v>427</v>
      </c>
      <c r="D220" s="55" t="s">
        <v>395</v>
      </c>
      <c r="E220" s="54" t="s">
        <v>350</v>
      </c>
      <c r="F220" s="59">
        <v>0.08275210648148147</v>
      </c>
      <c r="G220" s="50" t="str">
        <f t="shared" si="11"/>
        <v>5.39/km</v>
      </c>
      <c r="H220" s="17">
        <f aca="true" t="shared" si="12" ref="H220:H250">F220-$F$4</f>
        <v>0.03395309027777777</v>
      </c>
      <c r="I220" s="17">
        <f aca="true" t="shared" si="13" ref="I220:I250">F220-INDEX($F$4:$F$862,MATCH(D220,$D$4:$D$862,0))</f>
        <v>0.0056631597222222135</v>
      </c>
    </row>
    <row r="221" spans="1:9" ht="15" customHeight="1">
      <c r="A221" s="47">
        <v>218</v>
      </c>
      <c r="B221" s="54" t="s">
        <v>428</v>
      </c>
      <c r="C221" s="54" t="s">
        <v>62</v>
      </c>
      <c r="D221" s="55" t="s">
        <v>336</v>
      </c>
      <c r="E221" s="54" t="s">
        <v>166</v>
      </c>
      <c r="F221" s="59">
        <v>0.08331923611111111</v>
      </c>
      <c r="G221" s="50" t="str">
        <f t="shared" si="11"/>
        <v>5.41/km</v>
      </c>
      <c r="H221" s="17">
        <f t="shared" si="12"/>
        <v>0.03452021990740741</v>
      </c>
      <c r="I221" s="17">
        <f t="shared" si="13"/>
        <v>0.014089988425925931</v>
      </c>
    </row>
    <row r="222" spans="1:9" ht="15" customHeight="1">
      <c r="A222" s="47">
        <v>219</v>
      </c>
      <c r="B222" s="54" t="s">
        <v>429</v>
      </c>
      <c r="C222" s="54" t="s">
        <v>21</v>
      </c>
      <c r="D222" s="55" t="s">
        <v>176</v>
      </c>
      <c r="E222" s="54" t="s">
        <v>313</v>
      </c>
      <c r="F222" s="59">
        <v>0.08371655092592593</v>
      </c>
      <c r="G222" s="50" t="str">
        <f t="shared" si="11"/>
        <v>5.43/km</v>
      </c>
      <c r="H222" s="17">
        <f t="shared" si="12"/>
        <v>0.034917534722222233</v>
      </c>
      <c r="I222" s="17">
        <f t="shared" si="13"/>
        <v>0.020389363425925927</v>
      </c>
    </row>
    <row r="223" spans="1:9" ht="15" customHeight="1">
      <c r="A223" s="47">
        <v>220</v>
      </c>
      <c r="B223" s="54" t="s">
        <v>430</v>
      </c>
      <c r="C223" s="54" t="s">
        <v>41</v>
      </c>
      <c r="D223" s="55" t="s">
        <v>155</v>
      </c>
      <c r="E223" s="54" t="s">
        <v>182</v>
      </c>
      <c r="F223" s="59">
        <v>0.08414949074074074</v>
      </c>
      <c r="G223" s="50" t="str">
        <f t="shared" si="11"/>
        <v>5.45/km</v>
      </c>
      <c r="H223" s="17">
        <f t="shared" si="12"/>
        <v>0.03535047453703704</v>
      </c>
      <c r="I223" s="17">
        <f t="shared" si="13"/>
        <v>0.027017141203703708</v>
      </c>
    </row>
    <row r="224" spans="1:9" ht="15" customHeight="1">
      <c r="A224" s="47">
        <v>221</v>
      </c>
      <c r="B224" s="54" t="s">
        <v>140</v>
      </c>
      <c r="C224" s="54" t="s">
        <v>23</v>
      </c>
      <c r="D224" s="55" t="s">
        <v>147</v>
      </c>
      <c r="E224" s="54" t="s">
        <v>261</v>
      </c>
      <c r="F224" s="59">
        <v>0.08437916666666667</v>
      </c>
      <c r="G224" s="50" t="str">
        <f t="shared" si="11"/>
        <v>5.46/km</v>
      </c>
      <c r="H224" s="17">
        <f t="shared" si="12"/>
        <v>0.03558015046296297</v>
      </c>
      <c r="I224" s="17">
        <f t="shared" si="13"/>
        <v>0.03394187500000001</v>
      </c>
    </row>
    <row r="225" spans="1:9" ht="15" customHeight="1">
      <c r="A225" s="47">
        <v>222</v>
      </c>
      <c r="B225" s="54" t="s">
        <v>431</v>
      </c>
      <c r="C225" s="54" t="s">
        <v>22</v>
      </c>
      <c r="D225" s="55" t="s">
        <v>176</v>
      </c>
      <c r="E225" s="54" t="s">
        <v>93</v>
      </c>
      <c r="F225" s="59">
        <v>0.0844849537037037</v>
      </c>
      <c r="G225" s="50" t="str">
        <f t="shared" si="11"/>
        <v>5.46/km</v>
      </c>
      <c r="H225" s="17">
        <f t="shared" si="12"/>
        <v>0.035685937499999994</v>
      </c>
      <c r="I225" s="17">
        <f t="shared" si="13"/>
        <v>0.021157766203703687</v>
      </c>
    </row>
    <row r="226" spans="1:9" ht="15" customHeight="1">
      <c r="A226" s="47">
        <v>223</v>
      </c>
      <c r="B226" s="54" t="s">
        <v>432</v>
      </c>
      <c r="C226" s="54" t="s">
        <v>47</v>
      </c>
      <c r="D226" s="55" t="s">
        <v>160</v>
      </c>
      <c r="E226" s="54" t="s">
        <v>166</v>
      </c>
      <c r="F226" s="59">
        <v>0.08461769675925927</v>
      </c>
      <c r="G226" s="50" t="str">
        <f t="shared" si="11"/>
        <v>5.47/km</v>
      </c>
      <c r="H226" s="17">
        <f t="shared" si="12"/>
        <v>0.03581868055555557</v>
      </c>
      <c r="I226" s="17">
        <f t="shared" si="13"/>
        <v>0.027359305555555567</v>
      </c>
    </row>
    <row r="227" spans="1:9" ht="15" customHeight="1">
      <c r="A227" s="47">
        <v>224</v>
      </c>
      <c r="B227" s="54" t="s">
        <v>433</v>
      </c>
      <c r="C227" s="54" t="s">
        <v>30</v>
      </c>
      <c r="D227" s="55" t="s">
        <v>144</v>
      </c>
      <c r="E227" s="54" t="s">
        <v>72</v>
      </c>
      <c r="F227" s="59">
        <v>0.0847896875</v>
      </c>
      <c r="G227" s="50" t="str">
        <f t="shared" si="11"/>
        <v>5.47/km</v>
      </c>
      <c r="H227" s="17">
        <f t="shared" si="12"/>
        <v>0.0359906712962963</v>
      </c>
      <c r="I227" s="17">
        <f t="shared" si="13"/>
        <v>0.031025937500000003</v>
      </c>
    </row>
    <row r="228" spans="1:9" ht="15" customHeight="1">
      <c r="A228" s="47">
        <v>225</v>
      </c>
      <c r="B228" s="54" t="s">
        <v>89</v>
      </c>
      <c r="C228" s="54" t="s">
        <v>28</v>
      </c>
      <c r="D228" s="55" t="s">
        <v>155</v>
      </c>
      <c r="E228" s="54" t="s">
        <v>182</v>
      </c>
      <c r="F228" s="59">
        <v>0.08479166666666667</v>
      </c>
      <c r="G228" s="50" t="str">
        <f t="shared" si="11"/>
        <v>5.47/km</v>
      </c>
      <c r="H228" s="17">
        <f t="shared" si="12"/>
        <v>0.03599265046296297</v>
      </c>
      <c r="I228" s="17">
        <f t="shared" si="13"/>
        <v>0.027659317129629636</v>
      </c>
    </row>
    <row r="229" spans="1:9" ht="15" customHeight="1">
      <c r="A229" s="47">
        <v>226</v>
      </c>
      <c r="B229" s="54" t="s">
        <v>434</v>
      </c>
      <c r="C229" s="54" t="s">
        <v>435</v>
      </c>
      <c r="D229" s="55" t="s">
        <v>424</v>
      </c>
      <c r="E229" s="54" t="s">
        <v>251</v>
      </c>
      <c r="F229" s="59">
        <v>0.08490306712962963</v>
      </c>
      <c r="G229" s="50" t="str">
        <f t="shared" si="11"/>
        <v>5.48/km</v>
      </c>
      <c r="H229" s="17">
        <f t="shared" si="12"/>
        <v>0.036104050925925925</v>
      </c>
      <c r="I229" s="17">
        <f t="shared" si="13"/>
        <v>0.002460567129629637</v>
      </c>
    </row>
    <row r="230" spans="1:9" ht="15" customHeight="1">
      <c r="A230" s="47">
        <v>227</v>
      </c>
      <c r="B230" s="54" t="s">
        <v>436</v>
      </c>
      <c r="C230" s="54" t="s">
        <v>64</v>
      </c>
      <c r="D230" s="55" t="s">
        <v>176</v>
      </c>
      <c r="E230" s="54" t="s">
        <v>261</v>
      </c>
      <c r="F230" s="59">
        <v>0.08507252314814816</v>
      </c>
      <c r="G230" s="50" t="str">
        <f t="shared" si="11"/>
        <v>5.48/km</v>
      </c>
      <c r="H230" s="17">
        <f t="shared" si="12"/>
        <v>0.03627350694444446</v>
      </c>
      <c r="I230" s="17">
        <f t="shared" si="13"/>
        <v>0.02174533564814815</v>
      </c>
    </row>
    <row r="231" spans="1:9" ht="15" customHeight="1">
      <c r="A231" s="47">
        <v>228</v>
      </c>
      <c r="B231" s="54" t="s">
        <v>437</v>
      </c>
      <c r="C231" s="54" t="s">
        <v>438</v>
      </c>
      <c r="D231" s="55" t="s">
        <v>439</v>
      </c>
      <c r="E231" s="54" t="s">
        <v>221</v>
      </c>
      <c r="F231" s="59">
        <v>0.08549099537037037</v>
      </c>
      <c r="G231" s="50" t="str">
        <f t="shared" si="11"/>
        <v>5.50/km</v>
      </c>
      <c r="H231" s="17">
        <f t="shared" si="12"/>
        <v>0.03669197916666667</v>
      </c>
      <c r="I231" s="17">
        <f t="shared" si="13"/>
        <v>0</v>
      </c>
    </row>
    <row r="232" spans="1:9" ht="15" customHeight="1">
      <c r="A232" s="47">
        <v>229</v>
      </c>
      <c r="B232" s="54" t="s">
        <v>440</v>
      </c>
      <c r="C232" s="54" t="s">
        <v>441</v>
      </c>
      <c r="D232" s="55" t="s">
        <v>306</v>
      </c>
      <c r="E232" s="54" t="s">
        <v>72</v>
      </c>
      <c r="F232" s="59">
        <v>0.08600966435185185</v>
      </c>
      <c r="G232" s="50" t="str">
        <f t="shared" si="11"/>
        <v>5.52/km</v>
      </c>
      <c r="H232" s="17">
        <f t="shared" si="12"/>
        <v>0.03721064814814815</v>
      </c>
      <c r="I232" s="17">
        <f t="shared" si="13"/>
        <v>0.020774201388888885</v>
      </c>
    </row>
    <row r="233" spans="1:9" ht="15" customHeight="1">
      <c r="A233" s="47">
        <v>230</v>
      </c>
      <c r="B233" s="54" t="s">
        <v>127</v>
      </c>
      <c r="C233" s="54" t="s">
        <v>20</v>
      </c>
      <c r="D233" s="55" t="s">
        <v>155</v>
      </c>
      <c r="E233" s="54" t="s">
        <v>81</v>
      </c>
      <c r="F233" s="59">
        <v>0.08609574074074074</v>
      </c>
      <c r="G233" s="50" t="str">
        <f t="shared" si="11"/>
        <v>5.53/km</v>
      </c>
      <c r="H233" s="17">
        <f t="shared" si="12"/>
        <v>0.037296724537037036</v>
      </c>
      <c r="I233" s="17">
        <f t="shared" si="13"/>
        <v>0.028963391203703705</v>
      </c>
    </row>
    <row r="234" spans="1:9" ht="15" customHeight="1">
      <c r="A234" s="47">
        <v>231</v>
      </c>
      <c r="B234" s="54" t="s">
        <v>141</v>
      </c>
      <c r="C234" s="54" t="s">
        <v>142</v>
      </c>
      <c r="D234" s="55" t="s">
        <v>424</v>
      </c>
      <c r="E234" s="54" t="s">
        <v>145</v>
      </c>
      <c r="F234" s="59">
        <v>0.08609881944444443</v>
      </c>
      <c r="G234" s="50" t="str">
        <f t="shared" si="11"/>
        <v>5.53/km</v>
      </c>
      <c r="H234" s="17">
        <f t="shared" si="12"/>
        <v>0.03729980324074073</v>
      </c>
      <c r="I234" s="17">
        <f t="shared" si="13"/>
        <v>0.0036563194444444447</v>
      </c>
    </row>
    <row r="235" spans="1:9" ht="15" customHeight="1">
      <c r="A235" s="47">
        <v>232</v>
      </c>
      <c r="B235" s="54" t="s">
        <v>248</v>
      </c>
      <c r="C235" s="54" t="s">
        <v>33</v>
      </c>
      <c r="D235" s="55" t="s">
        <v>161</v>
      </c>
      <c r="E235" s="54" t="s">
        <v>71</v>
      </c>
      <c r="F235" s="59">
        <v>0.08629756944444444</v>
      </c>
      <c r="G235" s="50" t="str">
        <f t="shared" si="11"/>
        <v>5.53/km</v>
      </c>
      <c r="H235" s="17">
        <f t="shared" si="12"/>
        <v>0.037498553240740744</v>
      </c>
      <c r="I235" s="17">
        <f t="shared" si="13"/>
        <v>0.03214030092592593</v>
      </c>
    </row>
    <row r="236" spans="1:9" ht="15" customHeight="1">
      <c r="A236" s="47">
        <v>233</v>
      </c>
      <c r="B236" s="54" t="s">
        <v>442</v>
      </c>
      <c r="C236" s="54" t="s">
        <v>443</v>
      </c>
      <c r="D236" s="55" t="s">
        <v>170</v>
      </c>
      <c r="E236" s="54" t="s">
        <v>153</v>
      </c>
      <c r="F236" s="59">
        <v>0.08761393518518518</v>
      </c>
      <c r="G236" s="50" t="str">
        <f t="shared" si="11"/>
        <v>5.59/km</v>
      </c>
      <c r="H236" s="17">
        <f t="shared" si="12"/>
        <v>0.038814918981481476</v>
      </c>
      <c r="I236" s="17">
        <f t="shared" si="13"/>
        <v>0.028042708333333326</v>
      </c>
    </row>
    <row r="237" spans="1:9" ht="15" customHeight="1">
      <c r="A237" s="47">
        <v>234</v>
      </c>
      <c r="B237" s="54" t="s">
        <v>248</v>
      </c>
      <c r="C237" s="54" t="s">
        <v>34</v>
      </c>
      <c r="D237" s="55" t="s">
        <v>176</v>
      </c>
      <c r="E237" s="54" t="s">
        <v>261</v>
      </c>
      <c r="F237" s="59">
        <v>0.08780237268518519</v>
      </c>
      <c r="G237" s="50" t="str">
        <f t="shared" si="11"/>
        <v>5.60/km</v>
      </c>
      <c r="H237" s="17">
        <f t="shared" si="12"/>
        <v>0.03900335648148149</v>
      </c>
      <c r="I237" s="17">
        <f t="shared" si="13"/>
        <v>0.024475185185185183</v>
      </c>
    </row>
    <row r="238" spans="1:9" ht="15" customHeight="1">
      <c r="A238" s="47">
        <v>235</v>
      </c>
      <c r="B238" s="54" t="s">
        <v>444</v>
      </c>
      <c r="C238" s="54" t="s">
        <v>54</v>
      </c>
      <c r="D238" s="55" t="s">
        <v>160</v>
      </c>
      <c r="E238" s="54" t="s">
        <v>425</v>
      </c>
      <c r="F238" s="59">
        <v>0.08782498842592594</v>
      </c>
      <c r="G238" s="50" t="str">
        <f t="shared" si="11"/>
        <v>5.60/km</v>
      </c>
      <c r="H238" s="17">
        <f t="shared" si="12"/>
        <v>0.03902597222222224</v>
      </c>
      <c r="I238" s="17">
        <f t="shared" si="13"/>
        <v>0.030566597222222235</v>
      </c>
    </row>
    <row r="239" spans="1:9" ht="15" customHeight="1">
      <c r="A239" s="47">
        <v>236</v>
      </c>
      <c r="B239" s="54" t="s">
        <v>445</v>
      </c>
      <c r="C239" s="54" t="s">
        <v>397</v>
      </c>
      <c r="D239" s="55" t="s">
        <v>424</v>
      </c>
      <c r="E239" s="54" t="s">
        <v>157</v>
      </c>
      <c r="F239" s="59">
        <v>0.08863173611111112</v>
      </c>
      <c r="G239" s="50" t="str">
        <f t="shared" si="11"/>
        <v>6.03/km</v>
      </c>
      <c r="H239" s="17">
        <f t="shared" si="12"/>
        <v>0.03983271990740742</v>
      </c>
      <c r="I239" s="17">
        <f t="shared" si="13"/>
        <v>0.006189236111111135</v>
      </c>
    </row>
    <row r="240" spans="1:9" ht="15" customHeight="1">
      <c r="A240" s="47">
        <v>237</v>
      </c>
      <c r="B240" s="54" t="s">
        <v>446</v>
      </c>
      <c r="C240" s="54" t="s">
        <v>52</v>
      </c>
      <c r="D240" s="55" t="s">
        <v>176</v>
      </c>
      <c r="E240" s="54" t="s">
        <v>153</v>
      </c>
      <c r="F240" s="59">
        <v>0.08897858796296297</v>
      </c>
      <c r="G240" s="50" t="str">
        <f t="shared" si="11"/>
        <v>6.04/km</v>
      </c>
      <c r="H240" s="17">
        <f t="shared" si="12"/>
        <v>0.04017957175925927</v>
      </c>
      <c r="I240" s="17">
        <f t="shared" si="13"/>
        <v>0.025651400462962964</v>
      </c>
    </row>
    <row r="241" spans="1:9" ht="15" customHeight="1">
      <c r="A241" s="47">
        <v>238</v>
      </c>
      <c r="B241" s="54" t="s">
        <v>115</v>
      </c>
      <c r="C241" s="54" t="s">
        <v>43</v>
      </c>
      <c r="D241" s="55" t="s">
        <v>150</v>
      </c>
      <c r="E241" s="54" t="s">
        <v>183</v>
      </c>
      <c r="F241" s="59">
        <v>0.0914064351851852</v>
      </c>
      <c r="G241" s="50" t="str">
        <f t="shared" si="11"/>
        <v>6.14/km</v>
      </c>
      <c r="H241" s="17">
        <f t="shared" si="12"/>
        <v>0.042607418981481494</v>
      </c>
      <c r="I241" s="17">
        <f t="shared" si="13"/>
        <v>0.042607418981481494</v>
      </c>
    </row>
    <row r="242" spans="1:9" ht="15" customHeight="1">
      <c r="A242" s="47">
        <v>239</v>
      </c>
      <c r="B242" s="54" t="s">
        <v>447</v>
      </c>
      <c r="C242" s="54" t="s">
        <v>56</v>
      </c>
      <c r="D242" s="55" t="s">
        <v>160</v>
      </c>
      <c r="E242" s="54" t="s">
        <v>231</v>
      </c>
      <c r="F242" s="59">
        <v>0.09230126157407408</v>
      </c>
      <c r="G242" s="50" t="str">
        <f t="shared" si="11"/>
        <v>6.18/km</v>
      </c>
      <c r="H242" s="17">
        <f t="shared" si="12"/>
        <v>0.043502245370370375</v>
      </c>
      <c r="I242" s="17">
        <f t="shared" si="13"/>
        <v>0.03504287037037037</v>
      </c>
    </row>
    <row r="243" spans="1:9" ht="15" customHeight="1">
      <c r="A243" s="47">
        <v>240</v>
      </c>
      <c r="B243" s="54" t="s">
        <v>448</v>
      </c>
      <c r="C243" s="54" t="s">
        <v>37</v>
      </c>
      <c r="D243" s="55" t="s">
        <v>144</v>
      </c>
      <c r="E243" s="54" t="s">
        <v>231</v>
      </c>
      <c r="F243" s="59">
        <v>0.09231862268518519</v>
      </c>
      <c r="G243" s="50" t="str">
        <f t="shared" si="11"/>
        <v>6.18/km</v>
      </c>
      <c r="H243" s="17">
        <f t="shared" si="12"/>
        <v>0.04351960648148149</v>
      </c>
      <c r="I243" s="17">
        <f t="shared" si="13"/>
        <v>0.03855487268518519</v>
      </c>
    </row>
    <row r="244" spans="1:9" ht="15" customHeight="1">
      <c r="A244" s="47">
        <v>241</v>
      </c>
      <c r="B244" s="54" t="s">
        <v>440</v>
      </c>
      <c r="C244" s="54" t="s">
        <v>449</v>
      </c>
      <c r="D244" s="55" t="s">
        <v>189</v>
      </c>
      <c r="E244" s="54" t="s">
        <v>72</v>
      </c>
      <c r="F244" s="59">
        <v>0.09306966435185186</v>
      </c>
      <c r="G244" s="50" t="str">
        <f t="shared" si="11"/>
        <v>6.21/km</v>
      </c>
      <c r="H244" s="17">
        <f t="shared" si="12"/>
        <v>0.04427064814814816</v>
      </c>
      <c r="I244" s="17">
        <f t="shared" si="13"/>
        <v>0.018776400462962972</v>
      </c>
    </row>
    <row r="245" spans="1:9" ht="15" customHeight="1">
      <c r="A245" s="47">
        <v>242</v>
      </c>
      <c r="B245" s="54" t="s">
        <v>450</v>
      </c>
      <c r="C245" s="54" t="s">
        <v>215</v>
      </c>
      <c r="D245" s="55" t="s">
        <v>424</v>
      </c>
      <c r="E245" s="54" t="s">
        <v>310</v>
      </c>
      <c r="F245" s="59">
        <v>0.09398636574074075</v>
      </c>
      <c r="G245" s="50" t="str">
        <f t="shared" si="11"/>
        <v>6.25/km</v>
      </c>
      <c r="H245" s="17">
        <f t="shared" si="12"/>
        <v>0.04518734953703705</v>
      </c>
      <c r="I245" s="17">
        <f t="shared" si="13"/>
        <v>0.01154386574074076</v>
      </c>
    </row>
    <row r="246" spans="1:9" ht="15" customHeight="1">
      <c r="A246" s="47">
        <v>243</v>
      </c>
      <c r="B246" s="54" t="s">
        <v>370</v>
      </c>
      <c r="C246" s="54" t="s">
        <v>451</v>
      </c>
      <c r="D246" s="55" t="s">
        <v>170</v>
      </c>
      <c r="E246" s="54" t="s">
        <v>182</v>
      </c>
      <c r="F246" s="59">
        <v>0.09518031249999999</v>
      </c>
      <c r="G246" s="50" t="str">
        <f t="shared" si="11"/>
        <v>6.30/km</v>
      </c>
      <c r="H246" s="17">
        <f t="shared" si="12"/>
        <v>0.04638129629629629</v>
      </c>
      <c r="I246" s="17">
        <f t="shared" si="13"/>
        <v>0.03560908564814814</v>
      </c>
    </row>
    <row r="247" spans="1:9" ht="15" customHeight="1">
      <c r="A247" s="47">
        <v>244</v>
      </c>
      <c r="B247" s="54" t="s">
        <v>200</v>
      </c>
      <c r="C247" s="54" t="s">
        <v>58</v>
      </c>
      <c r="D247" s="55" t="s">
        <v>176</v>
      </c>
      <c r="E247" s="54" t="s">
        <v>93</v>
      </c>
      <c r="F247" s="59">
        <v>0.09590277777777778</v>
      </c>
      <c r="G247" s="50" t="str">
        <f t="shared" si="11"/>
        <v>6.33/km</v>
      </c>
      <c r="H247" s="17">
        <f t="shared" si="12"/>
        <v>0.04710376157407408</v>
      </c>
      <c r="I247" s="17">
        <f t="shared" si="13"/>
        <v>0.032575590277777774</v>
      </c>
    </row>
    <row r="248" spans="1:9" ht="15" customHeight="1">
      <c r="A248" s="47">
        <v>245</v>
      </c>
      <c r="B248" s="54" t="s">
        <v>452</v>
      </c>
      <c r="C248" s="54" t="s">
        <v>271</v>
      </c>
      <c r="D248" s="55" t="s">
        <v>306</v>
      </c>
      <c r="E248" s="54" t="s">
        <v>221</v>
      </c>
      <c r="F248" s="59">
        <v>0.09590476851851852</v>
      </c>
      <c r="G248" s="50" t="str">
        <f t="shared" si="11"/>
        <v>6.33/km</v>
      </c>
      <c r="H248" s="17">
        <f t="shared" si="12"/>
        <v>0.04710575231481482</v>
      </c>
      <c r="I248" s="17">
        <f t="shared" si="13"/>
        <v>0.030669305555555554</v>
      </c>
    </row>
    <row r="249" spans="1:9" ht="15" customHeight="1">
      <c r="A249" s="47">
        <v>246</v>
      </c>
      <c r="B249" s="54" t="s">
        <v>453</v>
      </c>
      <c r="C249" s="54" t="s">
        <v>59</v>
      </c>
      <c r="D249" s="55" t="s">
        <v>306</v>
      </c>
      <c r="E249" s="54" t="s">
        <v>72</v>
      </c>
      <c r="F249" s="59">
        <v>0.09590658564814815</v>
      </c>
      <c r="G249" s="50" t="str">
        <f t="shared" si="11"/>
        <v>6.33/km</v>
      </c>
      <c r="H249" s="17">
        <f t="shared" si="12"/>
        <v>0.04710756944444445</v>
      </c>
      <c r="I249" s="17">
        <f t="shared" si="13"/>
        <v>0.03067112268518518</v>
      </c>
    </row>
    <row r="250" spans="1:9" ht="15" customHeight="1" thickBot="1">
      <c r="A250" s="48">
        <v>247</v>
      </c>
      <c r="B250" s="56" t="s">
        <v>454</v>
      </c>
      <c r="C250" s="56" t="s">
        <v>32</v>
      </c>
      <c r="D250" s="57" t="s">
        <v>155</v>
      </c>
      <c r="E250" s="56" t="s">
        <v>221</v>
      </c>
      <c r="F250" s="60">
        <v>0.09590766203703704</v>
      </c>
      <c r="G250" s="51" t="str">
        <f t="shared" si="11"/>
        <v>6.33/km</v>
      </c>
      <c r="H250" s="18">
        <f t="shared" si="12"/>
        <v>0.047108645833333344</v>
      </c>
      <c r="I250" s="18">
        <f t="shared" si="13"/>
        <v>0.03877531250000001</v>
      </c>
    </row>
  </sheetData>
  <autoFilter ref="A3:I25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1" t="str">
        <f>Individuale!A1</f>
        <v>Mezza Maratona Trofeo G. Ippoliti 26ª edizione</v>
      </c>
      <c r="B1" s="32"/>
      <c r="C1" s="33"/>
    </row>
    <row r="2" spans="1:3" ht="33" customHeight="1" thickBot="1">
      <c r="A2" s="34" t="str">
        <f>Individuale!A2&amp;" km. "&amp;Individuale!I2</f>
        <v>Cisterna (LT) Italia - Domenica 15/11/2009 km. 21,097</v>
      </c>
      <c r="B2" s="35"/>
      <c r="C2" s="36"/>
    </row>
    <row r="3" spans="1:3" ht="24.75" customHeight="1" thickBot="1">
      <c r="A3" s="13" t="s">
        <v>9</v>
      </c>
      <c r="B3" s="14" t="s">
        <v>13</v>
      </c>
      <c r="C3" s="14" t="s">
        <v>18</v>
      </c>
    </row>
    <row r="4" spans="1:3" ht="15" customHeight="1">
      <c r="A4" s="22">
        <v>1</v>
      </c>
      <c r="B4" s="40" t="s">
        <v>153</v>
      </c>
      <c r="C4" s="41">
        <v>30</v>
      </c>
    </row>
    <row r="5" spans="1:3" ht="15" customHeight="1">
      <c r="A5" s="20">
        <v>2</v>
      </c>
      <c r="B5" s="42" t="s">
        <v>182</v>
      </c>
      <c r="C5" s="43">
        <v>28</v>
      </c>
    </row>
    <row r="6" spans="1:3" ht="15" customHeight="1">
      <c r="A6" s="20">
        <v>3</v>
      </c>
      <c r="B6" s="42" t="s">
        <v>81</v>
      </c>
      <c r="C6" s="43">
        <v>20</v>
      </c>
    </row>
    <row r="7" spans="1:3" ht="15" customHeight="1">
      <c r="A7" s="20">
        <v>4</v>
      </c>
      <c r="B7" s="42" t="s">
        <v>166</v>
      </c>
      <c r="C7" s="43">
        <v>13</v>
      </c>
    </row>
    <row r="8" spans="1:3" ht="15" customHeight="1">
      <c r="A8" s="20">
        <v>5</v>
      </c>
      <c r="B8" s="42" t="s">
        <v>93</v>
      </c>
      <c r="C8" s="43">
        <v>11</v>
      </c>
    </row>
    <row r="9" spans="1:3" ht="15" customHeight="1">
      <c r="A9" s="20">
        <v>6</v>
      </c>
      <c r="B9" s="42" t="s">
        <v>72</v>
      </c>
      <c r="C9" s="43">
        <v>11</v>
      </c>
    </row>
    <row r="10" spans="1:3" ht="15" customHeight="1">
      <c r="A10" s="20">
        <v>7</v>
      </c>
      <c r="B10" s="42" t="s">
        <v>70</v>
      </c>
      <c r="C10" s="43">
        <v>11</v>
      </c>
    </row>
    <row r="11" spans="1:3" ht="15" customHeight="1">
      <c r="A11" s="20">
        <v>8</v>
      </c>
      <c r="B11" s="42" t="s">
        <v>310</v>
      </c>
      <c r="C11" s="43">
        <v>10</v>
      </c>
    </row>
    <row r="12" spans="1:3" ht="15" customHeight="1">
      <c r="A12" s="20">
        <v>9</v>
      </c>
      <c r="B12" s="42" t="s">
        <v>261</v>
      </c>
      <c r="C12" s="43">
        <v>9</v>
      </c>
    </row>
    <row r="13" spans="1:3" ht="15" customHeight="1">
      <c r="A13" s="20">
        <v>10</v>
      </c>
      <c r="B13" s="42" t="s">
        <v>145</v>
      </c>
      <c r="C13" s="43">
        <v>7</v>
      </c>
    </row>
    <row r="14" spans="1:3" ht="15" customHeight="1">
      <c r="A14" s="20">
        <v>11</v>
      </c>
      <c r="B14" s="42" t="s">
        <v>221</v>
      </c>
      <c r="C14" s="43">
        <v>7</v>
      </c>
    </row>
    <row r="15" spans="1:3" ht="15" customHeight="1">
      <c r="A15" s="20">
        <v>12</v>
      </c>
      <c r="B15" s="42" t="s">
        <v>251</v>
      </c>
      <c r="C15" s="43">
        <v>5</v>
      </c>
    </row>
    <row r="16" spans="1:3" ht="15" customHeight="1">
      <c r="A16" s="20">
        <v>13</v>
      </c>
      <c r="B16" s="42" t="s">
        <v>284</v>
      </c>
      <c r="C16" s="43">
        <v>4</v>
      </c>
    </row>
    <row r="17" spans="1:3" ht="15" customHeight="1">
      <c r="A17" s="20">
        <v>14</v>
      </c>
      <c r="B17" s="42" t="s">
        <v>286</v>
      </c>
      <c r="C17" s="43">
        <v>4</v>
      </c>
    </row>
    <row r="18" spans="1:3" ht="15" customHeight="1">
      <c r="A18" s="20">
        <v>15</v>
      </c>
      <c r="B18" s="42" t="s">
        <v>231</v>
      </c>
      <c r="C18" s="43">
        <v>3</v>
      </c>
    </row>
    <row r="19" spans="1:3" ht="15" customHeight="1">
      <c r="A19" s="20">
        <v>16</v>
      </c>
      <c r="B19" s="42" t="s">
        <v>172</v>
      </c>
      <c r="C19" s="43">
        <v>3</v>
      </c>
    </row>
    <row r="20" spans="1:3" ht="15" customHeight="1">
      <c r="A20" s="20">
        <v>17</v>
      </c>
      <c r="B20" s="42" t="s">
        <v>308</v>
      </c>
      <c r="C20" s="43">
        <v>3</v>
      </c>
    </row>
    <row r="21" spans="1:3" ht="15" customHeight="1">
      <c r="A21" s="20">
        <v>18</v>
      </c>
      <c r="B21" s="42" t="s">
        <v>247</v>
      </c>
      <c r="C21" s="43">
        <v>3</v>
      </c>
    </row>
    <row r="22" spans="1:3" ht="15" customHeight="1">
      <c r="A22" s="20">
        <v>19</v>
      </c>
      <c r="B22" s="42" t="s">
        <v>388</v>
      </c>
      <c r="C22" s="43">
        <v>3</v>
      </c>
    </row>
    <row r="23" spans="1:3" ht="15" customHeight="1">
      <c r="A23" s="20">
        <v>20</v>
      </c>
      <c r="B23" s="42" t="s">
        <v>151</v>
      </c>
      <c r="C23" s="43">
        <v>3</v>
      </c>
    </row>
    <row r="24" spans="1:3" ht="15" customHeight="1">
      <c r="A24" s="20">
        <v>21</v>
      </c>
      <c r="B24" s="42" t="s">
        <v>183</v>
      </c>
      <c r="C24" s="43">
        <v>3</v>
      </c>
    </row>
    <row r="25" spans="1:3" ht="15" customHeight="1">
      <c r="A25" s="20">
        <v>22</v>
      </c>
      <c r="B25" s="42" t="s">
        <v>249</v>
      </c>
      <c r="C25" s="43">
        <v>2</v>
      </c>
    </row>
    <row r="26" spans="1:3" ht="15" customHeight="1">
      <c r="A26" s="20">
        <v>23</v>
      </c>
      <c r="B26" s="42" t="s">
        <v>148</v>
      </c>
      <c r="C26" s="43">
        <v>2</v>
      </c>
    </row>
    <row r="27" spans="1:3" ht="15" customHeight="1">
      <c r="A27" s="20">
        <v>24</v>
      </c>
      <c r="B27" s="42" t="s">
        <v>300</v>
      </c>
      <c r="C27" s="43">
        <v>2</v>
      </c>
    </row>
    <row r="28" spans="1:3" ht="15" customHeight="1">
      <c r="A28" s="20">
        <v>25</v>
      </c>
      <c r="B28" s="42" t="s">
        <v>350</v>
      </c>
      <c r="C28" s="43">
        <v>2</v>
      </c>
    </row>
    <row r="29" spans="1:3" ht="15" customHeight="1">
      <c r="A29" s="20">
        <v>26</v>
      </c>
      <c r="B29" s="42" t="s">
        <v>239</v>
      </c>
      <c r="C29" s="43">
        <v>2</v>
      </c>
    </row>
    <row r="30" spans="1:3" ht="15" customHeight="1">
      <c r="A30" s="20">
        <v>27</v>
      </c>
      <c r="B30" s="42" t="s">
        <v>167</v>
      </c>
      <c r="C30" s="43">
        <v>2</v>
      </c>
    </row>
    <row r="31" spans="1:3" ht="15" customHeight="1">
      <c r="A31" s="20">
        <v>28</v>
      </c>
      <c r="B31" s="42" t="s">
        <v>171</v>
      </c>
      <c r="C31" s="43">
        <v>2</v>
      </c>
    </row>
    <row r="32" spans="1:3" ht="15" customHeight="1">
      <c r="A32" s="20">
        <v>29</v>
      </c>
      <c r="B32" s="42" t="s">
        <v>321</v>
      </c>
      <c r="C32" s="43">
        <v>2</v>
      </c>
    </row>
    <row r="33" spans="1:3" ht="15" customHeight="1">
      <c r="A33" s="20">
        <v>30</v>
      </c>
      <c r="B33" s="42" t="s">
        <v>157</v>
      </c>
      <c r="C33" s="43">
        <v>2</v>
      </c>
    </row>
    <row r="34" spans="1:3" ht="15" customHeight="1">
      <c r="A34" s="20">
        <v>31</v>
      </c>
      <c r="B34" s="42" t="s">
        <v>173</v>
      </c>
      <c r="C34" s="43">
        <v>2</v>
      </c>
    </row>
    <row r="35" spans="1:3" ht="15" customHeight="1">
      <c r="A35" s="20">
        <v>32</v>
      </c>
      <c r="B35" s="42" t="s">
        <v>102</v>
      </c>
      <c r="C35" s="43">
        <v>2</v>
      </c>
    </row>
    <row r="36" spans="1:3" ht="15" customHeight="1">
      <c r="A36" s="20">
        <v>33</v>
      </c>
      <c r="B36" s="42" t="s">
        <v>313</v>
      </c>
      <c r="C36" s="43">
        <v>2</v>
      </c>
    </row>
    <row r="37" spans="1:3" ht="15" customHeight="1">
      <c r="A37" s="20">
        <v>34</v>
      </c>
      <c r="B37" s="42" t="s">
        <v>425</v>
      </c>
      <c r="C37" s="43">
        <v>2</v>
      </c>
    </row>
    <row r="38" spans="1:3" ht="15" customHeight="1">
      <c r="A38" s="20">
        <v>35</v>
      </c>
      <c r="B38" s="42" t="s">
        <v>6</v>
      </c>
      <c r="C38" s="43">
        <v>2</v>
      </c>
    </row>
    <row r="39" spans="1:3" ht="15" customHeight="1">
      <c r="A39" s="20">
        <v>36</v>
      </c>
      <c r="B39" s="42" t="s">
        <v>264</v>
      </c>
      <c r="C39" s="43">
        <v>1</v>
      </c>
    </row>
    <row r="40" spans="1:3" ht="15" customHeight="1">
      <c r="A40" s="20">
        <v>37</v>
      </c>
      <c r="B40" s="42" t="s">
        <v>244</v>
      </c>
      <c r="C40" s="43">
        <v>1</v>
      </c>
    </row>
    <row r="41" spans="1:3" ht="15" customHeight="1">
      <c r="A41" s="23">
        <v>38</v>
      </c>
      <c r="B41" s="24" t="s">
        <v>19</v>
      </c>
      <c r="C41" s="25">
        <v>1</v>
      </c>
    </row>
    <row r="42" spans="1:3" ht="15" customHeight="1">
      <c r="A42" s="20">
        <v>39</v>
      </c>
      <c r="B42" s="42" t="s">
        <v>278</v>
      </c>
      <c r="C42" s="43">
        <v>1</v>
      </c>
    </row>
    <row r="43" spans="1:3" ht="15" customHeight="1">
      <c r="A43" s="20">
        <v>40</v>
      </c>
      <c r="B43" s="42" t="s">
        <v>190</v>
      </c>
      <c r="C43" s="43">
        <v>1</v>
      </c>
    </row>
    <row r="44" spans="1:3" ht="15" customHeight="1">
      <c r="A44" s="20">
        <v>41</v>
      </c>
      <c r="B44" s="42" t="s">
        <v>228</v>
      </c>
      <c r="C44" s="43">
        <v>1</v>
      </c>
    </row>
    <row r="45" spans="1:3" ht="15" customHeight="1">
      <c r="A45" s="20">
        <v>42</v>
      </c>
      <c r="B45" s="42" t="s">
        <v>295</v>
      </c>
      <c r="C45" s="43">
        <v>1</v>
      </c>
    </row>
    <row r="46" spans="1:3" ht="15" customHeight="1">
      <c r="A46" s="20">
        <v>43</v>
      </c>
      <c r="B46" s="42" t="s">
        <v>276</v>
      </c>
      <c r="C46" s="43">
        <v>1</v>
      </c>
    </row>
    <row r="47" spans="1:3" ht="15" customHeight="1">
      <c r="A47" s="20">
        <v>44</v>
      </c>
      <c r="B47" s="42" t="s">
        <v>107</v>
      </c>
      <c r="C47" s="43">
        <v>1</v>
      </c>
    </row>
    <row r="48" spans="1:3" ht="15" customHeight="1">
      <c r="A48" s="20">
        <v>45</v>
      </c>
      <c r="B48" s="42" t="s">
        <v>242</v>
      </c>
      <c r="C48" s="43">
        <v>1</v>
      </c>
    </row>
    <row r="49" spans="1:3" ht="15" customHeight="1">
      <c r="A49" s="20">
        <v>46</v>
      </c>
      <c r="B49" s="42" t="s">
        <v>254</v>
      </c>
      <c r="C49" s="43">
        <v>1</v>
      </c>
    </row>
    <row r="50" spans="1:3" ht="15" customHeight="1">
      <c r="A50" s="20">
        <v>47</v>
      </c>
      <c r="B50" s="42" t="s">
        <v>257</v>
      </c>
      <c r="C50" s="43">
        <v>1</v>
      </c>
    </row>
    <row r="51" spans="1:3" ht="15" customHeight="1">
      <c r="A51" s="20">
        <v>48</v>
      </c>
      <c r="B51" s="42" t="s">
        <v>230</v>
      </c>
      <c r="C51" s="43">
        <v>1</v>
      </c>
    </row>
    <row r="52" spans="1:3" ht="15" customHeight="1">
      <c r="A52" s="20">
        <v>49</v>
      </c>
      <c r="B52" s="42" t="s">
        <v>337</v>
      </c>
      <c r="C52" s="43">
        <v>1</v>
      </c>
    </row>
    <row r="53" spans="1:3" ht="15" customHeight="1">
      <c r="A53" s="20">
        <v>50</v>
      </c>
      <c r="B53" s="42" t="s">
        <v>384</v>
      </c>
      <c r="C53" s="43">
        <v>1</v>
      </c>
    </row>
    <row r="54" spans="1:3" ht="15" customHeight="1">
      <c r="A54" s="20">
        <v>51</v>
      </c>
      <c r="B54" s="42" t="s">
        <v>394</v>
      </c>
      <c r="C54" s="43">
        <v>1</v>
      </c>
    </row>
    <row r="55" spans="1:3" ht="15" customHeight="1">
      <c r="A55" s="20">
        <v>52</v>
      </c>
      <c r="B55" s="42" t="s">
        <v>407</v>
      </c>
      <c r="C55" s="43">
        <v>1</v>
      </c>
    </row>
    <row r="56" spans="1:3" ht="15" customHeight="1">
      <c r="A56" s="20">
        <v>53</v>
      </c>
      <c r="B56" s="42" t="s">
        <v>340</v>
      </c>
      <c r="C56" s="43">
        <v>1</v>
      </c>
    </row>
    <row r="57" spans="1:3" ht="15" customHeight="1">
      <c r="A57" s="20">
        <v>54</v>
      </c>
      <c r="B57" s="42" t="s">
        <v>234</v>
      </c>
      <c r="C57" s="43">
        <v>1</v>
      </c>
    </row>
    <row r="58" spans="1:3" ht="15" customHeight="1">
      <c r="A58" s="20">
        <v>55</v>
      </c>
      <c r="B58" s="42" t="s">
        <v>86</v>
      </c>
      <c r="C58" s="43">
        <v>1</v>
      </c>
    </row>
    <row r="59" spans="1:3" ht="15" customHeight="1">
      <c r="A59" s="20">
        <v>56</v>
      </c>
      <c r="B59" s="42" t="s">
        <v>291</v>
      </c>
      <c r="C59" s="43">
        <v>1</v>
      </c>
    </row>
    <row r="60" spans="1:3" ht="15" customHeight="1">
      <c r="A60" s="20">
        <v>57</v>
      </c>
      <c r="B60" s="42" t="s">
        <v>224</v>
      </c>
      <c r="C60" s="43">
        <v>1</v>
      </c>
    </row>
    <row r="61" spans="1:3" ht="15" customHeight="1">
      <c r="A61" s="20">
        <v>58</v>
      </c>
      <c r="B61" s="42" t="s">
        <v>236</v>
      </c>
      <c r="C61" s="43">
        <v>1</v>
      </c>
    </row>
    <row r="62" spans="1:3" ht="15" customHeight="1">
      <c r="A62" s="20">
        <v>59</v>
      </c>
      <c r="B62" s="42" t="s">
        <v>362</v>
      </c>
      <c r="C62" s="43">
        <v>1</v>
      </c>
    </row>
    <row r="63" spans="1:3" ht="15" customHeight="1">
      <c r="A63" s="20">
        <v>60</v>
      </c>
      <c r="B63" s="42" t="s">
        <v>330</v>
      </c>
      <c r="C63" s="43">
        <v>1</v>
      </c>
    </row>
    <row r="64" spans="1:3" ht="15" customHeight="1">
      <c r="A64" s="20">
        <v>61</v>
      </c>
      <c r="B64" s="42" t="s">
        <v>292</v>
      </c>
      <c r="C64" s="43">
        <v>1</v>
      </c>
    </row>
    <row r="65" spans="1:3" ht="15" customHeight="1">
      <c r="A65" s="20">
        <v>62</v>
      </c>
      <c r="B65" s="42" t="s">
        <v>123</v>
      </c>
      <c r="C65" s="43">
        <v>1</v>
      </c>
    </row>
    <row r="66" spans="1:3" ht="15" customHeight="1" thickBot="1">
      <c r="A66" s="21">
        <v>63</v>
      </c>
      <c r="B66" s="44" t="s">
        <v>71</v>
      </c>
      <c r="C66" s="45">
        <v>1</v>
      </c>
    </row>
    <row r="67" ht="12.75">
      <c r="C67" s="4">
        <f>SUM(C4:C66)</f>
        <v>247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2009-11-16T14:14:04Z</dcterms:modified>
  <cp:category/>
  <cp:version/>
  <cp:contentType/>
  <cp:contentStatus/>
</cp:coreProperties>
</file>