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<sst xmlns="http://schemas.openxmlformats.org/spreadsheetml/2006/main" count="422" uniqueCount="255">
  <si>
    <t>DE SANTIS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</si>
  <si>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</si>
  <si>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</si>
  <si>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</si>
  <si>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</si>
  <si>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</si>
  <si>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</si>
  <si>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</si>
  <si>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</si>
  <si>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</si>
  <si>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</si>
  <si>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</si>
  <si>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LUCA</t>
  </si>
  <si>
    <t>PIETRO</t>
  </si>
  <si>
    <t>MATTEO</t>
  </si>
  <si>
    <t>GIULIO</t>
  </si>
  <si>
    <t>ALESSANDRO</t>
  </si>
  <si>
    <t>MARCO</t>
  </si>
  <si>
    <t>VINCENZO</t>
  </si>
  <si>
    <t>FRANCESCO</t>
  </si>
  <si>
    <t>STEFANO</t>
  </si>
  <si>
    <t>SERGIO</t>
  </si>
  <si>
    <t>MAURO</t>
  </si>
  <si>
    <t>LUCIANO</t>
  </si>
  <si>
    <t>MASSIMO</t>
  </si>
  <si>
    <t>DANIELE</t>
  </si>
  <si>
    <t>PAOLO</t>
  </si>
  <si>
    <t>GIOVANNI</t>
  </si>
  <si>
    <t>ANTONIO</t>
  </si>
  <si>
    <t>ALESSANDRA</t>
  </si>
  <si>
    <t>GIANNI</t>
  </si>
  <si>
    <t>GABRIELE</t>
  </si>
  <si>
    <t>SALVATORE</t>
  </si>
  <si>
    <t>MARCELLO</t>
  </si>
  <si>
    <t>A.S.D. PODISTICA SOLIDARIETA'</t>
  </si>
  <si>
    <t>DANIEL</t>
  </si>
  <si>
    <t>FABRIZIO</t>
  </si>
  <si>
    <t>UISP ROMA</t>
  </si>
  <si>
    <t>SPIDONI</t>
  </si>
  <si>
    <t>MANUELE</t>
  </si>
  <si>
    <t>TORELLI</t>
  </si>
  <si>
    <t>GIANLUCA</t>
  </si>
  <si>
    <t>MARATHON CLUB ROMA</t>
  </si>
  <si>
    <t>UGO</t>
  </si>
  <si>
    <t>DANILO</t>
  </si>
  <si>
    <t>GIAMPAOLO</t>
  </si>
  <si>
    <t>SIMONE</t>
  </si>
  <si>
    <t>SIMONA</t>
  </si>
  <si>
    <t>PODISTI MARATONA DI ROMA</t>
  </si>
  <si>
    <t>ROSATELLI</t>
  </si>
  <si>
    <t>BALZANO</t>
  </si>
  <si>
    <t>ANTONINO</t>
  </si>
  <si>
    <t>GIANCARLO</t>
  </si>
  <si>
    <t>2ª edizione</t>
  </si>
  <si>
    <t>Roma Ecomaratona</t>
  </si>
  <si>
    <t>Cesano di Roma - Roma (RM) Italia - Domenica 02/06/2013</t>
  </si>
  <si>
    <t>MONTESI</t>
  </si>
  <si>
    <t>MANUEL</t>
  </si>
  <si>
    <t>US ROMA 83</t>
  </si>
  <si>
    <t>03:52:38</t>
  </si>
  <si>
    <t>ZARLENGA</t>
  </si>
  <si>
    <t>ATINA TRAIL RUNNING</t>
  </si>
  <si>
    <t>04:00:40</t>
  </si>
  <si>
    <t>PETRUCCI</t>
  </si>
  <si>
    <t>CRAL POLIGRAFICO STATO</t>
  </si>
  <si>
    <t>04:11:03</t>
  </si>
  <si>
    <t>BELARDINI</t>
  </si>
  <si>
    <t>ATL. AMATORI VELLETRI</t>
  </si>
  <si>
    <t>04:15:02</t>
  </si>
  <si>
    <t>CIPRESSINI</t>
  </si>
  <si>
    <t>ASD PRIMULA BIANCA</t>
  </si>
  <si>
    <t>04:18:29</t>
  </si>
  <si>
    <t>CARRINO</t>
  </si>
  <si>
    <t>TOMMASO</t>
  </si>
  <si>
    <t>ASD I RUNNERS</t>
  </si>
  <si>
    <t>04:24:12</t>
  </si>
  <si>
    <t>GRILLO</t>
  </si>
  <si>
    <t>04:26:30</t>
  </si>
  <si>
    <t>ZONA OLIMPICA TEAM</t>
  </si>
  <si>
    <t>04:26:41</t>
  </si>
  <si>
    <t>IMBUCATURA</t>
  </si>
  <si>
    <t>MARIA CRISTINA</t>
  </si>
  <si>
    <t>04:27:13</t>
  </si>
  <si>
    <t>CARBONE</t>
  </si>
  <si>
    <t>04:28:01</t>
  </si>
  <si>
    <t>LOFFREDO</t>
  </si>
  <si>
    <t>04:30:17</t>
  </si>
  <si>
    <t>BIAGIOTTI</t>
  </si>
  <si>
    <t>ATLETICA 75 CATTOLICA</t>
  </si>
  <si>
    <t>04:33:00</t>
  </si>
  <si>
    <t>GRILLI</t>
  </si>
  <si>
    <t>04:33:01</t>
  </si>
  <si>
    <t>BORSETTO</t>
  </si>
  <si>
    <t>GS IL FIORINO</t>
  </si>
  <si>
    <t>04:34:06</t>
  </si>
  <si>
    <t>ALBERTINI</t>
  </si>
  <si>
    <t>GIOVANNA</t>
  </si>
  <si>
    <t>ATLETICA PEGASO</t>
  </si>
  <si>
    <t>04:34:36</t>
  </si>
  <si>
    <t>ZELLINI</t>
  </si>
  <si>
    <t>ROMA ROAD RUNNERS CLUB</t>
  </si>
  <si>
    <t>04:35:09</t>
  </si>
  <si>
    <t>PELUCCHI</t>
  </si>
  <si>
    <t>04:38:12</t>
  </si>
  <si>
    <t>MARIOTTI</t>
  </si>
  <si>
    <t>RUNNING EVOLUTION</t>
  </si>
  <si>
    <t>04:40:20</t>
  </si>
  <si>
    <t>MENEGUZZO</t>
  </si>
  <si>
    <t>GRAZIANO</t>
  </si>
  <si>
    <t>04:40:21</t>
  </si>
  <si>
    <t>SENSINI</t>
  </si>
  <si>
    <t>AMATORI POD. TERNI</t>
  </si>
  <si>
    <t>04:40:30</t>
  </si>
  <si>
    <t>MORONI</t>
  </si>
  <si>
    <t>FREE RUNNERS</t>
  </si>
  <si>
    <t>04:42:10</t>
  </si>
  <si>
    <t>PAWLIKOWSKI</t>
  </si>
  <si>
    <t>KRZYSZTOF</t>
  </si>
  <si>
    <t>04:49:32</t>
  </si>
  <si>
    <t>TANDA</t>
  </si>
  <si>
    <t>04:51:13</t>
  </si>
  <si>
    <t>GRAZIANI</t>
  </si>
  <si>
    <t>RODOLFO</t>
  </si>
  <si>
    <t>PODISTICA AVEZZANO</t>
  </si>
  <si>
    <t>04:52:20</t>
  </si>
  <si>
    <t>GUSMEROLI</t>
  </si>
  <si>
    <t>ATLETICA TUSCULUM</t>
  </si>
  <si>
    <t>04:57:21</t>
  </si>
  <si>
    <t>MEOLI</t>
  </si>
  <si>
    <t>TOP RUNNERS CASTELLI R.</t>
  </si>
  <si>
    <t>04:58:01</t>
  </si>
  <si>
    <t>ATLETICA FALERIA</t>
  </si>
  <si>
    <t>04:59:04</t>
  </si>
  <si>
    <t>CAPRIA</t>
  </si>
  <si>
    <t>LAZIO RUNNERS TEAM</t>
  </si>
  <si>
    <t>05:00:00</t>
  </si>
  <si>
    <t>RICASOLI</t>
  </si>
  <si>
    <t>UISP LATINA</t>
  </si>
  <si>
    <t>05:00:01</t>
  </si>
  <si>
    <t>TRAIL DEI DUE LAGHI</t>
  </si>
  <si>
    <t>05:01:23</t>
  </si>
  <si>
    <t>RINALDI TUFI</t>
  </si>
  <si>
    <t>SS LAZIO ATLETICA LEGGERA</t>
  </si>
  <si>
    <t>05:04:31</t>
  </si>
  <si>
    <t>CRISTOFARO</t>
  </si>
  <si>
    <t>05:09:41</t>
  </si>
  <si>
    <t>DELLA BELLA</t>
  </si>
  <si>
    <t>MARINA</t>
  </si>
  <si>
    <t>05:10:20</t>
  </si>
  <si>
    <t>SILVIOLI</t>
  </si>
  <si>
    <t>GS BANCARI ROMANI</t>
  </si>
  <si>
    <t>05:10:21</t>
  </si>
  <si>
    <t>MAZZOCCOLI</t>
  </si>
  <si>
    <t>05:14:03</t>
  </si>
  <si>
    <t>GREGORI</t>
  </si>
  <si>
    <t>05:16:22</t>
  </si>
  <si>
    <t>RANFONA</t>
  </si>
  <si>
    <t>UISP</t>
  </si>
  <si>
    <t>05:16:23</t>
  </si>
  <si>
    <t>PIERDET</t>
  </si>
  <si>
    <t>FRANCOIS</t>
  </si>
  <si>
    <t>05:17:09</t>
  </si>
  <si>
    <t>SALLUSTIO</t>
  </si>
  <si>
    <t>GIOVANNI BATTISTA</t>
  </si>
  <si>
    <t>ATLETICA VILLA DE SANCTIS</t>
  </si>
  <si>
    <t>05:18:02</t>
  </si>
  <si>
    <t>OLITA</t>
  </si>
  <si>
    <t>05:18:03</t>
  </si>
  <si>
    <t>CASTELLI</t>
  </si>
  <si>
    <t>05:18:04</t>
  </si>
  <si>
    <t>CASTELLUCCI</t>
  </si>
  <si>
    <t>PODISTICA POMEZIA</t>
  </si>
  <si>
    <t>05:20:12</t>
  </si>
  <si>
    <t>TORRI</t>
  </si>
  <si>
    <t>MONTI DELLA TOLFA L'AIRONE</t>
  </si>
  <si>
    <t>05:20:41</t>
  </si>
  <si>
    <t>SERGOLA</t>
  </si>
  <si>
    <t>MARIA RITA</t>
  </si>
  <si>
    <t>PODISTICA TERNI</t>
  </si>
  <si>
    <t>05:33:20</t>
  </si>
  <si>
    <t>FILARDI</t>
  </si>
  <si>
    <t>FRANCESCO MARIA</t>
  </si>
  <si>
    <t>ASD PHYSICAL CENTER 90</t>
  </si>
  <si>
    <t>05:33:31</t>
  </si>
  <si>
    <t>PANICCIA</t>
  </si>
  <si>
    <t>05:33:32</t>
  </si>
  <si>
    <t>ROSCIOLI</t>
  </si>
  <si>
    <t>FABIANO</t>
  </si>
  <si>
    <t>POD. ALSIVM LADISPOLI</t>
  </si>
  <si>
    <t>05:40:20</t>
  </si>
  <si>
    <t>DE MESTRANGELO</t>
  </si>
  <si>
    <t>OTZUKA CLUB</t>
  </si>
  <si>
    <t>05:41:05</t>
  </si>
  <si>
    <t>VACCARO</t>
  </si>
  <si>
    <t>CARLA</t>
  </si>
  <si>
    <t>05:42:03</t>
  </si>
  <si>
    <t>TRAMONTANO</t>
  </si>
  <si>
    <t>ILARIA</t>
  </si>
  <si>
    <t>LBM SPORT TEAM</t>
  </si>
  <si>
    <t>05:44:07</t>
  </si>
  <si>
    <t>SCOGNAMIGLIO</t>
  </si>
  <si>
    <t>05:45:20</t>
  </si>
  <si>
    <t>QUATTROCCHI</t>
  </si>
  <si>
    <t>ORIANA</t>
  </si>
  <si>
    <t>05:45:21</t>
  </si>
  <si>
    <t>PELLICONI</t>
  </si>
  <si>
    <t>IACOPONI</t>
  </si>
  <si>
    <t>GS CASTELLO</t>
  </si>
  <si>
    <t>05:47:42</t>
  </si>
  <si>
    <t>BATTELLO</t>
  </si>
  <si>
    <t>I RUNNERS</t>
  </si>
  <si>
    <t>05:49:00</t>
  </si>
  <si>
    <t>CAMBRIA</t>
  </si>
  <si>
    <t>05:49:03</t>
  </si>
  <si>
    <t>MAGNAGO</t>
  </si>
  <si>
    <t>LISA</t>
  </si>
  <si>
    <t>06:08:59</t>
  </si>
  <si>
    <t>MELCHIOR</t>
  </si>
  <si>
    <t>PATRIZIA</t>
  </si>
  <si>
    <t>06:09:01</t>
  </si>
  <si>
    <t>BRUNI</t>
  </si>
  <si>
    <t>STEFANIA</t>
  </si>
  <si>
    <t>ATLETICA CALVI</t>
  </si>
  <si>
    <t>06:09:02</t>
  </si>
  <si>
    <t>FORTUNATO</t>
  </si>
  <si>
    <t>06:09:29</t>
  </si>
  <si>
    <t>AMBROSINI</t>
  </si>
  <si>
    <t>06:10:04</t>
  </si>
  <si>
    <t>GOLVELLI</t>
  </si>
  <si>
    <t>06:20:01</t>
  </si>
  <si>
    <t>LAUDATI</t>
  </si>
  <si>
    <t>VERONICA</t>
  </si>
  <si>
    <t>06:27:03</t>
  </si>
  <si>
    <t>PIERLUIGI</t>
  </si>
  <si>
    <t>06:27:04</t>
  </si>
  <si>
    <t>PEIFFER</t>
  </si>
  <si>
    <t>06:28:21</t>
  </si>
  <si>
    <t>TAMBURRINI</t>
  </si>
  <si>
    <t>06:30:10</t>
  </si>
  <si>
    <t>GUALDI</t>
  </si>
  <si>
    <t>06:30:11</t>
  </si>
  <si>
    <t>06:41.40</t>
  </si>
  <si>
    <t>DI PASTENA</t>
  </si>
  <si>
    <t>PODISTICA TIBURTINA</t>
  </si>
  <si>
    <t>06:42:00</t>
  </si>
  <si>
    <t>06:42:04</t>
  </si>
  <si>
    <t>06:42:05</t>
  </si>
  <si>
    <t>DOMINICI</t>
  </si>
  <si>
    <t>ELIO</t>
  </si>
  <si>
    <t>06:55:00</t>
  </si>
  <si>
    <t>ADANTI</t>
  </si>
  <si>
    <t>EMILIANO</t>
  </si>
  <si>
    <t>06:59:59</t>
  </si>
  <si>
    <t>XXX</t>
  </si>
  <si>
    <t>INDIVIDUALE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</si>
</sst>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56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5" fillId="34" borderId="14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49" fillId="35" borderId="13" xfId="0" applyFont="1" applyFill="1" applyBorder="1" applyAlignment="1">
      <alignment vertical="center"/>
    </xf>
    <xf numFmtId="0" fontId="49" fillId="35" borderId="13" xfId="0" applyFont="1" applyFill="1" applyBorder="1" applyAlignment="1">
      <alignment horizontal="center" vertical="center"/>
    </xf>
    <xf numFmtId="165" fontId="49" fillId="35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vertical="center"/>
    </xf>
    <xf numFmtId="0" fontId="49" fillId="35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pane ySplit="4" topLeftCell="A5" activePane="bottomLeft" state="frozen"/>
      <selection pane="topLeft" activeCell="A4" sqref="A4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14" t="s">
        <v>54</v>
      </c>
      <c r="B1" s="14"/>
      <c r="C1" s="14"/>
      <c r="D1" s="14"/>
      <c r="E1" s="14"/>
      <c r="F1" s="14"/>
      <c r="G1" s="14"/>
      <c r="H1" s="14"/>
      <c r="I1" s="14"/>
    </row>
    <row r="2" spans="1:9" ht="24" customHeight="1">
      <c r="A2" s="15" t="s">
        <v>53</v>
      </c>
      <c r="B2" s="15"/>
      <c r="C2" s="15"/>
      <c r="D2" s="15"/>
      <c r="E2" s="15"/>
      <c r="F2" s="15"/>
      <c r="G2" s="15"/>
      <c r="H2" s="15"/>
      <c r="I2" s="15"/>
    </row>
    <row r="3" spans="1:9" ht="24" customHeight="1">
      <c r="A3" s="16" t="s">
        <v>55</v>
      </c>
      <c r="B3" s="16"/>
      <c r="C3" s="16"/>
      <c r="D3" s="16"/>
      <c r="E3" s="16"/>
      <c r="F3" s="16"/>
      <c r="G3" s="16"/>
      <c r="H3" s="3" t="s">
        <v>2</v>
      </c>
      <c r="I3" s="4">
        <v>42.195</v>
      </c>
    </row>
    <row r="4" spans="1:9" ht="37.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9" t="s">
        <v>10</v>
      </c>
      <c r="I4" s="9" t="s">
        <v>11</v>
      </c>
    </row>
    <row r="5" spans="1:9" s="10" customFormat="1" ht="15" customHeight="1">
      <c r="A5" s="19">
        <v>1</v>
      </c>
      <c r="B5" s="20" t="s">
        <v>56</v>
      </c>
      <c r="C5" s="20" t="s">
        <v>57</v>
      </c>
      <c r="D5" s="19" t="s">
        <v>253</v>
      </c>
      <c r="E5" s="20" t="s">
        <v>58</v>
      </c>
      <c r="F5" s="19" t="s">
        <v>59</v>
      </c>
      <c r="G5" s="19" t="str">
        <f aca="true" t="shared" si="0" ref="G5:G68">TEXT(INT((HOUR(F5)*3600+MINUTE(F5)*60+SECOND(F5))/$I$3/60),"0")&amp;"."&amp;TEXT(MOD((HOUR(F5)*3600+MINUTE(F5)*60+SECOND(F5))/$I$3,60),"00")&amp;"/km"</f>
        <v>5.31/km</v>
      </c>
      <c r="H5" s="21">
        <f aca="true" t="shared" si="1" ref="H5:H65">F5-$F$5</f>
        <v>0</v>
      </c>
      <c r="I5" s="21">
        <f>F5-INDEX($F$5:$F$260,MATCH(D5,$D$5:$D$260,0))</f>
        <v>0</v>
      </c>
    </row>
    <row r="6" spans="1:9" s="10" customFormat="1" ht="15" customHeight="1">
      <c r="A6" s="22">
        <v>2</v>
      </c>
      <c r="B6" s="23" t="s">
        <v>60</v>
      </c>
      <c r="C6" s="23" t="s">
        <v>13</v>
      </c>
      <c r="D6" s="22" t="s">
        <v>253</v>
      </c>
      <c r="E6" s="23" t="s">
        <v>61</v>
      </c>
      <c r="F6" s="22" t="s">
        <v>62</v>
      </c>
      <c r="G6" s="22" t="str">
        <f t="shared" si="0"/>
        <v>5.42/km</v>
      </c>
      <c r="H6" s="24">
        <f t="shared" si="1"/>
        <v>0.005578703703703697</v>
      </c>
      <c r="I6" s="24">
        <f>F6-INDEX($F$5:$F$295,MATCH(D6,$D$5:$D$295,0))</f>
        <v>0.005578703703703697</v>
      </c>
    </row>
    <row r="7" spans="1:9" s="10" customFormat="1" ht="15" customHeight="1">
      <c r="A7" s="22">
        <v>3</v>
      </c>
      <c r="B7" s="23" t="s">
        <v>63</v>
      </c>
      <c r="C7" s="23" t="s">
        <v>24</v>
      </c>
      <c r="D7" s="22" t="s">
        <v>253</v>
      </c>
      <c r="E7" s="23" t="s">
        <v>64</v>
      </c>
      <c r="F7" s="22" t="s">
        <v>65</v>
      </c>
      <c r="G7" s="22" t="str">
        <f t="shared" si="0"/>
        <v>5.57/km</v>
      </c>
      <c r="H7" s="24">
        <f t="shared" si="1"/>
        <v>0.012789351851851871</v>
      </c>
      <c r="I7" s="24">
        <f>F7-INDEX($F$5:$F$295,MATCH(D7,$D$5:$D$295,0))</f>
        <v>0.012789351851851871</v>
      </c>
    </row>
    <row r="8" spans="1:9" s="10" customFormat="1" ht="15" customHeight="1">
      <c r="A8" s="22">
        <v>4</v>
      </c>
      <c r="B8" s="23" t="s">
        <v>66</v>
      </c>
      <c r="C8" s="23" t="s">
        <v>41</v>
      </c>
      <c r="D8" s="22" t="s">
        <v>253</v>
      </c>
      <c r="E8" s="23" t="s">
        <v>67</v>
      </c>
      <c r="F8" s="22" t="s">
        <v>68</v>
      </c>
      <c r="G8" s="22" t="str">
        <f t="shared" si="0"/>
        <v>6.03/km</v>
      </c>
      <c r="H8" s="24">
        <f t="shared" si="1"/>
        <v>0.015555555555555545</v>
      </c>
      <c r="I8" s="24">
        <f>F8-INDEX($F$5:$F$295,MATCH(D8,$D$5:$D$295,0))</f>
        <v>0.015555555555555545</v>
      </c>
    </row>
    <row r="9" spans="1:9" s="10" customFormat="1" ht="15" customHeight="1">
      <c r="A9" s="22">
        <v>5</v>
      </c>
      <c r="B9" s="23" t="s">
        <v>69</v>
      </c>
      <c r="C9" s="23" t="s">
        <v>33</v>
      </c>
      <c r="D9" s="22" t="s">
        <v>253</v>
      </c>
      <c r="E9" s="23" t="s">
        <v>70</v>
      </c>
      <c r="F9" s="22" t="s">
        <v>71</v>
      </c>
      <c r="G9" s="22" t="str">
        <f t="shared" si="0"/>
        <v>6.08/km</v>
      </c>
      <c r="H9" s="24">
        <f t="shared" si="1"/>
        <v>0.01795138888888889</v>
      </c>
      <c r="I9" s="24">
        <f>F9-INDEX($F$5:$F$295,MATCH(D9,$D$5:$D$295,0))</f>
        <v>0.01795138888888889</v>
      </c>
    </row>
    <row r="10" spans="1:9" s="10" customFormat="1" ht="15" customHeight="1">
      <c r="A10" s="22">
        <v>6</v>
      </c>
      <c r="B10" s="23" t="s">
        <v>72</v>
      </c>
      <c r="C10" s="23" t="s">
        <v>73</v>
      </c>
      <c r="D10" s="22" t="s">
        <v>253</v>
      </c>
      <c r="E10" s="23" t="s">
        <v>74</v>
      </c>
      <c r="F10" s="22" t="s">
        <v>75</v>
      </c>
      <c r="G10" s="22" t="str">
        <f t="shared" si="0"/>
        <v>6.16/km</v>
      </c>
      <c r="H10" s="24">
        <f t="shared" si="1"/>
        <v>0.0219212962962963</v>
      </c>
      <c r="I10" s="24">
        <f>F10-INDEX($F$5:$F$295,MATCH(D10,$D$5:$D$295,0))</f>
        <v>0.0219212962962963</v>
      </c>
    </row>
    <row r="11" spans="1:9" s="10" customFormat="1" ht="15" customHeight="1">
      <c r="A11" s="22">
        <v>7</v>
      </c>
      <c r="B11" s="23" t="s">
        <v>76</v>
      </c>
      <c r="C11" s="23" t="s">
        <v>23</v>
      </c>
      <c r="D11" s="22" t="s">
        <v>253</v>
      </c>
      <c r="E11" s="23" t="s">
        <v>42</v>
      </c>
      <c r="F11" s="22" t="s">
        <v>77</v>
      </c>
      <c r="G11" s="22" t="str">
        <f t="shared" si="0"/>
        <v>6.19/km</v>
      </c>
      <c r="H11" s="24">
        <f t="shared" si="1"/>
        <v>0.023518518518518494</v>
      </c>
      <c r="I11" s="24">
        <f>F11-INDEX($F$5:$F$295,MATCH(D11,$D$5:$D$295,0))</f>
        <v>0.023518518518518494</v>
      </c>
    </row>
    <row r="12" spans="1:9" s="10" customFormat="1" ht="15" customHeight="1">
      <c r="A12" s="22">
        <v>8</v>
      </c>
      <c r="B12" s="23" t="s">
        <v>38</v>
      </c>
      <c r="C12" s="23" t="s">
        <v>39</v>
      </c>
      <c r="D12" s="22" t="s">
        <v>253</v>
      </c>
      <c r="E12" s="23" t="s">
        <v>78</v>
      </c>
      <c r="F12" s="22" t="s">
        <v>79</v>
      </c>
      <c r="G12" s="22" t="str">
        <f t="shared" si="0"/>
        <v>6.19/km</v>
      </c>
      <c r="H12" s="24">
        <f t="shared" si="1"/>
        <v>0.023645833333333338</v>
      </c>
      <c r="I12" s="24">
        <f>F12-INDEX($F$5:$F$295,MATCH(D12,$D$5:$D$295,0))</f>
        <v>0.023645833333333338</v>
      </c>
    </row>
    <row r="13" spans="1:9" s="10" customFormat="1" ht="15" customHeight="1">
      <c r="A13" s="22">
        <v>9</v>
      </c>
      <c r="B13" s="29" t="s">
        <v>80</v>
      </c>
      <c r="C13" s="29" t="s">
        <v>81</v>
      </c>
      <c r="D13" s="30" t="s">
        <v>253</v>
      </c>
      <c r="E13" s="29" t="s">
        <v>34</v>
      </c>
      <c r="F13" s="30" t="s">
        <v>82</v>
      </c>
      <c r="G13" s="30" t="str">
        <f t="shared" si="0"/>
        <v>6.20/km</v>
      </c>
      <c r="H13" s="31">
        <f t="shared" si="1"/>
        <v>0.024016203703703692</v>
      </c>
      <c r="I13" s="31">
        <f>F13-INDEX($F$5:$F$295,MATCH(D13,$D$5:$D$295,0))</f>
        <v>0.024016203703703692</v>
      </c>
    </row>
    <row r="14" spans="1:9" s="10" customFormat="1" ht="15" customHeight="1">
      <c r="A14" s="22">
        <v>10</v>
      </c>
      <c r="B14" s="23" t="s">
        <v>83</v>
      </c>
      <c r="C14" s="23" t="s">
        <v>24</v>
      </c>
      <c r="D14" s="22" t="s">
        <v>253</v>
      </c>
      <c r="E14" s="28" t="s">
        <v>254</v>
      </c>
      <c r="F14" s="22" t="s">
        <v>84</v>
      </c>
      <c r="G14" s="22" t="str">
        <f t="shared" si="0"/>
        <v>6.21/km</v>
      </c>
      <c r="H14" s="24">
        <f t="shared" si="1"/>
        <v>0.02457175925925925</v>
      </c>
      <c r="I14" s="24">
        <f>F14-INDEX($F$5:$F$295,MATCH(D14,$D$5:$D$295,0))</f>
        <v>0.02457175925925925</v>
      </c>
    </row>
    <row r="15" spans="1:9" s="10" customFormat="1" ht="15" customHeight="1">
      <c r="A15" s="22">
        <v>11</v>
      </c>
      <c r="B15" s="23" t="s">
        <v>85</v>
      </c>
      <c r="C15" s="23" t="s">
        <v>17</v>
      </c>
      <c r="D15" s="22" t="s">
        <v>253</v>
      </c>
      <c r="E15" s="23" t="s">
        <v>64</v>
      </c>
      <c r="F15" s="22" t="s">
        <v>86</v>
      </c>
      <c r="G15" s="22" t="str">
        <f t="shared" si="0"/>
        <v>6.24/km</v>
      </c>
      <c r="H15" s="24">
        <f t="shared" si="1"/>
        <v>0.026145833333333313</v>
      </c>
      <c r="I15" s="24">
        <f>F15-INDEX($F$5:$F$295,MATCH(D15,$D$5:$D$295,0))</f>
        <v>0.026145833333333313</v>
      </c>
    </row>
    <row r="16" spans="1:9" s="10" customFormat="1" ht="15" customHeight="1">
      <c r="A16" s="22">
        <v>12</v>
      </c>
      <c r="B16" s="23" t="s">
        <v>87</v>
      </c>
      <c r="C16" s="23" t="s">
        <v>44</v>
      </c>
      <c r="D16" s="22" t="s">
        <v>253</v>
      </c>
      <c r="E16" s="23" t="s">
        <v>88</v>
      </c>
      <c r="F16" s="22" t="s">
        <v>89</v>
      </c>
      <c r="G16" s="22" t="str">
        <f t="shared" si="0"/>
        <v>6.28/km</v>
      </c>
      <c r="H16" s="24">
        <f t="shared" si="1"/>
        <v>0.028032407407407395</v>
      </c>
      <c r="I16" s="24">
        <f>F16-INDEX($F$5:$F$295,MATCH(D16,$D$5:$D$295,0))</f>
        <v>0.028032407407407395</v>
      </c>
    </row>
    <row r="17" spans="1:9" s="10" customFormat="1" ht="15" customHeight="1">
      <c r="A17" s="22">
        <v>13</v>
      </c>
      <c r="B17" s="23" t="s">
        <v>90</v>
      </c>
      <c r="C17" s="23" t="s">
        <v>20</v>
      </c>
      <c r="D17" s="22" t="s">
        <v>253</v>
      </c>
      <c r="E17" s="23" t="s">
        <v>88</v>
      </c>
      <c r="F17" s="22" t="s">
        <v>91</v>
      </c>
      <c r="G17" s="22" t="str">
        <f t="shared" si="0"/>
        <v>6.28/km</v>
      </c>
      <c r="H17" s="24">
        <f t="shared" si="1"/>
        <v>0.02804398148148146</v>
      </c>
      <c r="I17" s="24">
        <f>F17-INDEX($F$5:$F$295,MATCH(D17,$D$5:$D$295,0))</f>
        <v>0.02804398148148146</v>
      </c>
    </row>
    <row r="18" spans="1:9" s="10" customFormat="1" ht="15" customHeight="1">
      <c r="A18" s="22">
        <v>14</v>
      </c>
      <c r="B18" s="23" t="s">
        <v>92</v>
      </c>
      <c r="C18" s="23" t="s">
        <v>30</v>
      </c>
      <c r="D18" s="22" t="s">
        <v>253</v>
      </c>
      <c r="E18" s="23" t="s">
        <v>93</v>
      </c>
      <c r="F18" s="22" t="s">
        <v>94</v>
      </c>
      <c r="G18" s="22" t="str">
        <f t="shared" si="0"/>
        <v>6.30/km</v>
      </c>
      <c r="H18" s="24">
        <f t="shared" si="1"/>
        <v>0.028796296296296292</v>
      </c>
      <c r="I18" s="24">
        <f>F18-INDEX($F$5:$F$295,MATCH(D18,$D$5:$D$295,0))</f>
        <v>0.028796296296296292</v>
      </c>
    </row>
    <row r="19" spans="1:9" s="10" customFormat="1" ht="15" customHeight="1">
      <c r="A19" s="22">
        <v>15</v>
      </c>
      <c r="B19" s="23" t="s">
        <v>95</v>
      </c>
      <c r="C19" s="23" t="s">
        <v>96</v>
      </c>
      <c r="D19" s="22" t="s">
        <v>253</v>
      </c>
      <c r="E19" s="23" t="s">
        <v>97</v>
      </c>
      <c r="F19" s="22" t="s">
        <v>98</v>
      </c>
      <c r="G19" s="22" t="str">
        <f t="shared" si="0"/>
        <v>6.30/km</v>
      </c>
      <c r="H19" s="24">
        <f t="shared" si="1"/>
        <v>0.029143518518518485</v>
      </c>
      <c r="I19" s="24">
        <f>F19-INDEX($F$5:$F$295,MATCH(D19,$D$5:$D$295,0))</f>
        <v>0.029143518518518485</v>
      </c>
    </row>
    <row r="20" spans="1:9" s="10" customFormat="1" ht="15" customHeight="1">
      <c r="A20" s="22">
        <v>16</v>
      </c>
      <c r="B20" s="23" t="s">
        <v>99</v>
      </c>
      <c r="C20" s="23" t="s">
        <v>17</v>
      </c>
      <c r="D20" s="22" t="s">
        <v>253</v>
      </c>
      <c r="E20" s="23" t="s">
        <v>100</v>
      </c>
      <c r="F20" s="22" t="s">
        <v>101</v>
      </c>
      <c r="G20" s="22" t="str">
        <f t="shared" si="0"/>
        <v>6.31/km</v>
      </c>
      <c r="H20" s="24">
        <f t="shared" si="1"/>
        <v>0.02952546296296296</v>
      </c>
      <c r="I20" s="24">
        <f>F20-INDEX($F$5:$F$295,MATCH(D20,$D$5:$D$295,0))</f>
        <v>0.02952546296296296</v>
      </c>
    </row>
    <row r="21" spans="1:9" s="10" customFormat="1" ht="15" customHeight="1">
      <c r="A21" s="22">
        <v>17</v>
      </c>
      <c r="B21" s="23" t="s">
        <v>102</v>
      </c>
      <c r="C21" s="23" t="s">
        <v>45</v>
      </c>
      <c r="D21" s="22" t="s">
        <v>253</v>
      </c>
      <c r="E21" s="23" t="s">
        <v>97</v>
      </c>
      <c r="F21" s="22" t="s">
        <v>103</v>
      </c>
      <c r="G21" s="22" t="str">
        <f t="shared" si="0"/>
        <v>6.36/km</v>
      </c>
      <c r="H21" s="24">
        <f t="shared" si="1"/>
        <v>0.031643518518518515</v>
      </c>
      <c r="I21" s="24">
        <f>F21-INDEX($F$5:$F$295,MATCH(D21,$D$5:$D$295,0))</f>
        <v>0.031643518518518515</v>
      </c>
    </row>
    <row r="22" spans="1:9" s="10" customFormat="1" ht="15" customHeight="1">
      <c r="A22" s="22">
        <v>18</v>
      </c>
      <c r="B22" s="23" t="s">
        <v>104</v>
      </c>
      <c r="C22" s="23" t="s">
        <v>41</v>
      </c>
      <c r="D22" s="22" t="s">
        <v>253</v>
      </c>
      <c r="E22" s="23" t="s">
        <v>105</v>
      </c>
      <c r="F22" s="22" t="s">
        <v>106</v>
      </c>
      <c r="G22" s="22" t="str">
        <f t="shared" si="0"/>
        <v>6.39/km</v>
      </c>
      <c r="H22" s="24">
        <f t="shared" si="1"/>
        <v>0.033125000000000016</v>
      </c>
      <c r="I22" s="24">
        <f>F22-INDEX($F$5:$F$295,MATCH(D22,$D$5:$D$295,0))</f>
        <v>0.033125000000000016</v>
      </c>
    </row>
    <row r="23" spans="1:9" s="10" customFormat="1" ht="15" customHeight="1">
      <c r="A23" s="22">
        <v>19</v>
      </c>
      <c r="B23" s="29" t="s">
        <v>107</v>
      </c>
      <c r="C23" s="29" t="s">
        <v>108</v>
      </c>
      <c r="D23" s="30" t="s">
        <v>253</v>
      </c>
      <c r="E23" s="29" t="s">
        <v>34</v>
      </c>
      <c r="F23" s="30" t="s">
        <v>109</v>
      </c>
      <c r="G23" s="30" t="str">
        <f t="shared" si="0"/>
        <v>6.39/km</v>
      </c>
      <c r="H23" s="31">
        <f t="shared" si="1"/>
        <v>0.03313657407407408</v>
      </c>
      <c r="I23" s="31">
        <f>F23-INDEX($F$5:$F$295,MATCH(D23,$D$5:$D$295,0))</f>
        <v>0.03313657407407408</v>
      </c>
    </row>
    <row r="24" spans="1:9" s="10" customFormat="1" ht="15" customHeight="1">
      <c r="A24" s="22">
        <v>20</v>
      </c>
      <c r="B24" s="23" t="s">
        <v>110</v>
      </c>
      <c r="C24" s="23" t="s">
        <v>43</v>
      </c>
      <c r="D24" s="22" t="s">
        <v>253</v>
      </c>
      <c r="E24" s="23" t="s">
        <v>111</v>
      </c>
      <c r="F24" s="22" t="s">
        <v>112</v>
      </c>
      <c r="G24" s="22" t="str">
        <f t="shared" si="0"/>
        <v>6.39/km</v>
      </c>
      <c r="H24" s="24">
        <f t="shared" si="1"/>
        <v>0.03324074074074074</v>
      </c>
      <c r="I24" s="24">
        <f>F24-INDEX($F$5:$F$295,MATCH(D24,$D$5:$D$295,0))</f>
        <v>0.03324074074074074</v>
      </c>
    </row>
    <row r="25" spans="1:9" s="10" customFormat="1" ht="15" customHeight="1">
      <c r="A25" s="22">
        <v>21</v>
      </c>
      <c r="B25" s="23" t="s">
        <v>113</v>
      </c>
      <c r="C25" s="23" t="s">
        <v>12</v>
      </c>
      <c r="D25" s="22" t="s">
        <v>253</v>
      </c>
      <c r="E25" s="23" t="s">
        <v>114</v>
      </c>
      <c r="F25" s="22" t="s">
        <v>115</v>
      </c>
      <c r="G25" s="22" t="str">
        <f t="shared" si="0"/>
        <v>6.41/km</v>
      </c>
      <c r="H25" s="24">
        <f t="shared" si="1"/>
        <v>0.03439814814814812</v>
      </c>
      <c r="I25" s="24">
        <f>F25-INDEX($F$5:$F$295,MATCH(D25,$D$5:$D$295,0))</f>
        <v>0.03439814814814812</v>
      </c>
    </row>
    <row r="26" spans="1:9" s="10" customFormat="1" ht="15" customHeight="1">
      <c r="A26" s="22">
        <v>22</v>
      </c>
      <c r="B26" s="23" t="s">
        <v>116</v>
      </c>
      <c r="C26" s="23" t="s">
        <v>117</v>
      </c>
      <c r="D26" s="22" t="s">
        <v>253</v>
      </c>
      <c r="E26" s="23" t="s">
        <v>37</v>
      </c>
      <c r="F26" s="22" t="s">
        <v>118</v>
      </c>
      <c r="G26" s="22" t="str">
        <f t="shared" si="0"/>
        <v>6.52/km</v>
      </c>
      <c r="H26" s="24">
        <f t="shared" si="1"/>
        <v>0.039513888888888904</v>
      </c>
      <c r="I26" s="24">
        <f>F26-INDEX($F$5:$F$295,MATCH(D26,$D$5:$D$295,0))</f>
        <v>0.039513888888888904</v>
      </c>
    </row>
    <row r="27" spans="1:9" s="10" customFormat="1" ht="15" customHeight="1">
      <c r="A27" s="22">
        <v>23</v>
      </c>
      <c r="B27" s="29" t="s">
        <v>119</v>
      </c>
      <c r="C27" s="29" t="s">
        <v>36</v>
      </c>
      <c r="D27" s="30" t="s">
        <v>253</v>
      </c>
      <c r="E27" s="29" t="s">
        <v>34</v>
      </c>
      <c r="F27" s="30" t="s">
        <v>120</v>
      </c>
      <c r="G27" s="30" t="str">
        <f t="shared" si="0"/>
        <v>6.54/km</v>
      </c>
      <c r="H27" s="31">
        <f t="shared" si="1"/>
        <v>0.04068287037037038</v>
      </c>
      <c r="I27" s="31">
        <f>F27-INDEX($F$5:$F$295,MATCH(D27,$D$5:$D$295,0))</f>
        <v>0.04068287037037038</v>
      </c>
    </row>
    <row r="28" spans="1:9" s="11" customFormat="1" ht="15" customHeight="1">
      <c r="A28" s="22">
        <v>24</v>
      </c>
      <c r="B28" s="23" t="s">
        <v>121</v>
      </c>
      <c r="C28" s="23" t="s">
        <v>122</v>
      </c>
      <c r="D28" s="22" t="s">
        <v>253</v>
      </c>
      <c r="E28" s="23" t="s">
        <v>123</v>
      </c>
      <c r="F28" s="22" t="s">
        <v>124</v>
      </c>
      <c r="G28" s="22" t="str">
        <f t="shared" si="0"/>
        <v>6.56/km</v>
      </c>
      <c r="H28" s="24">
        <f t="shared" si="1"/>
        <v>0.04145833333333332</v>
      </c>
      <c r="I28" s="24">
        <f>F28-INDEX($F$5:$F$295,MATCH(D28,$D$5:$D$295,0))</f>
        <v>0.04145833333333332</v>
      </c>
    </row>
    <row r="29" spans="1:9" ht="15" customHeight="1">
      <c r="A29" s="22">
        <v>25</v>
      </c>
      <c r="B29" s="23" t="s">
        <v>125</v>
      </c>
      <c r="C29" s="23" t="s">
        <v>25</v>
      </c>
      <c r="D29" s="22" t="s">
        <v>253</v>
      </c>
      <c r="E29" s="23" t="s">
        <v>126</v>
      </c>
      <c r="F29" s="22" t="s">
        <v>127</v>
      </c>
      <c r="G29" s="22" t="str">
        <f t="shared" si="0"/>
        <v>7.03/km</v>
      </c>
      <c r="H29" s="24">
        <f t="shared" si="1"/>
        <v>0.044942129629629624</v>
      </c>
      <c r="I29" s="24">
        <f>F29-INDEX($F$5:$F$295,MATCH(D29,$D$5:$D$295,0))</f>
        <v>0.044942129629629624</v>
      </c>
    </row>
    <row r="30" spans="1:9" ht="15" customHeight="1">
      <c r="A30" s="22">
        <v>26</v>
      </c>
      <c r="B30" s="23" t="s">
        <v>128</v>
      </c>
      <c r="C30" s="23" t="s">
        <v>29</v>
      </c>
      <c r="D30" s="22" t="s">
        <v>253</v>
      </c>
      <c r="E30" s="23" t="s">
        <v>129</v>
      </c>
      <c r="F30" s="22" t="s">
        <v>130</v>
      </c>
      <c r="G30" s="22" t="str">
        <f t="shared" si="0"/>
        <v>7.04/km</v>
      </c>
      <c r="H30" s="24">
        <f t="shared" si="1"/>
        <v>0.045405092592592594</v>
      </c>
      <c r="I30" s="24">
        <f>F30-INDEX($F$5:$F$295,MATCH(D30,$D$5:$D$295,0))</f>
        <v>0.045405092592592594</v>
      </c>
    </row>
    <row r="31" spans="1:9" ht="15" customHeight="1">
      <c r="A31" s="22">
        <v>27</v>
      </c>
      <c r="B31" s="23" t="s">
        <v>90</v>
      </c>
      <c r="C31" s="23" t="s">
        <v>17</v>
      </c>
      <c r="D31" s="22" t="s">
        <v>253</v>
      </c>
      <c r="E31" s="23" t="s">
        <v>131</v>
      </c>
      <c r="F31" s="22" t="s">
        <v>132</v>
      </c>
      <c r="G31" s="22" t="str">
        <f t="shared" si="0"/>
        <v>7.05/km</v>
      </c>
      <c r="H31" s="24">
        <f t="shared" si="1"/>
        <v>0.046134259259259264</v>
      </c>
      <c r="I31" s="24">
        <f>F31-INDEX($F$5:$F$295,MATCH(D31,$D$5:$D$295,0))</f>
        <v>0.046134259259259264</v>
      </c>
    </row>
    <row r="32" spans="1:9" ht="15" customHeight="1">
      <c r="A32" s="22">
        <v>28</v>
      </c>
      <c r="B32" s="23" t="s">
        <v>133</v>
      </c>
      <c r="C32" s="23" t="s">
        <v>46</v>
      </c>
      <c r="D32" s="22" t="s">
        <v>253</v>
      </c>
      <c r="E32" s="23" t="s">
        <v>134</v>
      </c>
      <c r="F32" s="22" t="s">
        <v>135</v>
      </c>
      <c r="G32" s="22" t="str">
        <f t="shared" si="0"/>
        <v>7.07/km</v>
      </c>
      <c r="H32" s="24">
        <f t="shared" si="1"/>
        <v>0.04678240740740741</v>
      </c>
      <c r="I32" s="24">
        <f>F32-INDEX($F$5:$F$295,MATCH(D32,$D$5:$D$295,0))</f>
        <v>0.04678240740740741</v>
      </c>
    </row>
    <row r="33" spans="1:9" ht="15" customHeight="1">
      <c r="A33" s="22">
        <v>29</v>
      </c>
      <c r="B33" s="23" t="s">
        <v>136</v>
      </c>
      <c r="C33" s="23" t="s">
        <v>17</v>
      </c>
      <c r="D33" s="22" t="s">
        <v>253</v>
      </c>
      <c r="E33" s="23" t="s">
        <v>137</v>
      </c>
      <c r="F33" s="22" t="s">
        <v>138</v>
      </c>
      <c r="G33" s="22" t="str">
        <f t="shared" si="0"/>
        <v>7.07/km</v>
      </c>
      <c r="H33" s="24">
        <f t="shared" si="1"/>
        <v>0.04679398148148148</v>
      </c>
      <c r="I33" s="24">
        <f>F33-INDEX($F$5:$F$295,MATCH(D33,$D$5:$D$295,0))</f>
        <v>0.04679398148148148</v>
      </c>
    </row>
    <row r="34" spans="1:9" ht="15" customHeight="1">
      <c r="A34" s="22">
        <v>30</v>
      </c>
      <c r="B34" s="23" t="s">
        <v>0</v>
      </c>
      <c r="C34" s="23" t="s">
        <v>25</v>
      </c>
      <c r="D34" s="22" t="s">
        <v>253</v>
      </c>
      <c r="E34" s="23" t="s">
        <v>139</v>
      </c>
      <c r="F34" s="22" t="s">
        <v>140</v>
      </c>
      <c r="G34" s="22" t="str">
        <f t="shared" si="0"/>
        <v>7.09/km</v>
      </c>
      <c r="H34" s="24">
        <f t="shared" si="1"/>
        <v>0.04774305555555555</v>
      </c>
      <c r="I34" s="24">
        <f>F34-INDEX($F$5:$F$295,MATCH(D34,$D$5:$D$295,0))</f>
        <v>0.04774305555555555</v>
      </c>
    </row>
    <row r="35" spans="1:9" ht="15" customHeight="1">
      <c r="A35" s="22">
        <v>31</v>
      </c>
      <c r="B35" s="23" t="s">
        <v>141</v>
      </c>
      <c r="C35" s="23" t="s">
        <v>19</v>
      </c>
      <c r="D35" s="22" t="s">
        <v>253</v>
      </c>
      <c r="E35" s="23" t="s">
        <v>142</v>
      </c>
      <c r="F35" s="22" t="s">
        <v>143</v>
      </c>
      <c r="G35" s="22" t="str">
        <f t="shared" si="0"/>
        <v>7.13/km</v>
      </c>
      <c r="H35" s="24">
        <f t="shared" si="1"/>
        <v>0.049918981481481495</v>
      </c>
      <c r="I35" s="24">
        <f>F35-INDEX($F$5:$F$295,MATCH(D35,$D$5:$D$295,0))</f>
        <v>0.049918981481481495</v>
      </c>
    </row>
    <row r="36" spans="1:9" ht="15" customHeight="1">
      <c r="A36" s="22">
        <v>32</v>
      </c>
      <c r="B36" s="29" t="s">
        <v>144</v>
      </c>
      <c r="C36" s="29" t="s">
        <v>26</v>
      </c>
      <c r="D36" s="30" t="s">
        <v>253</v>
      </c>
      <c r="E36" s="29" t="s">
        <v>34</v>
      </c>
      <c r="F36" s="30" t="s">
        <v>145</v>
      </c>
      <c r="G36" s="30" t="str">
        <f t="shared" si="0"/>
        <v>7.20/km</v>
      </c>
      <c r="H36" s="31">
        <f t="shared" si="1"/>
        <v>0.053506944444444454</v>
      </c>
      <c r="I36" s="31">
        <f>F36-INDEX($F$5:$F$295,MATCH(D36,$D$5:$D$295,0))</f>
        <v>0.053506944444444454</v>
      </c>
    </row>
    <row r="37" spans="1:9" ht="15" customHeight="1">
      <c r="A37" s="22">
        <v>33</v>
      </c>
      <c r="B37" s="23" t="s">
        <v>146</v>
      </c>
      <c r="C37" s="23" t="s">
        <v>147</v>
      </c>
      <c r="D37" s="22" t="s">
        <v>253</v>
      </c>
      <c r="E37" s="23" t="s">
        <v>105</v>
      </c>
      <c r="F37" s="22" t="s">
        <v>148</v>
      </c>
      <c r="G37" s="22" t="str">
        <f t="shared" si="0"/>
        <v>7.21/km</v>
      </c>
      <c r="H37" s="24">
        <f t="shared" si="1"/>
        <v>0.05395833333333333</v>
      </c>
      <c r="I37" s="24">
        <f>F37-INDEX($F$5:$F$295,MATCH(D37,$D$5:$D$295,0))</f>
        <v>0.05395833333333333</v>
      </c>
    </row>
    <row r="38" spans="1:9" ht="15" customHeight="1">
      <c r="A38" s="22">
        <v>34</v>
      </c>
      <c r="B38" s="23" t="s">
        <v>149</v>
      </c>
      <c r="C38" s="23" t="s">
        <v>25</v>
      </c>
      <c r="D38" s="22" t="s">
        <v>253</v>
      </c>
      <c r="E38" s="23" t="s">
        <v>150</v>
      </c>
      <c r="F38" s="22" t="s">
        <v>151</v>
      </c>
      <c r="G38" s="22" t="str">
        <f t="shared" si="0"/>
        <v>7.21/km</v>
      </c>
      <c r="H38" s="24">
        <f t="shared" si="1"/>
        <v>0.053969907407407425</v>
      </c>
      <c r="I38" s="24">
        <f>F38-INDEX($F$5:$F$295,MATCH(D38,$D$5:$D$295,0))</f>
        <v>0.053969907407407425</v>
      </c>
    </row>
    <row r="39" spans="1:9" ht="15" customHeight="1">
      <c r="A39" s="22">
        <v>35</v>
      </c>
      <c r="B39" s="23" t="s">
        <v>152</v>
      </c>
      <c r="C39" s="23" t="s">
        <v>31</v>
      </c>
      <c r="D39" s="22" t="s">
        <v>253</v>
      </c>
      <c r="E39" s="23" t="s">
        <v>70</v>
      </c>
      <c r="F39" s="22" t="s">
        <v>153</v>
      </c>
      <c r="G39" s="22" t="str">
        <f t="shared" si="0"/>
        <v>7.27/km</v>
      </c>
      <c r="H39" s="24">
        <f t="shared" si="1"/>
        <v>0.056539351851851855</v>
      </c>
      <c r="I39" s="24">
        <f>F39-INDEX($F$5:$F$295,MATCH(D39,$D$5:$D$295,0))</f>
        <v>0.056539351851851855</v>
      </c>
    </row>
    <row r="40" spans="1:9" ht="15" customHeight="1">
      <c r="A40" s="22">
        <v>36</v>
      </c>
      <c r="B40" s="23" t="s">
        <v>154</v>
      </c>
      <c r="C40" s="23" t="s">
        <v>20</v>
      </c>
      <c r="D40" s="22" t="s">
        <v>253</v>
      </c>
      <c r="E40" s="23" t="s">
        <v>78</v>
      </c>
      <c r="F40" s="22" t="s">
        <v>155</v>
      </c>
      <c r="G40" s="22" t="str">
        <f t="shared" si="0"/>
        <v>7.30/km</v>
      </c>
      <c r="H40" s="24">
        <f t="shared" si="1"/>
        <v>0.05814814814814814</v>
      </c>
      <c r="I40" s="24">
        <f>F40-INDEX($F$5:$F$295,MATCH(D40,$D$5:$D$295,0))</f>
        <v>0.05814814814814814</v>
      </c>
    </row>
    <row r="41" spans="1:9" ht="15" customHeight="1">
      <c r="A41" s="22">
        <v>37</v>
      </c>
      <c r="B41" s="23" t="s">
        <v>156</v>
      </c>
      <c r="C41" s="23" t="s">
        <v>33</v>
      </c>
      <c r="D41" s="22" t="s">
        <v>253</v>
      </c>
      <c r="E41" s="23" t="s">
        <v>157</v>
      </c>
      <c r="F41" s="22" t="s">
        <v>158</v>
      </c>
      <c r="G41" s="22" t="str">
        <f t="shared" si="0"/>
        <v>7.30/km</v>
      </c>
      <c r="H41" s="24">
        <f t="shared" si="1"/>
        <v>0.05815972222222221</v>
      </c>
      <c r="I41" s="24">
        <f>F41-INDEX($F$5:$F$295,MATCH(D41,$D$5:$D$295,0))</f>
        <v>0.05815972222222221</v>
      </c>
    </row>
    <row r="42" spans="1:9" ht="15" customHeight="1">
      <c r="A42" s="22">
        <v>38</v>
      </c>
      <c r="B42" s="23" t="s">
        <v>159</v>
      </c>
      <c r="C42" s="23" t="s">
        <v>160</v>
      </c>
      <c r="D42" s="22" t="s">
        <v>253</v>
      </c>
      <c r="E42" s="23" t="s">
        <v>64</v>
      </c>
      <c r="F42" s="22" t="s">
        <v>161</v>
      </c>
      <c r="G42" s="22" t="str">
        <f t="shared" si="0"/>
        <v>7.31/km</v>
      </c>
      <c r="H42" s="24">
        <f t="shared" si="1"/>
        <v>0.058692129629629636</v>
      </c>
      <c r="I42" s="24">
        <f>F42-INDEX($F$5:$F$295,MATCH(D42,$D$5:$D$295,0))</f>
        <v>0.058692129629629636</v>
      </c>
    </row>
    <row r="43" spans="1:9" ht="15" customHeight="1">
      <c r="A43" s="22">
        <v>39</v>
      </c>
      <c r="B43" s="23" t="s">
        <v>162</v>
      </c>
      <c r="C43" s="23" t="s">
        <v>163</v>
      </c>
      <c r="D43" s="22" t="s">
        <v>253</v>
      </c>
      <c r="E43" s="23" t="s">
        <v>164</v>
      </c>
      <c r="F43" s="22" t="s">
        <v>165</v>
      </c>
      <c r="G43" s="22" t="str">
        <f t="shared" si="0"/>
        <v>7.32/km</v>
      </c>
      <c r="H43" s="24">
        <f t="shared" si="1"/>
        <v>0.059305555555555556</v>
      </c>
      <c r="I43" s="24">
        <f>F43-INDEX($F$5:$F$295,MATCH(D43,$D$5:$D$295,0))</f>
        <v>0.059305555555555556</v>
      </c>
    </row>
    <row r="44" spans="1:9" ht="15" customHeight="1">
      <c r="A44" s="22">
        <v>40</v>
      </c>
      <c r="B44" s="23" t="s">
        <v>166</v>
      </c>
      <c r="C44" s="23" t="s">
        <v>28</v>
      </c>
      <c r="D44" s="22" t="s">
        <v>253</v>
      </c>
      <c r="E44" s="23" t="s">
        <v>164</v>
      </c>
      <c r="F44" s="22" t="s">
        <v>167</v>
      </c>
      <c r="G44" s="22" t="str">
        <f t="shared" si="0"/>
        <v>7.32/km</v>
      </c>
      <c r="H44" s="24">
        <f t="shared" si="1"/>
        <v>0.05931712962962962</v>
      </c>
      <c r="I44" s="24">
        <f>F44-INDEX($F$5:$F$295,MATCH(D44,$D$5:$D$295,0))</f>
        <v>0.05931712962962962</v>
      </c>
    </row>
    <row r="45" spans="1:9" ht="15" customHeight="1">
      <c r="A45" s="22">
        <v>41</v>
      </c>
      <c r="B45" s="23" t="s">
        <v>168</v>
      </c>
      <c r="C45" s="23" t="s">
        <v>16</v>
      </c>
      <c r="D45" s="22" t="s">
        <v>253</v>
      </c>
      <c r="E45" s="23" t="s">
        <v>164</v>
      </c>
      <c r="F45" s="22" t="s">
        <v>169</v>
      </c>
      <c r="G45" s="22" t="str">
        <f t="shared" si="0"/>
        <v>7.32/km</v>
      </c>
      <c r="H45" s="24">
        <f t="shared" si="1"/>
        <v>0.05932870370370369</v>
      </c>
      <c r="I45" s="24">
        <f>F45-INDEX($F$5:$F$295,MATCH(D45,$D$5:$D$295,0))</f>
        <v>0.05932870370370369</v>
      </c>
    </row>
    <row r="46" spans="1:9" ht="15" customHeight="1">
      <c r="A46" s="22">
        <v>42</v>
      </c>
      <c r="B46" s="23" t="s">
        <v>170</v>
      </c>
      <c r="C46" s="23" t="s">
        <v>25</v>
      </c>
      <c r="D46" s="22" t="s">
        <v>253</v>
      </c>
      <c r="E46" s="23" t="s">
        <v>171</v>
      </c>
      <c r="F46" s="22" t="s">
        <v>172</v>
      </c>
      <c r="G46" s="22" t="str">
        <f t="shared" si="0"/>
        <v>7.35/km</v>
      </c>
      <c r="H46" s="24">
        <f t="shared" si="1"/>
        <v>0.06081018518518519</v>
      </c>
      <c r="I46" s="24">
        <f>F46-INDEX($F$5:$F$295,MATCH(D46,$D$5:$D$295,0))</f>
        <v>0.06081018518518519</v>
      </c>
    </row>
    <row r="47" spans="1:9" ht="15" customHeight="1">
      <c r="A47" s="22">
        <v>43</v>
      </c>
      <c r="B47" s="23" t="s">
        <v>173</v>
      </c>
      <c r="C47" s="23" t="s">
        <v>21</v>
      </c>
      <c r="D47" s="22" t="s">
        <v>253</v>
      </c>
      <c r="E47" s="23" t="s">
        <v>174</v>
      </c>
      <c r="F47" s="22" t="s">
        <v>175</v>
      </c>
      <c r="G47" s="22" t="str">
        <f t="shared" si="0"/>
        <v>7.36/km</v>
      </c>
      <c r="H47" s="24">
        <f t="shared" si="1"/>
        <v>0.061145833333333316</v>
      </c>
      <c r="I47" s="24">
        <f>F47-INDEX($F$5:$F$295,MATCH(D47,$D$5:$D$295,0))</f>
        <v>0.061145833333333316</v>
      </c>
    </row>
    <row r="48" spans="1:9" ht="15" customHeight="1">
      <c r="A48" s="22">
        <v>44</v>
      </c>
      <c r="B48" s="23" t="s">
        <v>176</v>
      </c>
      <c r="C48" s="23" t="s">
        <v>177</v>
      </c>
      <c r="D48" s="22" t="s">
        <v>253</v>
      </c>
      <c r="E48" s="23" t="s">
        <v>178</v>
      </c>
      <c r="F48" s="22" t="s">
        <v>179</v>
      </c>
      <c r="G48" s="22" t="str">
        <f t="shared" si="0"/>
        <v>7.54/km</v>
      </c>
      <c r="H48" s="24">
        <f t="shared" si="1"/>
        <v>0.06993055555555555</v>
      </c>
      <c r="I48" s="24">
        <f>F48-INDEX($F$5:$F$295,MATCH(D48,$D$5:$D$295,0))</f>
        <v>0.06993055555555555</v>
      </c>
    </row>
    <row r="49" spans="1:9" ht="15" customHeight="1">
      <c r="A49" s="22">
        <v>45</v>
      </c>
      <c r="B49" s="23" t="s">
        <v>180</v>
      </c>
      <c r="C49" s="23" t="s">
        <v>181</v>
      </c>
      <c r="D49" s="22" t="s">
        <v>253</v>
      </c>
      <c r="E49" s="23" t="s">
        <v>182</v>
      </c>
      <c r="F49" s="22" t="s">
        <v>183</v>
      </c>
      <c r="G49" s="22" t="str">
        <f t="shared" si="0"/>
        <v>7.54/km</v>
      </c>
      <c r="H49" s="24">
        <f t="shared" si="1"/>
        <v>0.07005787037037037</v>
      </c>
      <c r="I49" s="24">
        <f>F49-INDEX($F$5:$F$295,MATCH(D49,$D$5:$D$295,0))</f>
        <v>0.07005787037037037</v>
      </c>
    </row>
    <row r="50" spans="1:9" ht="15" customHeight="1">
      <c r="A50" s="22">
        <v>46</v>
      </c>
      <c r="B50" s="23" t="s">
        <v>184</v>
      </c>
      <c r="C50" s="23" t="s">
        <v>52</v>
      </c>
      <c r="D50" s="22" t="s">
        <v>253</v>
      </c>
      <c r="E50" s="23" t="s">
        <v>182</v>
      </c>
      <c r="F50" s="22" t="s">
        <v>185</v>
      </c>
      <c r="G50" s="22" t="str">
        <f t="shared" si="0"/>
        <v>7.54/km</v>
      </c>
      <c r="H50" s="24">
        <f t="shared" si="1"/>
        <v>0.07006944444444446</v>
      </c>
      <c r="I50" s="24">
        <f>F50-INDEX($F$5:$F$295,MATCH(D50,$D$5:$D$295,0))</f>
        <v>0.07006944444444446</v>
      </c>
    </row>
    <row r="51" spans="1:9" ht="15" customHeight="1">
      <c r="A51" s="22">
        <v>47</v>
      </c>
      <c r="B51" s="23" t="s">
        <v>186</v>
      </c>
      <c r="C51" s="23" t="s">
        <v>187</v>
      </c>
      <c r="D51" s="22" t="s">
        <v>253</v>
      </c>
      <c r="E51" s="23" t="s">
        <v>188</v>
      </c>
      <c r="F51" s="22" t="s">
        <v>189</v>
      </c>
      <c r="G51" s="22" t="str">
        <f t="shared" si="0"/>
        <v>8.04/km</v>
      </c>
      <c r="H51" s="24">
        <f t="shared" si="1"/>
        <v>0.07479166666666667</v>
      </c>
      <c r="I51" s="24">
        <f>F51-INDEX($F$5:$F$295,MATCH(D51,$D$5:$D$295,0))</f>
        <v>0.07479166666666667</v>
      </c>
    </row>
    <row r="52" spans="1:9" ht="15" customHeight="1">
      <c r="A52" s="22">
        <v>48</v>
      </c>
      <c r="B52" s="23" t="s">
        <v>190</v>
      </c>
      <c r="C52" s="23" t="s">
        <v>19</v>
      </c>
      <c r="D52" s="22" t="s">
        <v>253</v>
      </c>
      <c r="E52" s="23" t="s">
        <v>191</v>
      </c>
      <c r="F52" s="22" t="s">
        <v>192</v>
      </c>
      <c r="G52" s="22" t="str">
        <f t="shared" si="0"/>
        <v>8.05/km</v>
      </c>
      <c r="H52" s="24">
        <f t="shared" si="1"/>
        <v>0.07531249999999998</v>
      </c>
      <c r="I52" s="24">
        <f>F52-INDEX($F$5:$F$295,MATCH(D52,$D$5:$D$295,0))</f>
        <v>0.07531249999999998</v>
      </c>
    </row>
    <row r="53" spans="1:9" ht="15" customHeight="1">
      <c r="A53" s="22">
        <v>49</v>
      </c>
      <c r="B53" s="23" t="s">
        <v>193</v>
      </c>
      <c r="C53" s="23" t="s">
        <v>194</v>
      </c>
      <c r="D53" s="22" t="s">
        <v>253</v>
      </c>
      <c r="E53" s="23" t="s">
        <v>42</v>
      </c>
      <c r="F53" s="22" t="s">
        <v>195</v>
      </c>
      <c r="G53" s="22" t="str">
        <f t="shared" si="0"/>
        <v>8.06/km</v>
      </c>
      <c r="H53" s="24">
        <f t="shared" si="1"/>
        <v>0.07598379629629631</v>
      </c>
      <c r="I53" s="24">
        <f>F53-INDEX($F$5:$F$295,MATCH(D53,$D$5:$D$295,0))</f>
        <v>0.07598379629629631</v>
      </c>
    </row>
    <row r="54" spans="1:9" ht="15" customHeight="1">
      <c r="A54" s="22">
        <v>50</v>
      </c>
      <c r="B54" s="23" t="s">
        <v>196</v>
      </c>
      <c r="C54" s="23" t="s">
        <v>197</v>
      </c>
      <c r="D54" s="22" t="s">
        <v>253</v>
      </c>
      <c r="E54" s="23" t="s">
        <v>198</v>
      </c>
      <c r="F54" s="22" t="s">
        <v>199</v>
      </c>
      <c r="G54" s="22" t="str">
        <f t="shared" si="0"/>
        <v>8.09/km</v>
      </c>
      <c r="H54" s="24">
        <f t="shared" si="1"/>
        <v>0.07741898148148149</v>
      </c>
      <c r="I54" s="24">
        <f>F54-INDEX($F$5:$F$295,MATCH(D54,$D$5:$D$295,0))</f>
        <v>0.07741898148148149</v>
      </c>
    </row>
    <row r="55" spans="1:9" ht="15" customHeight="1">
      <c r="A55" s="22">
        <v>51</v>
      </c>
      <c r="B55" s="23" t="s">
        <v>200</v>
      </c>
      <c r="C55" s="23" t="s">
        <v>18</v>
      </c>
      <c r="D55" s="22" t="s">
        <v>253</v>
      </c>
      <c r="E55" s="23" t="s">
        <v>123</v>
      </c>
      <c r="F55" s="22" t="s">
        <v>201</v>
      </c>
      <c r="G55" s="22" t="str">
        <f t="shared" si="0"/>
        <v>8.11/km</v>
      </c>
      <c r="H55" s="24">
        <f t="shared" si="1"/>
        <v>0.07826388888888888</v>
      </c>
      <c r="I55" s="24">
        <f>F55-INDEX($F$5:$F$295,MATCH(D55,$D$5:$D$295,0))</f>
        <v>0.07826388888888888</v>
      </c>
    </row>
    <row r="56" spans="1:9" ht="15" customHeight="1">
      <c r="A56" s="22">
        <v>52</v>
      </c>
      <c r="B56" s="23" t="s">
        <v>202</v>
      </c>
      <c r="C56" s="23" t="s">
        <v>203</v>
      </c>
      <c r="D56" s="22" t="s">
        <v>253</v>
      </c>
      <c r="E56" s="23" t="s">
        <v>114</v>
      </c>
      <c r="F56" s="22" t="s">
        <v>204</v>
      </c>
      <c r="G56" s="22" t="str">
        <f t="shared" si="0"/>
        <v>8.11/km</v>
      </c>
      <c r="H56" s="24">
        <f t="shared" si="1"/>
        <v>0.07827546296296295</v>
      </c>
      <c r="I56" s="24">
        <f>F56-INDEX($F$5:$F$295,MATCH(D56,$D$5:$D$295,0))</f>
        <v>0.07827546296296295</v>
      </c>
    </row>
    <row r="57" spans="1:9" ht="15" customHeight="1">
      <c r="A57" s="22">
        <v>53</v>
      </c>
      <c r="B57" s="23" t="s">
        <v>205</v>
      </c>
      <c r="C57" s="23" t="s">
        <v>12</v>
      </c>
      <c r="D57" s="22" t="s">
        <v>253</v>
      </c>
      <c r="E57" s="23" t="s">
        <v>129</v>
      </c>
      <c r="F57" s="22" t="s">
        <v>201</v>
      </c>
      <c r="G57" s="22" t="str">
        <f t="shared" si="0"/>
        <v>8.11/km</v>
      </c>
      <c r="H57" s="24">
        <f t="shared" si="1"/>
        <v>0.07826388888888888</v>
      </c>
      <c r="I57" s="24">
        <f>F57-INDEX($F$5:$F$295,MATCH(D57,$D$5:$D$295,0))</f>
        <v>0.07826388888888888</v>
      </c>
    </row>
    <row r="58" spans="1:9" ht="15" customHeight="1">
      <c r="A58" s="22">
        <v>54</v>
      </c>
      <c r="B58" s="23" t="s">
        <v>206</v>
      </c>
      <c r="C58" s="23" t="s">
        <v>20</v>
      </c>
      <c r="D58" s="22" t="s">
        <v>253</v>
      </c>
      <c r="E58" s="23" t="s">
        <v>207</v>
      </c>
      <c r="F58" s="22" t="s">
        <v>208</v>
      </c>
      <c r="G58" s="22" t="str">
        <f t="shared" si="0"/>
        <v>8.14/km</v>
      </c>
      <c r="H58" s="24">
        <f t="shared" si="1"/>
        <v>0.0799074074074074</v>
      </c>
      <c r="I58" s="24">
        <f>F58-INDEX($F$5:$F$295,MATCH(D58,$D$5:$D$295,0))</f>
        <v>0.0799074074074074</v>
      </c>
    </row>
    <row r="59" spans="1:9" ht="15" customHeight="1">
      <c r="A59" s="22">
        <v>55</v>
      </c>
      <c r="B59" s="23" t="s">
        <v>209</v>
      </c>
      <c r="C59" s="23" t="s">
        <v>22</v>
      </c>
      <c r="D59" s="22" t="s">
        <v>253</v>
      </c>
      <c r="E59" s="23" t="s">
        <v>210</v>
      </c>
      <c r="F59" s="22" t="s">
        <v>211</v>
      </c>
      <c r="G59" s="22" t="str">
        <f t="shared" si="0"/>
        <v>8.16/km</v>
      </c>
      <c r="H59" s="24">
        <f t="shared" si="1"/>
        <v>0.08081018518518518</v>
      </c>
      <c r="I59" s="24">
        <f>F59-INDEX($F$5:$F$295,MATCH(D59,$D$5:$D$295,0))</f>
        <v>0.08081018518518518</v>
      </c>
    </row>
    <row r="60" spans="1:9" ht="15" customHeight="1">
      <c r="A60" s="22">
        <v>56</v>
      </c>
      <c r="B60" s="23" t="s">
        <v>212</v>
      </c>
      <c r="C60" s="23" t="s">
        <v>32</v>
      </c>
      <c r="D60" s="22" t="s">
        <v>253</v>
      </c>
      <c r="E60" s="23" t="s">
        <v>178</v>
      </c>
      <c r="F60" s="22" t="s">
        <v>213</v>
      </c>
      <c r="G60" s="22" t="str">
        <f t="shared" si="0"/>
        <v>8.16/km</v>
      </c>
      <c r="H60" s="24">
        <f t="shared" si="1"/>
        <v>0.08084490740740741</v>
      </c>
      <c r="I60" s="24">
        <f>F60-INDEX($F$5:$F$295,MATCH(D60,$D$5:$D$295,0))</f>
        <v>0.08084490740740741</v>
      </c>
    </row>
    <row r="61" spans="1:9" ht="15" customHeight="1">
      <c r="A61" s="22">
        <v>57</v>
      </c>
      <c r="B61" s="29" t="s">
        <v>214</v>
      </c>
      <c r="C61" s="29" t="s">
        <v>215</v>
      </c>
      <c r="D61" s="30" t="s">
        <v>253</v>
      </c>
      <c r="E61" s="29" t="s">
        <v>34</v>
      </c>
      <c r="F61" s="30" t="s">
        <v>216</v>
      </c>
      <c r="G61" s="30" t="str">
        <f t="shared" si="0"/>
        <v>8.45/km</v>
      </c>
      <c r="H61" s="31">
        <f t="shared" si="1"/>
        <v>0.09468750000000001</v>
      </c>
      <c r="I61" s="31">
        <f>F61-INDEX($F$5:$F$295,MATCH(D61,$D$5:$D$295,0))</f>
        <v>0.09468750000000001</v>
      </c>
    </row>
    <row r="62" spans="1:9" ht="15" customHeight="1">
      <c r="A62" s="22">
        <v>58</v>
      </c>
      <c r="B62" s="23" t="s">
        <v>217</v>
      </c>
      <c r="C62" s="23" t="s">
        <v>218</v>
      </c>
      <c r="D62" s="22" t="s">
        <v>253</v>
      </c>
      <c r="E62" s="23" t="s">
        <v>198</v>
      </c>
      <c r="F62" s="22" t="s">
        <v>219</v>
      </c>
      <c r="G62" s="22" t="str">
        <f t="shared" si="0"/>
        <v>8.45/km</v>
      </c>
      <c r="H62" s="24">
        <f t="shared" si="1"/>
        <v>0.09471064814814814</v>
      </c>
      <c r="I62" s="24">
        <f>F62-INDEX($F$5:$F$295,MATCH(D62,$D$5:$D$295,0))</f>
        <v>0.09471064814814814</v>
      </c>
    </row>
    <row r="63" spans="1:9" ht="15" customHeight="1">
      <c r="A63" s="22">
        <v>59</v>
      </c>
      <c r="B63" s="23" t="s">
        <v>220</v>
      </c>
      <c r="C63" s="23" t="s">
        <v>221</v>
      </c>
      <c r="D63" s="22" t="s">
        <v>253</v>
      </c>
      <c r="E63" s="23" t="s">
        <v>222</v>
      </c>
      <c r="F63" s="22" t="s">
        <v>223</v>
      </c>
      <c r="G63" s="22" t="str">
        <f t="shared" si="0"/>
        <v>8.45/km</v>
      </c>
      <c r="H63" s="24">
        <f t="shared" si="1"/>
        <v>0.09472222222222224</v>
      </c>
      <c r="I63" s="24">
        <f>F63-INDEX($F$5:$F$295,MATCH(D63,$D$5:$D$295,0))</f>
        <v>0.09472222222222224</v>
      </c>
    </row>
    <row r="64" spans="1:9" ht="15" customHeight="1">
      <c r="A64" s="22">
        <v>60</v>
      </c>
      <c r="B64" s="23" t="s">
        <v>224</v>
      </c>
      <c r="C64" s="23" t="s">
        <v>15</v>
      </c>
      <c r="D64" s="22" t="s">
        <v>253</v>
      </c>
      <c r="E64" s="23" t="s">
        <v>182</v>
      </c>
      <c r="F64" s="22" t="s">
        <v>225</v>
      </c>
      <c r="G64" s="22" t="str">
        <f t="shared" si="0"/>
        <v>8.45/km</v>
      </c>
      <c r="H64" s="24">
        <f t="shared" si="1"/>
        <v>0.09503472222222223</v>
      </c>
      <c r="I64" s="24">
        <f>F64-INDEX($F$5:$F$295,MATCH(D64,$D$5:$D$295,0))</f>
        <v>0.09503472222222223</v>
      </c>
    </row>
    <row r="65" spans="1:9" ht="15" customHeight="1">
      <c r="A65" s="22">
        <v>61</v>
      </c>
      <c r="B65" s="23" t="s">
        <v>226</v>
      </c>
      <c r="C65" s="23" t="s">
        <v>47</v>
      </c>
      <c r="D65" s="22" t="s">
        <v>253</v>
      </c>
      <c r="E65" s="23" t="s">
        <v>198</v>
      </c>
      <c r="F65" s="22" t="s">
        <v>227</v>
      </c>
      <c r="G65" s="22" t="str">
        <f t="shared" si="0"/>
        <v>8.46/km</v>
      </c>
      <c r="H65" s="24">
        <f t="shared" si="1"/>
        <v>0.09543981481481481</v>
      </c>
      <c r="I65" s="24">
        <f>F65-INDEX($F$5:$F$295,MATCH(D65,$D$5:$D$295,0))</f>
        <v>0.09543981481481481</v>
      </c>
    </row>
    <row r="66" spans="1:9" ht="15" customHeight="1">
      <c r="A66" s="22">
        <v>62</v>
      </c>
      <c r="B66" s="29" t="s">
        <v>228</v>
      </c>
      <c r="C66" s="29" t="s">
        <v>27</v>
      </c>
      <c r="D66" s="30" t="s">
        <v>253</v>
      </c>
      <c r="E66" s="29" t="s">
        <v>34</v>
      </c>
      <c r="F66" s="30" t="s">
        <v>229</v>
      </c>
      <c r="G66" s="30" t="str">
        <f t="shared" si="0"/>
        <v>9.00/km</v>
      </c>
      <c r="H66" s="31">
        <f aca="true" t="shared" si="2" ref="H66:H77">F66-$F$5</f>
        <v>0.102349537037037</v>
      </c>
      <c r="I66" s="31">
        <f>F66-INDEX($F$5:$F$295,MATCH(D66,$D$5:$D$295,0))</f>
        <v>0.102349537037037</v>
      </c>
    </row>
    <row r="67" spans="1:9" ht="15" customHeight="1">
      <c r="A67" s="22">
        <v>63</v>
      </c>
      <c r="B67" s="23" t="s">
        <v>230</v>
      </c>
      <c r="C67" s="23" t="s">
        <v>231</v>
      </c>
      <c r="D67" s="22" t="s">
        <v>253</v>
      </c>
      <c r="E67" s="23" t="s">
        <v>105</v>
      </c>
      <c r="F67" s="22" t="s">
        <v>232</v>
      </c>
      <c r="G67" s="22" t="str">
        <f t="shared" si="0"/>
        <v>9.10/km</v>
      </c>
      <c r="H67" s="24">
        <f t="shared" si="2"/>
        <v>0.10723379629629629</v>
      </c>
      <c r="I67" s="24">
        <f>F67-INDEX($F$5:$F$295,MATCH(D67,$D$5:$D$295,0))</f>
        <v>0.10723379629629629</v>
      </c>
    </row>
    <row r="68" spans="1:9" ht="15" customHeight="1">
      <c r="A68" s="22">
        <v>64</v>
      </c>
      <c r="B68" s="23" t="s">
        <v>233</v>
      </c>
      <c r="C68" s="23" t="s">
        <v>122</v>
      </c>
      <c r="D68" s="22" t="s">
        <v>253</v>
      </c>
      <c r="E68" s="23" t="s">
        <v>105</v>
      </c>
      <c r="F68" s="22" t="s">
        <v>234</v>
      </c>
      <c r="G68" s="22" t="str">
        <f t="shared" si="0"/>
        <v>9.10/km</v>
      </c>
      <c r="H68" s="24">
        <f t="shared" si="2"/>
        <v>0.10724537037037038</v>
      </c>
      <c r="I68" s="24">
        <f>F68-INDEX($F$5:$F$295,MATCH(D68,$D$5:$D$295,0))</f>
        <v>0.10724537037037038</v>
      </c>
    </row>
    <row r="69" spans="1:9" ht="15" customHeight="1">
      <c r="A69" s="22">
        <v>65</v>
      </c>
      <c r="B69" s="29" t="s">
        <v>235</v>
      </c>
      <c r="C69" s="29" t="s">
        <v>35</v>
      </c>
      <c r="D69" s="30" t="s">
        <v>253</v>
      </c>
      <c r="E69" s="29" t="s">
        <v>34</v>
      </c>
      <c r="F69" s="30" t="s">
        <v>236</v>
      </c>
      <c r="G69" s="30" t="str">
        <f aca="true" t="shared" si="3" ref="G69:G77">TEXT(INT((HOUR(F69)*3600+MINUTE(F69)*60+SECOND(F69))/$I$3/60),"0")&amp;"."&amp;TEXT(MOD((HOUR(F69)*3600+MINUTE(F69)*60+SECOND(F69))/$I$3,60),"00")&amp;"/km"</f>
        <v>9.12/km</v>
      </c>
      <c r="H69" s="31">
        <f t="shared" si="2"/>
        <v>0.1081365740740741</v>
      </c>
      <c r="I69" s="31">
        <f>F69-INDEX($F$5:$F$295,MATCH(D69,$D$5:$D$295,0))</f>
        <v>0.1081365740740741</v>
      </c>
    </row>
    <row r="70" spans="1:9" ht="15" customHeight="1">
      <c r="A70" s="22">
        <v>66</v>
      </c>
      <c r="B70" s="23" t="s">
        <v>237</v>
      </c>
      <c r="C70" s="23" t="s">
        <v>47</v>
      </c>
      <c r="D70" s="22" t="s">
        <v>253</v>
      </c>
      <c r="E70" s="23" t="s">
        <v>48</v>
      </c>
      <c r="F70" s="22" t="s">
        <v>238</v>
      </c>
      <c r="G70" s="22" t="str">
        <f t="shared" si="3"/>
        <v>9.15/km</v>
      </c>
      <c r="H70" s="24">
        <f t="shared" si="2"/>
        <v>0.10939814814814816</v>
      </c>
      <c r="I70" s="24">
        <f>F70-INDEX($F$5:$F$295,MATCH(D70,$D$5:$D$295,0))</f>
        <v>0.10939814814814816</v>
      </c>
    </row>
    <row r="71" spans="1:9" ht="15" customHeight="1">
      <c r="A71" s="22">
        <v>67</v>
      </c>
      <c r="B71" s="23" t="s">
        <v>239</v>
      </c>
      <c r="C71" s="23" t="s">
        <v>14</v>
      </c>
      <c r="D71" s="22" t="s">
        <v>253</v>
      </c>
      <c r="E71" s="23" t="s">
        <v>157</v>
      </c>
      <c r="F71" s="22" t="s">
        <v>240</v>
      </c>
      <c r="G71" s="22" t="str">
        <f t="shared" si="3"/>
        <v>9.15/km</v>
      </c>
      <c r="H71" s="24">
        <f t="shared" si="2"/>
        <v>0.1094097222222222</v>
      </c>
      <c r="I71" s="24">
        <f>F71-INDEX($F$5:$F$295,MATCH(D71,$D$5:$D$295,0))</f>
        <v>0.1094097222222222</v>
      </c>
    </row>
    <row r="72" spans="1:9" ht="15" customHeight="1">
      <c r="A72" s="22">
        <v>68</v>
      </c>
      <c r="B72" s="23" t="s">
        <v>49</v>
      </c>
      <c r="C72" s="23" t="s">
        <v>24</v>
      </c>
      <c r="D72" s="22" t="s">
        <v>253</v>
      </c>
      <c r="E72" s="23" t="s">
        <v>198</v>
      </c>
      <c r="F72" s="22" t="s">
        <v>241</v>
      </c>
      <c r="G72" s="22" t="str">
        <f t="shared" si="3"/>
        <v>9.31/km</v>
      </c>
      <c r="H72" s="24">
        <f t="shared" si="2"/>
        <v>0.11738425925925924</v>
      </c>
      <c r="I72" s="24">
        <f>F72-INDEX($F$5:$F$295,MATCH(D72,$D$5:$D$295,0))</f>
        <v>0.11738425925925924</v>
      </c>
    </row>
    <row r="73" spans="1:9" ht="15" customHeight="1">
      <c r="A73" s="22">
        <v>69</v>
      </c>
      <c r="B73" s="23" t="s">
        <v>242</v>
      </c>
      <c r="C73" s="23" t="s">
        <v>18</v>
      </c>
      <c r="D73" s="22" t="s">
        <v>253</v>
      </c>
      <c r="E73" s="23" t="s">
        <v>243</v>
      </c>
      <c r="F73" s="22" t="s">
        <v>244</v>
      </c>
      <c r="G73" s="22" t="str">
        <f t="shared" si="3"/>
        <v>9.32/km</v>
      </c>
      <c r="H73" s="24">
        <f t="shared" si="2"/>
        <v>0.11761574074074074</v>
      </c>
      <c r="I73" s="24">
        <f>F73-INDEX($F$5:$F$295,MATCH(D73,$D$5:$D$295,0))</f>
        <v>0.11761574074074074</v>
      </c>
    </row>
    <row r="74" spans="1:9" ht="15" customHeight="1">
      <c r="A74" s="22">
        <v>70</v>
      </c>
      <c r="B74" s="23" t="s">
        <v>50</v>
      </c>
      <c r="C74" s="23" t="s">
        <v>51</v>
      </c>
      <c r="D74" s="22" t="s">
        <v>253</v>
      </c>
      <c r="E74" s="23" t="s">
        <v>198</v>
      </c>
      <c r="F74" s="22" t="s">
        <v>245</v>
      </c>
      <c r="G74" s="22" t="str">
        <f t="shared" si="3"/>
        <v>9.32/km</v>
      </c>
      <c r="H74" s="24">
        <f t="shared" si="2"/>
        <v>0.11766203703703706</v>
      </c>
      <c r="I74" s="24">
        <f>F74-INDEX($F$5:$F$295,MATCH(D74,$D$5:$D$295,0))</f>
        <v>0.11766203703703706</v>
      </c>
    </row>
    <row r="75" spans="1:9" ht="15" customHeight="1">
      <c r="A75" s="22">
        <v>71</v>
      </c>
      <c r="B75" s="23" t="s">
        <v>40</v>
      </c>
      <c r="C75" s="23" t="s">
        <v>163</v>
      </c>
      <c r="D75" s="22" t="s">
        <v>253</v>
      </c>
      <c r="E75" s="23" t="s">
        <v>100</v>
      </c>
      <c r="F75" s="22" t="s">
        <v>246</v>
      </c>
      <c r="G75" s="22" t="str">
        <f t="shared" si="3"/>
        <v>9.32/km</v>
      </c>
      <c r="H75" s="24">
        <f t="shared" si="2"/>
        <v>0.1176736111111111</v>
      </c>
      <c r="I75" s="24">
        <f>F75-INDEX($F$5:$F$295,MATCH(D75,$D$5:$D$295,0))</f>
        <v>0.1176736111111111</v>
      </c>
    </row>
    <row r="76" spans="1:9" ht="15" customHeight="1">
      <c r="A76" s="22">
        <v>72</v>
      </c>
      <c r="B76" s="29" t="s">
        <v>247</v>
      </c>
      <c r="C76" s="29" t="s">
        <v>248</v>
      </c>
      <c r="D76" s="30" t="s">
        <v>253</v>
      </c>
      <c r="E76" s="29" t="s">
        <v>34</v>
      </c>
      <c r="F76" s="30" t="s">
        <v>249</v>
      </c>
      <c r="G76" s="30" t="str">
        <f t="shared" si="3"/>
        <v>9.50/km</v>
      </c>
      <c r="H76" s="31">
        <f t="shared" si="2"/>
        <v>0.12664351851851854</v>
      </c>
      <c r="I76" s="31">
        <f>F76-INDEX($F$5:$F$295,MATCH(D76,$D$5:$D$295,0))</f>
        <v>0.12664351851851854</v>
      </c>
    </row>
    <row r="77" spans="1:9" ht="15" customHeight="1">
      <c r="A77" s="25">
        <v>73</v>
      </c>
      <c r="B77" s="26" t="s">
        <v>250</v>
      </c>
      <c r="C77" s="26" t="s">
        <v>251</v>
      </c>
      <c r="D77" s="25" t="s">
        <v>253</v>
      </c>
      <c r="E77" s="26" t="s">
        <v>100</v>
      </c>
      <c r="F77" s="25" t="s">
        <v>252</v>
      </c>
      <c r="G77" s="25" t="str">
        <f t="shared" si="3"/>
        <v>9.57/km</v>
      </c>
      <c r="H77" s="27">
        <f t="shared" si="2"/>
        <v>0.13010416666666666</v>
      </c>
      <c r="I77" s="27">
        <f>F77-INDEX($F$5:$F$295,MATCH(D77,$D$5:$D$295,0))</f>
        <v>0.13010416666666666</v>
      </c>
    </row>
  </sheetData>
  <sheetProtection/>
  <autoFilter ref="A4:I7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17" t="str">
        <f>Individuale!A1</f>
        <v>Roma Ecomaratona</v>
      </c>
      <c r="B1" s="17"/>
      <c r="C1" s="17"/>
    </row>
    <row r="2" spans="1:3" ht="42" customHeight="1">
      <c r="A2" s="18" t="str">
        <f>Individuale!A3&amp;" km. "&amp;Individuale!I3</f>
        <v>Cesano di Roma - Roma (RM) Italia - Domenica 02/06/2013 km. 42,195</v>
      </c>
      <c r="B2" s="18"/>
      <c r="C2" s="18"/>
    </row>
    <row r="3" spans="1:3" ht="24.75" customHeight="1">
      <c r="A3" s="12" t="s">
        <v>3</v>
      </c>
      <c r="B3" s="13" t="s">
        <v>7</v>
      </c>
      <c r="C3" s="13" t="s">
        <v>1</v>
      </c>
    </row>
    <row r="4" spans="1:3" ht="15" customHeight="1">
      <c r="A4" s="35">
        <v>1</v>
      </c>
      <c r="B4" s="36" t="s">
        <v>34</v>
      </c>
      <c r="C4" s="37">
        <v>8</v>
      </c>
    </row>
    <row r="5" spans="1:3" ht="15" customHeight="1">
      <c r="A5" s="22">
        <v>2</v>
      </c>
      <c r="B5" s="23" t="s">
        <v>198</v>
      </c>
      <c r="C5" s="32">
        <v>5</v>
      </c>
    </row>
    <row r="6" spans="1:3" ht="15" customHeight="1">
      <c r="A6" s="22">
        <v>3</v>
      </c>
      <c r="B6" s="23" t="s">
        <v>105</v>
      </c>
      <c r="C6" s="32">
        <v>4</v>
      </c>
    </row>
    <row r="7" spans="1:3" ht="15" customHeight="1">
      <c r="A7" s="22">
        <v>4</v>
      </c>
      <c r="B7" s="23" t="s">
        <v>182</v>
      </c>
      <c r="C7" s="32">
        <v>3</v>
      </c>
    </row>
    <row r="8" spans="1:3" ht="15" customHeight="1">
      <c r="A8" s="22">
        <v>5</v>
      </c>
      <c r="B8" s="23" t="s">
        <v>164</v>
      </c>
      <c r="C8" s="32">
        <v>3</v>
      </c>
    </row>
    <row r="9" spans="1:3" ht="15" customHeight="1">
      <c r="A9" s="22">
        <v>6</v>
      </c>
      <c r="B9" s="23" t="s">
        <v>64</v>
      </c>
      <c r="C9" s="32">
        <v>3</v>
      </c>
    </row>
    <row r="10" spans="1:3" ht="15" customHeight="1">
      <c r="A10" s="22">
        <v>7</v>
      </c>
      <c r="B10" s="23" t="s">
        <v>100</v>
      </c>
      <c r="C10" s="32">
        <v>3</v>
      </c>
    </row>
    <row r="11" spans="1:3" ht="15" customHeight="1">
      <c r="A11" s="22">
        <v>8</v>
      </c>
      <c r="B11" s="23" t="s">
        <v>70</v>
      </c>
      <c r="C11" s="32">
        <v>2</v>
      </c>
    </row>
    <row r="12" spans="1:3" ht="15" customHeight="1">
      <c r="A12" s="22">
        <v>9</v>
      </c>
      <c r="B12" s="23" t="s">
        <v>88</v>
      </c>
      <c r="C12" s="32">
        <v>2</v>
      </c>
    </row>
    <row r="13" spans="1:3" ht="15" customHeight="1">
      <c r="A13" s="22">
        <v>10</v>
      </c>
      <c r="B13" s="23" t="s">
        <v>97</v>
      </c>
      <c r="C13" s="32">
        <v>2</v>
      </c>
    </row>
    <row r="14" spans="1:3" ht="15" customHeight="1">
      <c r="A14" s="22">
        <v>11</v>
      </c>
      <c r="B14" s="23" t="s">
        <v>114</v>
      </c>
      <c r="C14" s="32">
        <v>2</v>
      </c>
    </row>
    <row r="15" spans="1:3" ht="15" customHeight="1">
      <c r="A15" s="22">
        <v>12</v>
      </c>
      <c r="B15" s="23" t="s">
        <v>42</v>
      </c>
      <c r="C15" s="32">
        <v>2</v>
      </c>
    </row>
    <row r="16" spans="1:3" ht="15" customHeight="1">
      <c r="A16" s="22">
        <v>13</v>
      </c>
      <c r="B16" s="23" t="s">
        <v>123</v>
      </c>
      <c r="C16" s="32">
        <v>2</v>
      </c>
    </row>
    <row r="17" spans="1:3" ht="15" customHeight="1">
      <c r="A17" s="22">
        <v>14</v>
      </c>
      <c r="B17" s="23" t="s">
        <v>178</v>
      </c>
      <c r="C17" s="32">
        <v>2</v>
      </c>
    </row>
    <row r="18" spans="1:3" ht="15" customHeight="1">
      <c r="A18" s="22">
        <v>15</v>
      </c>
      <c r="B18" s="23" t="s">
        <v>129</v>
      </c>
      <c r="C18" s="32">
        <v>2</v>
      </c>
    </row>
    <row r="19" spans="1:3" ht="15" customHeight="1">
      <c r="A19" s="22">
        <v>16</v>
      </c>
      <c r="B19" s="23" t="s">
        <v>157</v>
      </c>
      <c r="C19" s="32">
        <v>2</v>
      </c>
    </row>
    <row r="20" spans="1:3" ht="15" customHeight="1">
      <c r="A20" s="22">
        <v>17</v>
      </c>
      <c r="B20" s="23" t="s">
        <v>78</v>
      </c>
      <c r="C20" s="32">
        <v>2</v>
      </c>
    </row>
    <row r="21" spans="1:3" ht="15" customHeight="1">
      <c r="A21" s="22">
        <v>18</v>
      </c>
      <c r="B21" s="23" t="s">
        <v>111</v>
      </c>
      <c r="C21" s="32">
        <v>1</v>
      </c>
    </row>
    <row r="22" spans="1:3" ht="15" customHeight="1">
      <c r="A22" s="22">
        <v>19</v>
      </c>
      <c r="B22" s="23" t="s">
        <v>74</v>
      </c>
      <c r="C22" s="32">
        <v>1</v>
      </c>
    </row>
    <row r="23" spans="1:3" ht="15" customHeight="1">
      <c r="A23" s="22">
        <v>20</v>
      </c>
      <c r="B23" s="23" t="s">
        <v>61</v>
      </c>
      <c r="C23" s="32">
        <v>1</v>
      </c>
    </row>
    <row r="24" spans="1:3" ht="15" customHeight="1">
      <c r="A24" s="22">
        <v>21</v>
      </c>
      <c r="B24" s="23" t="s">
        <v>67</v>
      </c>
      <c r="C24" s="32">
        <v>1</v>
      </c>
    </row>
    <row r="25" spans="1:3" ht="15" customHeight="1">
      <c r="A25" s="22">
        <v>22</v>
      </c>
      <c r="B25" s="23" t="s">
        <v>222</v>
      </c>
      <c r="C25" s="32">
        <v>1</v>
      </c>
    </row>
    <row r="26" spans="1:3" ht="15" customHeight="1">
      <c r="A26" s="22">
        <v>23</v>
      </c>
      <c r="B26" s="23" t="s">
        <v>131</v>
      </c>
      <c r="C26" s="32">
        <v>1</v>
      </c>
    </row>
    <row r="27" spans="1:3" ht="15" customHeight="1">
      <c r="A27" s="22">
        <v>24</v>
      </c>
      <c r="B27" s="23" t="s">
        <v>126</v>
      </c>
      <c r="C27" s="32">
        <v>1</v>
      </c>
    </row>
    <row r="28" spans="1:3" ht="15" customHeight="1">
      <c r="A28" s="33">
        <v>25</v>
      </c>
      <c r="B28" s="23" t="s">
        <v>150</v>
      </c>
      <c r="C28" s="32">
        <v>1</v>
      </c>
    </row>
    <row r="29" spans="1:3" ht="15" customHeight="1">
      <c r="A29" s="22">
        <v>26</v>
      </c>
      <c r="B29" s="23" t="s">
        <v>207</v>
      </c>
      <c r="C29" s="32">
        <v>1</v>
      </c>
    </row>
    <row r="30" spans="1:3" ht="15" customHeight="1">
      <c r="A30" s="22">
        <v>27</v>
      </c>
      <c r="B30" s="23" t="s">
        <v>93</v>
      </c>
      <c r="C30" s="32">
        <v>1</v>
      </c>
    </row>
    <row r="31" spans="1:3" ht="15" customHeight="1">
      <c r="A31" s="22">
        <v>28</v>
      </c>
      <c r="B31" s="23" t="s">
        <v>210</v>
      </c>
      <c r="C31" s="32">
        <v>1</v>
      </c>
    </row>
    <row r="32" spans="1:3" ht="15" customHeight="1">
      <c r="A32" s="22">
        <v>29</v>
      </c>
      <c r="B32" s="23" t="s">
        <v>254</v>
      </c>
      <c r="C32" s="32">
        <v>1</v>
      </c>
    </row>
    <row r="33" spans="1:3" ht="15" customHeight="1">
      <c r="A33" s="22">
        <v>30</v>
      </c>
      <c r="B33" s="23" t="s">
        <v>134</v>
      </c>
      <c r="C33" s="32">
        <v>1</v>
      </c>
    </row>
    <row r="34" spans="1:3" ht="15" customHeight="1">
      <c r="A34" s="22">
        <v>31</v>
      </c>
      <c r="B34" s="23" t="s">
        <v>174</v>
      </c>
      <c r="C34" s="32">
        <v>1</v>
      </c>
    </row>
    <row r="35" spans="1:3" ht="15" customHeight="1">
      <c r="A35" s="22">
        <v>32</v>
      </c>
      <c r="B35" s="23" t="s">
        <v>191</v>
      </c>
      <c r="C35" s="32">
        <v>1</v>
      </c>
    </row>
    <row r="36" spans="1:3" ht="15" customHeight="1">
      <c r="A36" s="22">
        <v>33</v>
      </c>
      <c r="B36" s="23" t="s">
        <v>188</v>
      </c>
      <c r="C36" s="32">
        <v>1</v>
      </c>
    </row>
    <row r="37" spans="1:3" ht="15" customHeight="1">
      <c r="A37" s="22">
        <v>34</v>
      </c>
      <c r="B37" s="23" t="s">
        <v>48</v>
      </c>
      <c r="C37" s="32">
        <v>1</v>
      </c>
    </row>
    <row r="38" spans="1:3" ht="15" customHeight="1">
      <c r="A38" s="22">
        <v>35</v>
      </c>
      <c r="B38" s="23" t="s">
        <v>171</v>
      </c>
      <c r="C38" s="32">
        <v>1</v>
      </c>
    </row>
    <row r="39" spans="1:3" ht="15" customHeight="1">
      <c r="A39" s="22">
        <v>36</v>
      </c>
      <c r="B39" s="23" t="s">
        <v>243</v>
      </c>
      <c r="C39" s="32">
        <v>1</v>
      </c>
    </row>
    <row r="40" spans="1:3" ht="15" customHeight="1">
      <c r="A40" s="22">
        <v>37</v>
      </c>
      <c r="B40" s="23" t="s">
        <v>142</v>
      </c>
      <c r="C40" s="32">
        <v>1</v>
      </c>
    </row>
    <row r="41" spans="1:3" ht="15" customHeight="1">
      <c r="A41" s="22">
        <v>38</v>
      </c>
      <c r="B41" s="23" t="s">
        <v>139</v>
      </c>
      <c r="C41" s="32">
        <v>1</v>
      </c>
    </row>
    <row r="42" spans="1:3" ht="15" customHeight="1">
      <c r="A42" s="22">
        <v>39</v>
      </c>
      <c r="B42" s="23" t="s">
        <v>137</v>
      </c>
      <c r="C42" s="32">
        <v>1</v>
      </c>
    </row>
    <row r="43" spans="1:3" ht="15" customHeight="1">
      <c r="A43" s="22">
        <v>40</v>
      </c>
      <c r="B43" s="23" t="s">
        <v>37</v>
      </c>
      <c r="C43" s="32">
        <v>1</v>
      </c>
    </row>
    <row r="44" spans="1:3" ht="15" customHeight="1">
      <c r="A44" s="25">
        <v>41</v>
      </c>
      <c r="B44" s="26" t="s">
        <v>58</v>
      </c>
      <c r="C44" s="34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2012-05-23T13:18:39Z</dcterms:created>
  <dcterms:modified xsi:type="dcterms:W3CDTF">2013-06-03T08:33:41Z</dcterms:modified>
  <cp:category/>
  <cp:version/>
  <cp:contentType/>
  <cp:contentStatus/>
</cp:coreProperties>
</file>