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'Individuale'!$A$4:$J$242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<sst xmlns="http://schemas.openxmlformats.org/spreadsheetml/2006/main" count="1878" uniqueCount="1054">
  <si>
    <t>1:22:37</t>
  </si>
  <si>
    <t>Pavona Run</t>
  </si>
  <si>
    <t>0:50:23</t>
  </si>
  <si>
    <t>0:49:48</t>
  </si>
  <si>
    <t>0:51:02</t>
  </si>
  <si>
    <t>0:51:05</t>
  </si>
  <si>
    <t>0:51:12</t>
  </si>
  <si>
    <t>0:51:31</t>
  </si>
  <si>
    <t>0:51:15</t>
  </si>
  <si>
    <t>0:51:58</t>
  </si>
  <si>
    <t>0:52:35</t>
  </si>
  <si>
    <t>0:51:50</t>
  </si>
  <si>
    <t>0:52:41</t>
  </si>
  <si>
    <t>0:53:11</t>
  </si>
  <si>
    <t>0:53:14</t>
  </si>
  <si>
    <t>0:53:27</t>
  </si>
  <si>
    <t>0:53:10</t>
  </si>
  <si>
    <t>0:54:20</t>
  </si>
  <si>
    <t>0:54:30</t>
  </si>
  <si>
    <t>0:54:31</t>
  </si>
  <si>
    <t>0:54:43</t>
  </si>
  <si>
    <t>0:54:38</t>
  </si>
  <si>
    <t>0:55:24</t>
  </si>
  <si>
    <t>0:55:01</t>
  </si>
  <si>
    <t>0:56:08</t>
  </si>
  <si>
    <t>0:56:14</t>
  </si>
  <si>
    <t>0:56:26</t>
  </si>
  <si>
    <t>0:56:40</t>
  </si>
  <si>
    <t>0:55:33</t>
  </si>
  <si>
    <t>0:56:59</t>
  </si>
  <si>
    <t>0:57:09</t>
  </si>
  <si>
    <t>0:56:27</t>
  </si>
  <si>
    <t>0:58:08</t>
  </si>
  <si>
    <t>0:58:16</t>
  </si>
  <si>
    <t>0:58:55</t>
  </si>
  <si>
    <t>0:59:17</t>
  </si>
  <si>
    <t>0:59:34</t>
  </si>
  <si>
    <t>PIERA</t>
  </si>
  <si>
    <t>NIGRO</t>
  </si>
  <si>
    <t>CAPRARO</t>
  </si>
  <si>
    <t>0:48:30</t>
  </si>
  <si>
    <t>0:50:13</t>
  </si>
  <si>
    <t>0:50:55</t>
  </si>
  <si>
    <t>0:51:17</t>
  </si>
  <si>
    <t>0:51:51</t>
  </si>
  <si>
    <t>0:52:30</t>
  </si>
  <si>
    <t>0:53:42</t>
  </si>
  <si>
    <t>0:53:47</t>
  </si>
  <si>
    <t>0:54:17</t>
  </si>
  <si>
    <t>0:55:58</t>
  </si>
  <si>
    <t>WALTER</t>
  </si>
  <si>
    <t>0:58:40</t>
  </si>
  <si>
    <t>1:03:16</t>
  </si>
  <si>
    <t>1:07:32</t>
  </si>
  <si>
    <t>RUTIGLIANO</t>
  </si>
  <si>
    <t>TIZIANO</t>
  </si>
  <si>
    <t>CRETAZZO</t>
  </si>
  <si>
    <t>BARRESI</t>
  </si>
  <si>
    <t>ELEONORA</t>
  </si>
  <si>
    <t>BENEDETTI</t>
  </si>
  <si>
    <t>MINELLA</t>
  </si>
  <si>
    <t>FRANZESE</t>
  </si>
  <si>
    <t>ROMAGGIOLI</t>
  </si>
  <si>
    <t>PENTANGELO</t>
  </si>
  <si>
    <t>0:41:39</t>
  </si>
  <si>
    <t>TOFANI</t>
  </si>
  <si>
    <t>ALTAROZZI</t>
  </si>
  <si>
    <t>CINZIA</t>
  </si>
  <si>
    <t>BONVINI</t>
  </si>
  <si>
    <t>FICORELLA</t>
  </si>
  <si>
    <t>PIAZZOLLA</t>
  </si>
  <si>
    <t>ANASTASIO</t>
  </si>
  <si>
    <t>MURGIA</t>
  </si>
  <si>
    <t>SILVANO MARIO</t>
  </si>
  <si>
    <t>OROPALLO</t>
  </si>
  <si>
    <t>EGIDIO</t>
  </si>
  <si>
    <t>GENOVESE</t>
  </si>
  <si>
    <t>TROIA</t>
  </si>
  <si>
    <t>ZAPPALA'</t>
  </si>
  <si>
    <t>MANCIOCCHI</t>
  </si>
  <si>
    <t>DI PAOLO</t>
  </si>
  <si>
    <t>NATALE</t>
  </si>
  <si>
    <t>SORRENTINI</t>
  </si>
  <si>
    <t>DE MARZI</t>
  </si>
  <si>
    <t>DELLA BELLA</t>
  </si>
  <si>
    <t>LEIDI</t>
  </si>
  <si>
    <t>ATLETICA ENI</t>
  </si>
  <si>
    <t>MONTEFERRI</t>
  </si>
  <si>
    <t>0:48:49</t>
  </si>
  <si>
    <t>FAZI</t>
  </si>
  <si>
    <t>FRANCIOSI</t>
  </si>
  <si>
    <t>BOTTONI</t>
  </si>
  <si>
    <t>PIERGALLINI</t>
  </si>
  <si>
    <t>GIOVANNUCCI</t>
  </si>
  <si>
    <t>BINI</t>
  </si>
  <si>
    <t>DANIELI</t>
  </si>
  <si>
    <t>MATTEI</t>
  </si>
  <si>
    <t>DI NATALE</t>
  </si>
  <si>
    <t>ERNESTO</t>
  </si>
  <si>
    <t>ZAGAGLIA</t>
  </si>
  <si>
    <t>RADICIOLI</t>
  </si>
  <si>
    <t>COSTANTINO</t>
  </si>
  <si>
    <t>0:51:53</t>
  </si>
  <si>
    <t>PELLICCIONI</t>
  </si>
  <si>
    <t>CENNI</t>
  </si>
  <si>
    <t>0:52:48</t>
  </si>
  <si>
    <t>BIANCHINI</t>
  </si>
  <si>
    <t>FALLONGO</t>
  </si>
  <si>
    <t>SPALLACCI</t>
  </si>
  <si>
    <t>MANCINELLI</t>
  </si>
  <si>
    <t>FARUOLI</t>
  </si>
  <si>
    <t>ROMEO</t>
  </si>
  <si>
    <t>0:59:20</t>
  </si>
  <si>
    <t>0:59:21</t>
  </si>
  <si>
    <t>MANNA</t>
  </si>
  <si>
    <t>VACCARELLA</t>
  </si>
  <si>
    <t>CIOCCHETTI</t>
  </si>
  <si>
    <t>SILVANA</t>
  </si>
  <si>
    <t>1:01:46</t>
  </si>
  <si>
    <t>FRANGELLA</t>
  </si>
  <si>
    <t>PERSIERI</t>
  </si>
  <si>
    <t>1:02:57</t>
  </si>
  <si>
    <t>VALENTI</t>
  </si>
  <si>
    <t>BERNARDI</t>
  </si>
  <si>
    <t>MARCO NAZARENO</t>
  </si>
  <si>
    <t>BAZZONI</t>
  </si>
  <si>
    <t>Real-Time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</si>
  <si>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</si>
  <si>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</si>
  <si>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</si>
  <si>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</si>
  <si>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</si>
  <si>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</si>
  <si>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</si>
  <si>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</si>
  <si>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</si>
  <si>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</si>
  <si>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</si>
  <si>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</si>
  <si>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</si>
  <si>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</si>
  <si>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</si>
  <si>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</si>
  <si>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EMILIANO</t>
  </si>
  <si>
    <t>FABIO</t>
  </si>
  <si>
    <t>FABRIZIO</t>
  </si>
  <si>
    <t>ANDREA</t>
  </si>
  <si>
    <t>ALESSANDRO</t>
  </si>
  <si>
    <t>MARCO</t>
  </si>
  <si>
    <t>CLAUDIO</t>
  </si>
  <si>
    <t>ANGELO</t>
  </si>
  <si>
    <t>STEFANO</t>
  </si>
  <si>
    <t>MAURO</t>
  </si>
  <si>
    <t>ROBERTO</t>
  </si>
  <si>
    <t>BRUNO</t>
  </si>
  <si>
    <t>MASSIMO</t>
  </si>
  <si>
    <t>MAURIZIO</t>
  </si>
  <si>
    <t>MARIO</t>
  </si>
  <si>
    <t>PASQUALE</t>
  </si>
  <si>
    <t>MASSIMILIANO</t>
  </si>
  <si>
    <t>PAOLO</t>
  </si>
  <si>
    <t>LUIGI</t>
  </si>
  <si>
    <t>GIOVANNI</t>
  </si>
  <si>
    <t>SANDRO</t>
  </si>
  <si>
    <t>ANTONELLA</t>
  </si>
  <si>
    <t>SARA</t>
  </si>
  <si>
    <t>ANTONIO</t>
  </si>
  <si>
    <t>GIANCARLO</t>
  </si>
  <si>
    <t>FILIPPO</t>
  </si>
  <si>
    <t>FRANCESCA</t>
  </si>
  <si>
    <t>PAOLA</t>
  </si>
  <si>
    <t>DOMENICO</t>
  </si>
  <si>
    <t>DANIELE</t>
  </si>
  <si>
    <t>ANTONINO</t>
  </si>
  <si>
    <t>SIMONE</t>
  </si>
  <si>
    <t>CORSA DEI SANTI</t>
  </si>
  <si>
    <t>GABRIELE</t>
  </si>
  <si>
    <t>FRANCESCO</t>
  </si>
  <si>
    <t>ENRICO</t>
  </si>
  <si>
    <t>LORENZO</t>
  </si>
  <si>
    <t>VITTORIO</t>
  </si>
  <si>
    <t>TOP RUNNERS CASTELLI ROMANI</t>
  </si>
  <si>
    <t>ANGELA</t>
  </si>
  <si>
    <t>MIRKO</t>
  </si>
  <si>
    <t>CARLO</t>
  </si>
  <si>
    <t>EMANUELE</t>
  </si>
  <si>
    <t>G.S. CAT SPORT ROMA</t>
  </si>
  <si>
    <t>ADRIANO</t>
  </si>
  <si>
    <t>DIEGO</t>
  </si>
  <si>
    <t>VINCENZO</t>
  </si>
  <si>
    <t>ATLETICA PEGASO</t>
  </si>
  <si>
    <t>ALESSIO</t>
  </si>
  <si>
    <t>SALVATORE</t>
  </si>
  <si>
    <t>MARCELLO</t>
  </si>
  <si>
    <t>UISP ROMA</t>
  </si>
  <si>
    <t>GINO</t>
  </si>
  <si>
    <t>RICCI</t>
  </si>
  <si>
    <t>CHIARA</t>
  </si>
  <si>
    <t>GIANNI</t>
  </si>
  <si>
    <t>BALZANO</t>
  </si>
  <si>
    <t>FERRARI</t>
  </si>
  <si>
    <t>GIORDANO</t>
  </si>
  <si>
    <t>FRANCO</t>
  </si>
  <si>
    <t>MARINO</t>
  </si>
  <si>
    <t>LATINA RUNNERS</t>
  </si>
  <si>
    <t>ROSARIO</t>
  </si>
  <si>
    <t>SIMONA</t>
  </si>
  <si>
    <t>FRANCESCHINI</t>
  </si>
  <si>
    <t>BIANCHI</t>
  </si>
  <si>
    <t>LAURA</t>
  </si>
  <si>
    <t>MARATHON CLUB ROMA</t>
  </si>
  <si>
    <t>GIULIANI</t>
  </si>
  <si>
    <t>AMICI PARCO CASTELLI ROMANI</t>
  </si>
  <si>
    <t>ROMANO</t>
  </si>
  <si>
    <t>ALDO</t>
  </si>
  <si>
    <t>ALESSIA</t>
  </si>
  <si>
    <t>CIRO</t>
  </si>
  <si>
    <t>DI FELICE</t>
  </si>
  <si>
    <t>DANIELA</t>
  </si>
  <si>
    <t>TOMMASO</t>
  </si>
  <si>
    <t>CRISTINA</t>
  </si>
  <si>
    <t>CARLO ALBERTO</t>
  </si>
  <si>
    <t>GIOVANNA</t>
  </si>
  <si>
    <t>CASTELLANO</t>
  </si>
  <si>
    <t>LOREDANA</t>
  </si>
  <si>
    <t>GIANFRANCO</t>
  </si>
  <si>
    <t>PATRIZIA</t>
  </si>
  <si>
    <t>MARINA</t>
  </si>
  <si>
    <t>TIZIANA</t>
  </si>
  <si>
    <t>ANNA MARIA</t>
  </si>
  <si>
    <t>ROSALBA</t>
  </si>
  <si>
    <t>CARLA</t>
  </si>
  <si>
    <t>MONIA</t>
  </si>
  <si>
    <t>FILOMENA</t>
  </si>
  <si>
    <t>MARIA</t>
  </si>
  <si>
    <t>RCF ROMA SUD</t>
  </si>
  <si>
    <t>LBM SPORT TEAM</t>
  </si>
  <si>
    <t>A.S.D. RUNNING EVOLUTION</t>
  </si>
  <si>
    <t>S.S. LAZIO ATLETICA LEGGERA</t>
  </si>
  <si>
    <t>EDOARDO</t>
  </si>
  <si>
    <t>BARTOLI</t>
  </si>
  <si>
    <t>0:39:32</t>
  </si>
  <si>
    <t>0:41:24</t>
  </si>
  <si>
    <t>0:41:41</t>
  </si>
  <si>
    <t>0:41:45</t>
  </si>
  <si>
    <t>PIERONI</t>
  </si>
  <si>
    <t>0:42:55</t>
  </si>
  <si>
    <t>0:43:14</t>
  </si>
  <si>
    <t>0:43:15</t>
  </si>
  <si>
    <t>LAZIO RUNNERS TEAM A.S.D.</t>
  </si>
  <si>
    <t>0:43:32</t>
  </si>
  <si>
    <t>0:43:35</t>
  </si>
  <si>
    <t>0:43:48</t>
  </si>
  <si>
    <t>0:43:58</t>
  </si>
  <si>
    <t>0:43:59</t>
  </si>
  <si>
    <t>0:44:22</t>
  </si>
  <si>
    <t>0:44:50</t>
  </si>
  <si>
    <t>0:44:57</t>
  </si>
  <si>
    <t>0:45:19</t>
  </si>
  <si>
    <t>0:45:21</t>
  </si>
  <si>
    <t>0:45:25</t>
  </si>
  <si>
    <t>0:45:28</t>
  </si>
  <si>
    <t>FINOCCHI</t>
  </si>
  <si>
    <t>0:45:42</t>
  </si>
  <si>
    <t>0:46:03</t>
  </si>
  <si>
    <t>0:46:04</t>
  </si>
  <si>
    <t>0:46:15</t>
  </si>
  <si>
    <t>0:46:33</t>
  </si>
  <si>
    <t>0:46:39</t>
  </si>
  <si>
    <t>0:46:23</t>
  </si>
  <si>
    <t>0:46:45</t>
  </si>
  <si>
    <t>0:47:09</t>
  </si>
  <si>
    <t>0:47:14</t>
  </si>
  <si>
    <t>0:47:18</t>
  </si>
  <si>
    <t>0:47:36</t>
  </si>
  <si>
    <t>MERLI</t>
  </si>
  <si>
    <t>0:47:38</t>
  </si>
  <si>
    <t>0:48:00</t>
  </si>
  <si>
    <t>0:48:33</t>
  </si>
  <si>
    <t>0:48:52</t>
  </si>
  <si>
    <t>0:48:58</t>
  </si>
  <si>
    <t>0:49:03</t>
  </si>
  <si>
    <t>0:48:44</t>
  </si>
  <si>
    <t>0:49:09</t>
  </si>
  <si>
    <t>0:49:20</t>
  </si>
  <si>
    <t>0:50:10</t>
  </si>
  <si>
    <t>Pavona (RM) Italia - Domenica 12/07/2015</t>
  </si>
  <si>
    <t>8ª edizione</t>
  </si>
  <si>
    <t>1</t>
  </si>
  <si>
    <t>ZAIN</t>
  </si>
  <si>
    <t>JAOUAD</t>
  </si>
  <si>
    <t>SM</t>
  </si>
  <si>
    <t>0:33:34</t>
  </si>
  <si>
    <t>2</t>
  </si>
  <si>
    <t>PASQUALE ROBERTO</t>
  </si>
  <si>
    <t>SM35</t>
  </si>
  <si>
    <t>ASD OLIMPIAEUR CAMP</t>
  </si>
  <si>
    <t>0:33:36</t>
  </si>
  <si>
    <t>3</t>
  </si>
  <si>
    <t>EMBAYE</t>
  </si>
  <si>
    <t>ELIYAS</t>
  </si>
  <si>
    <t>0:33:48</t>
  </si>
  <si>
    <t>4</t>
  </si>
  <si>
    <t>NORDWING</t>
  </si>
  <si>
    <t>RAFAL ANDRZEJ</t>
  </si>
  <si>
    <t>0:35:06</t>
  </si>
  <si>
    <t>5</t>
  </si>
  <si>
    <t>ATANASI</t>
  </si>
  <si>
    <t>GIAMPIETRO</t>
  </si>
  <si>
    <t>0:36:04</t>
  </si>
  <si>
    <t>6</t>
  </si>
  <si>
    <t>BOSCO</t>
  </si>
  <si>
    <t>FRANCESCO MARIAN</t>
  </si>
  <si>
    <t>0:36:57</t>
  </si>
  <si>
    <t>7</t>
  </si>
  <si>
    <t>D'AMICO</t>
  </si>
  <si>
    <t>SM40</t>
  </si>
  <si>
    <t>0:37:28</t>
  </si>
  <si>
    <t>8</t>
  </si>
  <si>
    <t>PIERAGOSTINI</t>
  </si>
  <si>
    <t>0:38:15</t>
  </si>
  <si>
    <t>9</t>
  </si>
  <si>
    <t>DI CAPRIO</t>
  </si>
  <si>
    <t>0:38:24</t>
  </si>
  <si>
    <t>10</t>
  </si>
  <si>
    <t>DE FELICE</t>
  </si>
  <si>
    <t>SM50</t>
  </si>
  <si>
    <t>0:38:44</t>
  </si>
  <si>
    <t>11</t>
  </si>
  <si>
    <t>ORONZINI</t>
  </si>
  <si>
    <t>GS BANCANI ROMANI</t>
  </si>
  <si>
    <t>0:38:55</t>
  </si>
  <si>
    <t>12</t>
  </si>
  <si>
    <t>SF</t>
  </si>
  <si>
    <t>0:38:58</t>
  </si>
  <si>
    <t>13</t>
  </si>
  <si>
    <t>14</t>
  </si>
  <si>
    <t>DI RE</t>
  </si>
  <si>
    <t>0:39:36</t>
  </si>
  <si>
    <t>15</t>
  </si>
  <si>
    <t>GABRIELLI</t>
  </si>
  <si>
    <t>PAMELA</t>
  </si>
  <si>
    <t>0:39:53</t>
  </si>
  <si>
    <t>16</t>
  </si>
  <si>
    <t>PETELLA</t>
  </si>
  <si>
    <t>SM55</t>
  </si>
  <si>
    <t>CSI BAIA E LATINA</t>
  </si>
  <si>
    <t>0:40:08</t>
  </si>
  <si>
    <t>17</t>
  </si>
  <si>
    <t>CARNEVALI</t>
  </si>
  <si>
    <t>TEAM CAMELOT</t>
  </si>
  <si>
    <t>0:40:12</t>
  </si>
  <si>
    <t>18</t>
  </si>
  <si>
    <t>ASD GENZANO MARATHON</t>
  </si>
  <si>
    <t>0:40:21</t>
  </si>
  <si>
    <t>19</t>
  </si>
  <si>
    <t>CORDA</t>
  </si>
  <si>
    <t>PODISTICA SOLIDARIETA'</t>
  </si>
  <si>
    <t>0:40:30</t>
  </si>
  <si>
    <t>20</t>
  </si>
  <si>
    <t>SM65</t>
  </si>
  <si>
    <t>ASD RUNNERS CIAMPINO</t>
  </si>
  <si>
    <t>0:40:37</t>
  </si>
  <si>
    <t>21</t>
  </si>
  <si>
    <t>BELTRAME</t>
  </si>
  <si>
    <t>ELISABETTA</t>
  </si>
  <si>
    <t>0:41:04</t>
  </si>
  <si>
    <t>22</t>
  </si>
  <si>
    <t>TASSELLI</t>
  </si>
  <si>
    <t>PIETRO</t>
  </si>
  <si>
    <t>ASD ATLETICA DI MARCO SPORT</t>
  </si>
  <si>
    <t>0:41:05</t>
  </si>
  <si>
    <t>23</t>
  </si>
  <si>
    <t>CAPUTO</t>
  </si>
  <si>
    <t>ASD PODISTICA APRILIA</t>
  </si>
  <si>
    <t>0:41:13</t>
  </si>
  <si>
    <t>24</t>
  </si>
  <si>
    <t>BRILLI</t>
  </si>
  <si>
    <t>25</t>
  </si>
  <si>
    <t>LONZI</t>
  </si>
  <si>
    <t>SM45</t>
  </si>
  <si>
    <t>26</t>
  </si>
  <si>
    <t>D'ANGELI</t>
  </si>
  <si>
    <t>DAMIANO</t>
  </si>
  <si>
    <t>VIGILI DEL FUOCO - GRUPPO PODISMO</t>
  </si>
  <si>
    <t>27</t>
  </si>
  <si>
    <t>DI DONATO</t>
  </si>
  <si>
    <t>AQUILINO</t>
  </si>
  <si>
    <t>28</t>
  </si>
  <si>
    <t>CALCATERRA SPORT ASD</t>
  </si>
  <si>
    <t>0:41:59</t>
  </si>
  <si>
    <t>29</t>
  </si>
  <si>
    <t>TRABUCCO</t>
  </si>
  <si>
    <t>0:42:44</t>
  </si>
  <si>
    <t>30</t>
  </si>
  <si>
    <t>31</t>
  </si>
  <si>
    <t>CAIRO</t>
  </si>
  <si>
    <t>32</t>
  </si>
  <si>
    <t>NONNI</t>
  </si>
  <si>
    <t>0:43:10</t>
  </si>
  <si>
    <t>33</t>
  </si>
  <si>
    <t>CASASANTA</t>
  </si>
  <si>
    <t>SF35</t>
  </si>
  <si>
    <t>34</t>
  </si>
  <si>
    <t>VACCA</t>
  </si>
  <si>
    <t>35</t>
  </si>
  <si>
    <t>BAGNASCO</t>
  </si>
  <si>
    <t>CAMILA FIORELLA</t>
  </si>
  <si>
    <t>RUNCARD</t>
  </si>
  <si>
    <t>0:43:18</t>
  </si>
  <si>
    <t>36</t>
  </si>
  <si>
    <t>ROSSETTI</t>
  </si>
  <si>
    <t>0:43:27</t>
  </si>
  <si>
    <t>37</t>
  </si>
  <si>
    <t>CIRILLO</t>
  </si>
  <si>
    <t>YURI</t>
  </si>
  <si>
    <t>38</t>
  </si>
  <si>
    <t>39</t>
  </si>
  <si>
    <t>0:43:38</t>
  </si>
  <si>
    <t>40</t>
  </si>
  <si>
    <t>PALLOTTI</t>
  </si>
  <si>
    <t>ROMINA</t>
  </si>
  <si>
    <t>SF45</t>
  </si>
  <si>
    <t>41</t>
  </si>
  <si>
    <t>0:43:55</t>
  </si>
  <si>
    <t>42</t>
  </si>
  <si>
    <t>D'ALIA</t>
  </si>
  <si>
    <t>PAOLINO</t>
  </si>
  <si>
    <t>A.S. ATL. ROCCA DI PAPA</t>
  </si>
  <si>
    <t>0:43:57</t>
  </si>
  <si>
    <t>43</t>
  </si>
  <si>
    <t>44</t>
  </si>
  <si>
    <t>DE FRANCESCO</t>
  </si>
  <si>
    <t>45</t>
  </si>
  <si>
    <t>CICCACCI</t>
  </si>
  <si>
    <t>0:44:05</t>
  </si>
  <si>
    <t>46</t>
  </si>
  <si>
    <t>0:44:12</t>
  </si>
  <si>
    <t>47</t>
  </si>
  <si>
    <t>0:44:15</t>
  </si>
  <si>
    <t>48</t>
  </si>
  <si>
    <t>BOMBINI</t>
  </si>
  <si>
    <t>49</t>
  </si>
  <si>
    <t>MARTINI</t>
  </si>
  <si>
    <t>ITALO</t>
  </si>
  <si>
    <t>PFIZER ITALIA RUNNING TEAM</t>
  </si>
  <si>
    <t>0:44:26</t>
  </si>
  <si>
    <t>50</t>
  </si>
  <si>
    <t>CERQUA</t>
  </si>
  <si>
    <t>0:44:33</t>
  </si>
  <si>
    <t>51</t>
  </si>
  <si>
    <t>52</t>
  </si>
  <si>
    <t>ANNUNZIATA</t>
  </si>
  <si>
    <t>ASD LIBERTY ATHLETIC</t>
  </si>
  <si>
    <t>0:44:54</t>
  </si>
  <si>
    <t>53</t>
  </si>
  <si>
    <t>GALLI</t>
  </si>
  <si>
    <t>54</t>
  </si>
  <si>
    <t>LIB.ATL. CASTELGANDOLFO-ALBANO</t>
  </si>
  <si>
    <t>0:45:00</t>
  </si>
  <si>
    <t>55</t>
  </si>
  <si>
    <t>0:45:07</t>
  </si>
  <si>
    <t>56</t>
  </si>
  <si>
    <t>SANGES</t>
  </si>
  <si>
    <t>0:45:12</t>
  </si>
  <si>
    <t>57</t>
  </si>
  <si>
    <t>PACCIANI</t>
  </si>
  <si>
    <t>58</t>
  </si>
  <si>
    <t>MOGLIANETTI</t>
  </si>
  <si>
    <t>ASD ATLETICA TUSCULUM</t>
  </si>
  <si>
    <t>59</t>
  </si>
  <si>
    <t>GALANTI</t>
  </si>
  <si>
    <t>60</t>
  </si>
  <si>
    <t>SEFERIAN</t>
  </si>
  <si>
    <t>ELVIRA</t>
  </si>
  <si>
    <t>SF40</t>
  </si>
  <si>
    <t>61</t>
  </si>
  <si>
    <t>GALATI</t>
  </si>
  <si>
    <t>0:45:22</t>
  </si>
  <si>
    <t>62</t>
  </si>
  <si>
    <t>SAMMARCO</t>
  </si>
  <si>
    <t>63</t>
  </si>
  <si>
    <t>64</t>
  </si>
  <si>
    <t>AICS MARATHON CLUB</t>
  </si>
  <si>
    <t>65</t>
  </si>
  <si>
    <t>MATERA</t>
  </si>
  <si>
    <t>NICOLA</t>
  </si>
  <si>
    <t>UISP COMITATO TERRITOR. LAZIO SUD-EST</t>
  </si>
  <si>
    <t>66</t>
  </si>
  <si>
    <t>PROIETTI</t>
  </si>
  <si>
    <t>0:46:00</t>
  </si>
  <si>
    <t>67</t>
  </si>
  <si>
    <t>PODISTREET ASD</t>
  </si>
  <si>
    <t>68</t>
  </si>
  <si>
    <t>TARULLI</t>
  </si>
  <si>
    <t>RICCARDO STEFANO</t>
  </si>
  <si>
    <t>ASD COMUNALE ALBADRAGO</t>
  </si>
  <si>
    <t>69</t>
  </si>
  <si>
    <t>CERIONI</t>
  </si>
  <si>
    <t>0:46:08</t>
  </si>
  <si>
    <t>70</t>
  </si>
  <si>
    <t>CESARE</t>
  </si>
  <si>
    <t>0:46:11</t>
  </si>
  <si>
    <t>71</t>
  </si>
  <si>
    <t>GHEZZI</t>
  </si>
  <si>
    <t>72</t>
  </si>
  <si>
    <t>SEBASTIANELLI</t>
  </si>
  <si>
    <t>73</t>
  </si>
  <si>
    <t>PEZZERA</t>
  </si>
  <si>
    <t>ASD PODISTICA POMEZIA</t>
  </si>
  <si>
    <t>74</t>
  </si>
  <si>
    <t>CASTELLANA</t>
  </si>
  <si>
    <t>LEONE</t>
  </si>
  <si>
    <t>SM60</t>
  </si>
  <si>
    <t>75</t>
  </si>
  <si>
    <t>GIUNCHI</t>
  </si>
  <si>
    <t>76</t>
  </si>
  <si>
    <t>ASD ATLETICA AMATORI VELLETRI</t>
  </si>
  <si>
    <t>77</t>
  </si>
  <si>
    <t>MARZOVILLO</t>
  </si>
  <si>
    <t>0:46:43</t>
  </si>
  <si>
    <t>78</t>
  </si>
  <si>
    <t>CIGNARELLA</t>
  </si>
  <si>
    <t>EMIDIO</t>
  </si>
  <si>
    <t>79</t>
  </si>
  <si>
    <t>PAVONE</t>
  </si>
  <si>
    <t>MEDITERRANEA OSTIA ASD</t>
  </si>
  <si>
    <t>0:46:46</t>
  </si>
  <si>
    <t>80</t>
  </si>
  <si>
    <t>ATL. LAGOS DEI MARSI</t>
  </si>
  <si>
    <t>0:46:51</t>
  </si>
  <si>
    <t>81</t>
  </si>
  <si>
    <t>82</t>
  </si>
  <si>
    <t>MUSTO</t>
  </si>
  <si>
    <t>ANGELO RAFFAELE</t>
  </si>
  <si>
    <t>83</t>
  </si>
  <si>
    <t>PAONE</t>
  </si>
  <si>
    <t>0:47:16</t>
  </si>
  <si>
    <t>84</t>
  </si>
  <si>
    <t>GAMBERALE</t>
  </si>
  <si>
    <t>85</t>
  </si>
  <si>
    <t>DI CARLO</t>
  </si>
  <si>
    <t>CRISTIANO</t>
  </si>
  <si>
    <t>SSD FERRATELLA SRL</t>
  </si>
  <si>
    <t>0:47:21</t>
  </si>
  <si>
    <t>86</t>
  </si>
  <si>
    <t>RUSSO</t>
  </si>
  <si>
    <t>ASD ETRURIAN</t>
  </si>
  <si>
    <t>87</t>
  </si>
  <si>
    <t>GRIMALDI</t>
  </si>
  <si>
    <t>VILLA AURELIA SPORTING CLUB</t>
  </si>
  <si>
    <t>88</t>
  </si>
  <si>
    <t>0:47:50</t>
  </si>
  <si>
    <t>89</t>
  </si>
  <si>
    <t>90</t>
  </si>
  <si>
    <t>SALATINO</t>
  </si>
  <si>
    <t>0:48:23</t>
  </si>
  <si>
    <t>91</t>
  </si>
  <si>
    <t>TALIENTO</t>
  </si>
  <si>
    <t>92</t>
  </si>
  <si>
    <t>TRUCCHIA</t>
  </si>
  <si>
    <t>ASD BOVILLE PODISTICA</t>
  </si>
  <si>
    <t>93</t>
  </si>
  <si>
    <t>PICA</t>
  </si>
  <si>
    <t>0:48:34</t>
  </si>
  <si>
    <t>94</t>
  </si>
  <si>
    <t>MONTANARI</t>
  </si>
  <si>
    <t>ANNALISA</t>
  </si>
  <si>
    <t>0:48:42</t>
  </si>
  <si>
    <t>95</t>
  </si>
  <si>
    <t>ANGELELLI</t>
  </si>
  <si>
    <t>GS POD. PRENESTE</t>
  </si>
  <si>
    <t>96</t>
  </si>
  <si>
    <t>97</t>
  </si>
  <si>
    <t>98</t>
  </si>
  <si>
    <t>99</t>
  </si>
  <si>
    <t>LANZARA</t>
  </si>
  <si>
    <t>100</t>
  </si>
  <si>
    <t>NARDINI</t>
  </si>
  <si>
    <t>FORHANS TEAM</t>
  </si>
  <si>
    <t>101</t>
  </si>
  <si>
    <t>ALBA</t>
  </si>
  <si>
    <t>102</t>
  </si>
  <si>
    <t>SALATINI</t>
  </si>
  <si>
    <t>103</t>
  </si>
  <si>
    <t>0:49:42</t>
  </si>
  <si>
    <t>104</t>
  </si>
  <si>
    <t>CSI ROMA</t>
  </si>
  <si>
    <t>105</t>
  </si>
  <si>
    <t>MARTINELLI</t>
  </si>
  <si>
    <t>106</t>
  </si>
  <si>
    <t>107</t>
  </si>
  <si>
    <t>VERDESCA</t>
  </si>
  <si>
    <t>0:50:17</t>
  </si>
  <si>
    <t>108</t>
  </si>
  <si>
    <t>SCARSELLA</t>
  </si>
  <si>
    <t>SF60</t>
  </si>
  <si>
    <t>0:50:21</t>
  </si>
  <si>
    <t>109</t>
  </si>
  <si>
    <t>DE SANCTIS</t>
  </si>
  <si>
    <t>MONICA DORIA</t>
  </si>
  <si>
    <t>0:50:22</t>
  </si>
  <si>
    <t>110</t>
  </si>
  <si>
    <t>ASD RUNNING CLUB ATLETICA LARIANO</t>
  </si>
  <si>
    <t>111</t>
  </si>
  <si>
    <t>EDOARDO CORRADO</t>
  </si>
  <si>
    <t>A.S.D. ATL. POMEZIA</t>
  </si>
  <si>
    <t>112</t>
  </si>
  <si>
    <t>LA FERRARA</t>
  </si>
  <si>
    <t>NUNZIO</t>
  </si>
  <si>
    <t>0:50:31</t>
  </si>
  <si>
    <t>113</t>
  </si>
  <si>
    <t>SEBASTIANO</t>
  </si>
  <si>
    <t>ASD ALBATROS ROMA</t>
  </si>
  <si>
    <t>114</t>
  </si>
  <si>
    <t>PIERSANTI</t>
  </si>
  <si>
    <t>115</t>
  </si>
  <si>
    <t>0:51:03</t>
  </si>
  <si>
    <t>116</t>
  </si>
  <si>
    <t>LORENZINI</t>
  </si>
  <si>
    <t>RENZO</t>
  </si>
  <si>
    <t>117</t>
  </si>
  <si>
    <t>MAGISTRELLI</t>
  </si>
  <si>
    <t>0:51:11</t>
  </si>
  <si>
    <t>118</t>
  </si>
  <si>
    <t>CRIVELLI</t>
  </si>
  <si>
    <t>CICLO CLUB QUOTA MILLE</t>
  </si>
  <si>
    <t>119</t>
  </si>
  <si>
    <t>ASD LIONS VALLE UFIDA</t>
  </si>
  <si>
    <t>120</t>
  </si>
  <si>
    <t>ASD FREE RUNNERS</t>
  </si>
  <si>
    <t>121</t>
  </si>
  <si>
    <t>122</t>
  </si>
  <si>
    <t>DI LORENZO</t>
  </si>
  <si>
    <t>0:51:32</t>
  </si>
  <si>
    <t>123</t>
  </si>
  <si>
    <t>RICCOBALDI</t>
  </si>
  <si>
    <t>0:51:35</t>
  </si>
  <si>
    <t>124</t>
  </si>
  <si>
    <t>0:51:48</t>
  </si>
  <si>
    <t>125</t>
  </si>
  <si>
    <t>DEL TOSTO</t>
  </si>
  <si>
    <t>126</t>
  </si>
  <si>
    <t>MUCIACCIA</t>
  </si>
  <si>
    <t>127</t>
  </si>
  <si>
    <t>ANTONELLI</t>
  </si>
  <si>
    <t>128</t>
  </si>
  <si>
    <t>SM70</t>
  </si>
  <si>
    <t>0:51:54</t>
  </si>
  <si>
    <t>129</t>
  </si>
  <si>
    <t>130</t>
  </si>
  <si>
    <t>MOLLICA</t>
  </si>
  <si>
    <t>0:52:07</t>
  </si>
  <si>
    <t>131</t>
  </si>
  <si>
    <t>TONI</t>
  </si>
  <si>
    <t>132</t>
  </si>
  <si>
    <t>BATTISTI</t>
  </si>
  <si>
    <t>0:52:20</t>
  </si>
  <si>
    <t>133</t>
  </si>
  <si>
    <t>134</t>
  </si>
  <si>
    <t>MULAS</t>
  </si>
  <si>
    <t>SF55</t>
  </si>
  <si>
    <t>135</t>
  </si>
  <si>
    <t>CHIOMINTO</t>
  </si>
  <si>
    <t>0:52:37</t>
  </si>
  <si>
    <t>136</t>
  </si>
  <si>
    <t>LOMUSCIO</t>
  </si>
  <si>
    <t>137</t>
  </si>
  <si>
    <t>ASD RUN FOR FUN</t>
  </si>
  <si>
    <t>138</t>
  </si>
  <si>
    <t>MOSTORINO RIVERA</t>
  </si>
  <si>
    <t>WILLIAM ALFREDO</t>
  </si>
  <si>
    <t>0:52:55</t>
  </si>
  <si>
    <t>139</t>
  </si>
  <si>
    <t>140</t>
  </si>
  <si>
    <t>NANNI</t>
  </si>
  <si>
    <t>GREGORIO</t>
  </si>
  <si>
    <t>141</t>
  </si>
  <si>
    <t>NUCCETELLI</t>
  </si>
  <si>
    <t>TULLIO</t>
  </si>
  <si>
    <t>142</t>
  </si>
  <si>
    <t>FRESILLI</t>
  </si>
  <si>
    <t>0:53:16</t>
  </si>
  <si>
    <t>143</t>
  </si>
  <si>
    <t>0:53:18</t>
  </si>
  <si>
    <t>144</t>
  </si>
  <si>
    <t>0:53:21</t>
  </si>
  <si>
    <t>145</t>
  </si>
  <si>
    <t>146</t>
  </si>
  <si>
    <t>SERAFIN</t>
  </si>
  <si>
    <t>EZIO</t>
  </si>
  <si>
    <t>147</t>
  </si>
  <si>
    <t>MAURIZI</t>
  </si>
  <si>
    <t>148</t>
  </si>
  <si>
    <t>149</t>
  </si>
  <si>
    <t>150</t>
  </si>
  <si>
    <t>0:53:53</t>
  </si>
  <si>
    <t>151</t>
  </si>
  <si>
    <t>PELONARA</t>
  </si>
  <si>
    <t>0:54:04</t>
  </si>
  <si>
    <t>152</t>
  </si>
  <si>
    <t>0:54:13</t>
  </si>
  <si>
    <t>153</t>
  </si>
  <si>
    <t>MONTAQUILA</t>
  </si>
  <si>
    <t>154</t>
  </si>
  <si>
    <t>SHI</t>
  </si>
  <si>
    <t>HAO</t>
  </si>
  <si>
    <t>155</t>
  </si>
  <si>
    <t>STRAPPAVECCIA</t>
  </si>
  <si>
    <t>156</t>
  </si>
  <si>
    <t>GSD LITAL</t>
  </si>
  <si>
    <t>157</t>
  </si>
  <si>
    <t>DI GIACOMANTONIO</t>
  </si>
  <si>
    <t>158</t>
  </si>
  <si>
    <t>NECCI</t>
  </si>
  <si>
    <t>SF50</t>
  </si>
  <si>
    <t>159</t>
  </si>
  <si>
    <t>GIOMBINI</t>
  </si>
  <si>
    <t>0:54:44</t>
  </si>
  <si>
    <t>160</t>
  </si>
  <si>
    <t>TOSTO</t>
  </si>
  <si>
    <t>ASD PODISTICA ALSIVM LADISPOLI</t>
  </si>
  <si>
    <t>0:54:47</t>
  </si>
  <si>
    <t>161</t>
  </si>
  <si>
    <t>162</t>
  </si>
  <si>
    <t>LEO</t>
  </si>
  <si>
    <t>0:54:53</t>
  </si>
  <si>
    <t>163</t>
  </si>
  <si>
    <t>NEMESIO</t>
  </si>
  <si>
    <t>164</t>
  </si>
  <si>
    <t>MARINI</t>
  </si>
  <si>
    <t>0:55:08</t>
  </si>
  <si>
    <t>165</t>
  </si>
  <si>
    <t>BALESTRERI</t>
  </si>
  <si>
    <t>166</t>
  </si>
  <si>
    <t>167</t>
  </si>
  <si>
    <t>0:55:51</t>
  </si>
  <si>
    <t>168</t>
  </si>
  <si>
    <t>ROSOLIN</t>
  </si>
  <si>
    <t>ALBERTO STEFANO</t>
  </si>
  <si>
    <t>169</t>
  </si>
  <si>
    <t>FRUCI</t>
  </si>
  <si>
    <t>170</t>
  </si>
  <si>
    <t>CIANCA</t>
  </si>
  <si>
    <t>171</t>
  </si>
  <si>
    <t>172</t>
  </si>
  <si>
    <t>173</t>
  </si>
  <si>
    <t>MAZZEO</t>
  </si>
  <si>
    <t>GIOVANNI ANTONIO</t>
  </si>
  <si>
    <t>174</t>
  </si>
  <si>
    <t>ROSELLINI</t>
  </si>
  <si>
    <t>0:56:41</t>
  </si>
  <si>
    <t>175</t>
  </si>
  <si>
    <t>0:56:49</t>
  </si>
  <si>
    <t>176</t>
  </si>
  <si>
    <t>UISP LATINA</t>
  </si>
  <si>
    <t>177</t>
  </si>
  <si>
    <t>DIEK</t>
  </si>
  <si>
    <t>GEORGE</t>
  </si>
  <si>
    <t>ASD AMATORI ATLETICA POMEZIA</t>
  </si>
  <si>
    <t>0:57:00</t>
  </si>
  <si>
    <t>178</t>
  </si>
  <si>
    <t>FEDELE</t>
  </si>
  <si>
    <t>179</t>
  </si>
  <si>
    <t>PIACENTINI</t>
  </si>
  <si>
    <t>0:57:17</t>
  </si>
  <si>
    <t>180</t>
  </si>
  <si>
    <t>0:57:24</t>
  </si>
  <si>
    <t>181</t>
  </si>
  <si>
    <t>GOLVELLI</t>
  </si>
  <si>
    <t>0:57:27</t>
  </si>
  <si>
    <t>182</t>
  </si>
  <si>
    <t>BASTIANELLI</t>
  </si>
  <si>
    <t>EMILIO</t>
  </si>
  <si>
    <t>0:57:32</t>
  </si>
  <si>
    <t>183</t>
  </si>
  <si>
    <t>184</t>
  </si>
  <si>
    <t>COPPOLA</t>
  </si>
  <si>
    <t>LUIGI SALVATORE RO</t>
  </si>
  <si>
    <t>0:57:33</t>
  </si>
  <si>
    <t>185</t>
  </si>
  <si>
    <t>LIONETTI</t>
  </si>
  <si>
    <t>0:58:01</t>
  </si>
  <si>
    <t>186</t>
  </si>
  <si>
    <t>FELICETTI</t>
  </si>
  <si>
    <t>0:58:05</t>
  </si>
  <si>
    <t>187</t>
  </si>
  <si>
    <t>188</t>
  </si>
  <si>
    <t>CONSOLE</t>
  </si>
  <si>
    <t>0:58:10</t>
  </si>
  <si>
    <t>189</t>
  </si>
  <si>
    <t>DI GIAMMARTINO</t>
  </si>
  <si>
    <t>SAMUELE</t>
  </si>
  <si>
    <t>190</t>
  </si>
  <si>
    <t>MASTRANTONI</t>
  </si>
  <si>
    <t>191</t>
  </si>
  <si>
    <t>192</t>
  </si>
  <si>
    <t>DI MARCELLO</t>
  </si>
  <si>
    <t>0:58:26</t>
  </si>
  <si>
    <t>193</t>
  </si>
  <si>
    <t>LUCARELLI</t>
  </si>
  <si>
    <t>KATIUSCIA</t>
  </si>
  <si>
    <t>0:58:38</t>
  </si>
  <si>
    <t>194</t>
  </si>
  <si>
    <t>GRASSO</t>
  </si>
  <si>
    <t>195</t>
  </si>
  <si>
    <t>VACCARO</t>
  </si>
  <si>
    <t>ASD RUNNING EVOLUTION</t>
  </si>
  <si>
    <t>196</t>
  </si>
  <si>
    <t>LA GAMMA</t>
  </si>
  <si>
    <t>0:59:07</t>
  </si>
  <si>
    <t>197</t>
  </si>
  <si>
    <t>FOLLO</t>
  </si>
  <si>
    <t>198</t>
  </si>
  <si>
    <t>ASD MEDITERRANEA OSTIA S21</t>
  </si>
  <si>
    <t>199</t>
  </si>
  <si>
    <t>FRATTAROLA</t>
  </si>
  <si>
    <t>ASD PALESTRINA RUNNING</t>
  </si>
  <si>
    <t>200</t>
  </si>
  <si>
    <t>SF65</t>
  </si>
  <si>
    <t>G.S.D. LITAL</t>
  </si>
  <si>
    <t>201</t>
  </si>
  <si>
    <t>FIORI</t>
  </si>
  <si>
    <t>202</t>
  </si>
  <si>
    <t>GROSSI</t>
  </si>
  <si>
    <t>A.S.D. ATL. ENERGIA ROMA</t>
  </si>
  <si>
    <t>1:00:16</t>
  </si>
  <si>
    <t>203</t>
  </si>
  <si>
    <t>1:00:45</t>
  </si>
  <si>
    <t>204</t>
  </si>
  <si>
    <t>1:00:47</t>
  </si>
  <si>
    <t>205</t>
  </si>
  <si>
    <t>AMICI</t>
  </si>
  <si>
    <t>206</t>
  </si>
  <si>
    <t>207</t>
  </si>
  <si>
    <t>AS ROMA ROAD R.CLUB</t>
  </si>
  <si>
    <t>1:01:13</t>
  </si>
  <si>
    <t>208</t>
  </si>
  <si>
    <t>MASSIMINI</t>
  </si>
  <si>
    <t>209</t>
  </si>
  <si>
    <t>DONNINELLI</t>
  </si>
  <si>
    <t>1:01:53</t>
  </si>
  <si>
    <t>210</t>
  </si>
  <si>
    <t>PELLICCIA</t>
  </si>
  <si>
    <t>1:02:23</t>
  </si>
  <si>
    <t>211</t>
  </si>
  <si>
    <t>1:02:31</t>
  </si>
  <si>
    <t>212</t>
  </si>
  <si>
    <t>RICCOBON</t>
  </si>
  <si>
    <t>213</t>
  </si>
  <si>
    <t>FILESI</t>
  </si>
  <si>
    <t>1:02:36</t>
  </si>
  <si>
    <t>214</t>
  </si>
  <si>
    <t>CAPANNINI</t>
  </si>
  <si>
    <t>A.S.D. PODISTICA 2007</t>
  </si>
  <si>
    <t>1:02:48</t>
  </si>
  <si>
    <t>215</t>
  </si>
  <si>
    <t>VENTOSILLA SHAW</t>
  </si>
  <si>
    <t>EDITH ROSARIO</t>
  </si>
  <si>
    <t>216</t>
  </si>
  <si>
    <t>217</t>
  </si>
  <si>
    <t>CICIVELLI</t>
  </si>
  <si>
    <t>MIRELLA</t>
  </si>
  <si>
    <t>1:05:25</t>
  </si>
  <si>
    <t>218</t>
  </si>
  <si>
    <t>DI NOTO</t>
  </si>
  <si>
    <t>LUCIA</t>
  </si>
  <si>
    <t>1:05:27</t>
  </si>
  <si>
    <t>219</t>
  </si>
  <si>
    <t>PAVANO</t>
  </si>
  <si>
    <t>1:05:30</t>
  </si>
  <si>
    <t>220</t>
  </si>
  <si>
    <t>SUSANNA</t>
  </si>
  <si>
    <t>GIULIANO FERNANDO</t>
  </si>
  <si>
    <t>1:05:55</t>
  </si>
  <si>
    <t>221</t>
  </si>
  <si>
    <t>CIANFONI</t>
  </si>
  <si>
    <t>1:05:59</t>
  </si>
  <si>
    <t>222</t>
  </si>
  <si>
    <t>1:06:55</t>
  </si>
  <si>
    <t>223</t>
  </si>
  <si>
    <t>MELLOZZI</t>
  </si>
  <si>
    <t>224</t>
  </si>
  <si>
    <t>MASCHIO</t>
  </si>
  <si>
    <t>MARTA</t>
  </si>
  <si>
    <t>225</t>
  </si>
  <si>
    <t>MOCCALDO</t>
  </si>
  <si>
    <t>226</t>
  </si>
  <si>
    <t>1:08:41</t>
  </si>
  <si>
    <t>227</t>
  </si>
  <si>
    <t>AS TRA ROMA</t>
  </si>
  <si>
    <t>1:08:56</t>
  </si>
  <si>
    <t>228</t>
  </si>
  <si>
    <t>DI FILIPPO</t>
  </si>
  <si>
    <t>1:09:26</t>
  </si>
  <si>
    <t>229</t>
  </si>
  <si>
    <t>1:10:12</t>
  </si>
  <si>
    <t>230</t>
  </si>
  <si>
    <t>1:11:53</t>
  </si>
  <si>
    <t>231</t>
  </si>
  <si>
    <t>FRONTINI</t>
  </si>
  <si>
    <t>1:12:18</t>
  </si>
  <si>
    <t>232</t>
  </si>
  <si>
    <t>RONDELLI</t>
  </si>
  <si>
    <t>EUGENIO</t>
  </si>
  <si>
    <t>ASD CAMPIDOGLIO PALATINO</t>
  </si>
  <si>
    <t>1:16:18</t>
  </si>
  <si>
    <t>233</t>
  </si>
  <si>
    <t>MORELLI</t>
  </si>
  <si>
    <t>1:16:49</t>
  </si>
  <si>
    <t>234</t>
  </si>
  <si>
    <t>MOI</t>
  </si>
  <si>
    <t>GIGLIOLA</t>
  </si>
  <si>
    <t>235</t>
  </si>
  <si>
    <t>MAGLIOCCA</t>
  </si>
  <si>
    <t>236</t>
  </si>
  <si>
    <t>FALENI</t>
  </si>
  <si>
    <t>1:24:16</t>
  </si>
  <si>
    <t>237</t>
  </si>
  <si>
    <t>DESSI'</t>
  </si>
  <si>
    <t>1:27:40</t>
  </si>
  <si>
    <t>238</t>
  </si>
  <si>
    <t>COFINI</t>
  </si>
  <si>
    <t>1:33:47</t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</si>
  <si>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</si>
  <si>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</si>
  <si>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</si>
  <si>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</si>
  <si>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</si>
  <si>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</si>
  <si>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</si>
  <si>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</si>
  <si>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</si>
  <si>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</si>
  <si>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</si>
  <si>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</si>
  <si>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</si>
  <si>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</si>
  <si>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</si>
  <si>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</si>
  <si>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</si>
  <si>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</si>
  <si>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</si>
  <si>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</si>
  <si>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</si>
  <si>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</si>
  <si>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</si>
  <si>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</si>
  <si>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</si>
  <si>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</si>
  <si>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</si>
  <si>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</si>
  <si>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</si>
  <si>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</si>
  <si>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</si>
  <si>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</si>
  <si>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</si>
  <si>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</si>
  <si>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</si>
  <si>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</si>
  <si>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</si>
  <si>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</si>
  <si>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</si>
  <si>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</si>
  <si>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</si>
  <si>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</si>
  <si>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</si>
  <si>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</si>
  <si>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</si>
  <si>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</si>
  <si>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</si>
  <si>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</si>
  <si>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</si>
  <si>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</si>
  <si>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</si>
  <si>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</si>
  <si>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</si>
  <si>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</si>
  <si>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</si>
  <si>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</si>
  <si>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</si>
  <si>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</si>
  <si>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</si>
  <si>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</si>
  <si>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</si>
  <si>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</si>
  <si>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</si>
  <si>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</si>
  <si>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</si>
  <si>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LBM SPORT TEAM </t>
  </si>
  <si>
    <t> G.S. CAT SPORT ROMA </t>
  </si>
  <si>
    <t> GS BANCANI ROMANI </t>
  </si>
  <si>
    <t> PODISTICA SOLIDARIETA' </t>
  </si>
  <si>
    <t> TOP RUNNERS CASTELLI ROMANI </t>
  </si>
  <si>
    <t> VIGILI DEL FUOCO - GRUPPO PODISMO </t>
  </si>
  <si>
    <t> RCF ROMA SUD </t>
  </si>
  <si>
    <t> ASD RUNNING CLUB ATLETICA LARIANO </t>
  </si>
  <si>
    <t> AMICI PARCO CASTELLI ROMANI </t>
  </si>
  <si>
    <t> TEAM CAMELOT </t>
  </si>
  <si>
    <t> S.S. LAZIO ATLETICA LEGGERA </t>
  </si>
  <si>
    <t> ASD GENZANO MARATHON </t>
  </si>
  <si>
    <t> ASD ATLETICA AMATORI VELLETRI </t>
  </si>
  <si>
    <t> A.S.D. RUNNING EVOLUTION </t>
  </si>
  <si>
    <t> UISP ROMA </t>
  </si>
  <si>
    <t> UISP COMITATO TERRITOR. LAZIO SUD-EST </t>
  </si>
  <si>
    <t> RUNCARD </t>
  </si>
  <si>
    <t> MEDITERRANEA OSTIA ASD </t>
  </si>
  <si>
    <t> LIB.ATL. CASTELGANDOLFO-ALBANO </t>
  </si>
  <si>
    <t> CICLO CLUB QUOTA MILLE </t>
  </si>
  <si>
    <t> CALCATERRA SPORT ASD </t>
  </si>
  <si>
    <t> ASD PODISTICA ALSIVM LADISPOLI </t>
  </si>
  <si>
    <t> ASD COMUNALE ALBADRAGO </t>
  </si>
  <si>
    <t> A.S.D. ATL. POMEZIA </t>
  </si>
  <si>
    <t> VILLA AURELIA SPORTING CLUB </t>
  </si>
  <si>
    <t> UISP LATINA </t>
  </si>
  <si>
    <t> SSD FERRATELLA SRL </t>
  </si>
  <si>
    <t> PODISTREET ASD </t>
  </si>
  <si>
    <t> PFIZER ITALIA RUNNING TEAM </t>
  </si>
  <si>
    <t> MARATHON CLUB ROMA </t>
  </si>
  <si>
    <t> LAZIO RUNNERS TEAM A.S.D. </t>
  </si>
  <si>
    <t> LATINA RUNNERS </t>
  </si>
  <si>
    <t> GSD LITAL </t>
  </si>
  <si>
    <t> GS POD. PRENESTE </t>
  </si>
  <si>
    <t> G.S.D. LITAL </t>
  </si>
  <si>
    <t> FORHANS TEAM </t>
  </si>
  <si>
    <t> CSI ROMA </t>
  </si>
  <si>
    <t> CSI BAIA E LATINA </t>
  </si>
  <si>
    <t> CORSA DEI SANTI </t>
  </si>
  <si>
    <t> ATLETICA PEGASO </t>
  </si>
  <si>
    <t> ATLETICA ENI </t>
  </si>
  <si>
    <t> ATL. LAGOS DEI MARSI </t>
  </si>
  <si>
    <t> ASD RUNNING EVOLUTION </t>
  </si>
  <si>
    <t> ASD RUNNERS CIAMPINO </t>
  </si>
  <si>
    <t> ASD RUN FOR FUN </t>
  </si>
  <si>
    <t> ASD PODISTICA POMEZIA </t>
  </si>
  <si>
    <t> ASD PODISTICA APRILIA </t>
  </si>
  <si>
    <t> ASD PALESTRINA RUNNING </t>
  </si>
  <si>
    <t> ASD OLIMPIAEUR CAMP </t>
  </si>
  <si>
    <t> ASD MEDITERRANEA OSTIA S21 </t>
  </si>
  <si>
    <t> ASD LIONS VALLE UFIDA </t>
  </si>
  <si>
    <t> ASD LIBERTY ATHLETIC </t>
  </si>
  <si>
    <t> ASD FREE RUNNERS </t>
  </si>
  <si>
    <t> ASD ETRURIAN </t>
  </si>
  <si>
    <t> ASD CAMPIDOGLIO PALATINO </t>
  </si>
  <si>
    <t> ASD BOVILLE PODISTICA </t>
  </si>
  <si>
    <t> ASD ATLETICA TUSCULUM </t>
  </si>
  <si>
    <t> ASD ATLETICA DI MARCO SPORT </t>
  </si>
  <si>
    <t> ASD AMATORI ATLETICA POMEZIA </t>
  </si>
  <si>
    <t> ASD ALBATROS ROMA </t>
  </si>
  <si>
    <t> AS TRA ROMA </t>
  </si>
  <si>
    <t> AS ROMA ROAD R.CLUB </t>
  </si>
  <si>
    <t> AICS MARATHON CLUB </t>
  </si>
  <si>
    <t> A.S.D. PODISTICA 2007 </t>
  </si>
  <si>
    <t> A.S.D. ATL. ENERGIA ROM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</si>
</sst>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1" fontId="7" fillId="0" borderId="13" xfId="0" applyNumberFormat="1" applyFont="1" applyFill="1" applyBorder="1" applyAlignment="1">
      <alignment horizontal="center"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3" fillId="35" borderId="0" xfId="0" applyFont="1" applyFill="1" applyAlignment="1">
      <alignment vertical="center" wrapText="1"/>
    </xf>
    <xf numFmtId="0" fontId="0" fillId="0" borderId="17" xfId="0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" fontId="5" fillId="34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1" fontId="54" fillId="35" borderId="13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53" fillId="35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3" fillId="35" borderId="17" xfId="0" applyFont="1" applyFill="1" applyBorder="1" applyAlignment="1">
      <alignment/>
    </xf>
    <xf numFmtId="0" fontId="5" fillId="36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" fontId="5" fillId="34" borderId="24" xfId="0" applyNumberFormat="1" applyFont="1" applyFill="1" applyBorder="1" applyAlignment="1">
      <alignment horizontal="center" vertical="center" wrapText="1"/>
    </xf>
    <xf numFmtId="1" fontId="4" fillId="34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itolo 5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6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41" customWidth="1"/>
    <col min="2" max="3" width="25.7109375" style="48" customWidth="1"/>
    <col min="4" max="4" width="9.7109375" style="17" customWidth="1"/>
    <col min="5" max="5" width="35.7109375" style="42" customWidth="1"/>
    <col min="6" max="6" width="10.7109375" style="42" customWidth="1"/>
    <col min="7" max="7" width="10.7109375" style="17" customWidth="1"/>
    <col min="8" max="10" width="10.7109375" style="1" customWidth="1"/>
  </cols>
  <sheetData>
    <row r="1" spans="1:10" ht="4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11" t="s">
        <v>287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4" customHeight="1">
      <c r="A3" s="12" t="s">
        <v>286</v>
      </c>
      <c r="B3" s="12"/>
      <c r="C3" s="12"/>
      <c r="D3" s="12"/>
      <c r="E3" s="12"/>
      <c r="F3" s="12"/>
      <c r="G3" s="12"/>
      <c r="H3" s="12"/>
      <c r="I3" s="3" t="s">
        <v>128</v>
      </c>
      <c r="J3" s="4">
        <v>10</v>
      </c>
    </row>
    <row r="4" spans="1:10" ht="37.5" customHeight="1">
      <c r="A4" s="50" t="s">
        <v>129</v>
      </c>
      <c r="B4" s="49" t="s">
        <v>130</v>
      </c>
      <c r="C4" s="47" t="s">
        <v>131</v>
      </c>
      <c r="D4" s="38" t="s">
        <v>132</v>
      </c>
      <c r="E4" s="44" t="s">
        <v>133</v>
      </c>
      <c r="F4" s="38" t="s">
        <v>134</v>
      </c>
      <c r="G4" s="38" t="s">
        <v>126</v>
      </c>
      <c r="H4" s="31" t="s">
        <v>135</v>
      </c>
      <c r="I4" s="6" t="s">
        <v>136</v>
      </c>
      <c r="J4" s="6" t="s">
        <v>137</v>
      </c>
    </row>
    <row r="5" spans="1:10" s="7" customFormat="1" ht="15" customHeight="1">
      <c r="A5" s="39" t="s">
        <v>288</v>
      </c>
      <c r="B5" s="45" t="s">
        <v>289</v>
      </c>
      <c r="C5" s="45" t="s">
        <v>290</v>
      </c>
      <c r="D5" s="36" t="s">
        <v>291</v>
      </c>
      <c r="E5" s="45" t="s">
        <v>236</v>
      </c>
      <c r="F5" s="36" t="s">
        <v>292</v>
      </c>
      <c r="G5" s="36" t="s">
        <v>292</v>
      </c>
      <c r="H5" s="32" t="str">
        <f aca="true" t="shared" si="0" ref="H5:H68">TEXT(INT((HOUR(G5)*3600+MINUTE(G5)*60+SECOND(G5))/$J$3/60),"0")&amp;"."&amp;TEXT(MOD((HOUR(G5)*3600+MINUTE(G5)*60+SECOND(G5))/$J$3,60),"00")&amp;"/km"</f>
        <v>3.21/km</v>
      </c>
      <c r="I5" s="5">
        <f aca="true" t="shared" si="1" ref="I5:I68">G5-$G$5</f>
        <v>0</v>
      </c>
      <c r="J5" s="5">
        <f>G5-INDEX($G$5:$G$329,MATCH(D5,$D$5:$D$329,0))</f>
        <v>0</v>
      </c>
    </row>
    <row r="6" spans="1:10" s="7" customFormat="1" ht="15" customHeight="1">
      <c r="A6" s="39" t="s">
        <v>293</v>
      </c>
      <c r="B6" s="45" t="s">
        <v>54</v>
      </c>
      <c r="C6" s="45" t="s">
        <v>294</v>
      </c>
      <c r="D6" s="36" t="s">
        <v>295</v>
      </c>
      <c r="E6" s="45" t="s">
        <v>296</v>
      </c>
      <c r="F6" s="36" t="s">
        <v>297</v>
      </c>
      <c r="G6" s="36" t="s">
        <v>297</v>
      </c>
      <c r="H6" s="33" t="str">
        <f t="shared" si="0"/>
        <v>3.22/km</v>
      </c>
      <c r="I6" s="8">
        <f t="shared" si="1"/>
        <v>2.314814814814714E-05</v>
      </c>
      <c r="J6" s="8">
        <f>G6-INDEX($G$5:$G$329,MATCH(D6,$D$5:$D$329,0))</f>
        <v>0</v>
      </c>
    </row>
    <row r="7" spans="1:10" s="7" customFormat="1" ht="15" customHeight="1">
      <c r="A7" s="39" t="s">
        <v>298</v>
      </c>
      <c r="B7" s="45" t="s">
        <v>299</v>
      </c>
      <c r="C7" s="45" t="s">
        <v>300</v>
      </c>
      <c r="D7" s="36" t="s">
        <v>291</v>
      </c>
      <c r="E7" s="45" t="s">
        <v>236</v>
      </c>
      <c r="F7" s="36" t="s">
        <v>301</v>
      </c>
      <c r="G7" s="36" t="s">
        <v>301</v>
      </c>
      <c r="H7" s="33" t="str">
        <f t="shared" si="0"/>
        <v>3.23/km</v>
      </c>
      <c r="I7" s="8">
        <f t="shared" si="1"/>
        <v>0.00016203703703702999</v>
      </c>
      <c r="J7" s="8">
        <f>G7-INDEX($G$5:$G$329,MATCH(D7,$D$5:$D$329,0))</f>
        <v>0.00016203703703702999</v>
      </c>
    </row>
    <row r="8" spans="1:10" s="7" customFormat="1" ht="15" customHeight="1">
      <c r="A8" s="39" t="s">
        <v>302</v>
      </c>
      <c r="B8" s="45" t="s">
        <v>303</v>
      </c>
      <c r="C8" s="45" t="s">
        <v>304</v>
      </c>
      <c r="D8" s="36" t="s">
        <v>291</v>
      </c>
      <c r="E8" s="45" t="s">
        <v>236</v>
      </c>
      <c r="F8" s="36" t="s">
        <v>305</v>
      </c>
      <c r="G8" s="36" t="s">
        <v>305</v>
      </c>
      <c r="H8" s="33" t="str">
        <f t="shared" si="0"/>
        <v>3.31/km</v>
      </c>
      <c r="I8" s="8">
        <f t="shared" si="1"/>
        <v>0.001064814814814817</v>
      </c>
      <c r="J8" s="8">
        <f>G8-INDEX($G$5:$G$329,MATCH(D8,$D$5:$D$329,0))</f>
        <v>0.001064814814814817</v>
      </c>
    </row>
    <row r="9" spans="1:10" s="7" customFormat="1" ht="15" customHeight="1">
      <c r="A9" s="39" t="s">
        <v>306</v>
      </c>
      <c r="B9" s="45" t="s">
        <v>307</v>
      </c>
      <c r="C9" s="45" t="s">
        <v>308</v>
      </c>
      <c r="D9" s="36" t="s">
        <v>291</v>
      </c>
      <c r="E9" s="45" t="s">
        <v>236</v>
      </c>
      <c r="F9" s="36" t="s">
        <v>309</v>
      </c>
      <c r="G9" s="36" t="s">
        <v>309</v>
      </c>
      <c r="H9" s="33" t="str">
        <f t="shared" si="0"/>
        <v>3.36/km</v>
      </c>
      <c r="I9" s="8">
        <f t="shared" si="1"/>
        <v>0.0017361111111111119</v>
      </c>
      <c r="J9" s="8">
        <f>G9-INDEX($G$5:$G$329,MATCH(D9,$D$5:$D$329,0))</f>
        <v>0.0017361111111111119</v>
      </c>
    </row>
    <row r="10" spans="1:10" s="7" customFormat="1" ht="15" customHeight="1">
      <c r="A10" s="39" t="s">
        <v>310</v>
      </c>
      <c r="B10" s="45" t="s">
        <v>311</v>
      </c>
      <c r="C10" s="45" t="s">
        <v>312</v>
      </c>
      <c r="D10" s="36" t="s">
        <v>291</v>
      </c>
      <c r="E10" s="45" t="s">
        <v>237</v>
      </c>
      <c r="F10" s="36" t="s">
        <v>313</v>
      </c>
      <c r="G10" s="36" t="s">
        <v>313</v>
      </c>
      <c r="H10" s="33" t="str">
        <f t="shared" si="0"/>
        <v>3.42/km</v>
      </c>
      <c r="I10" s="8">
        <f t="shared" si="1"/>
        <v>0.0023495370370370354</v>
      </c>
      <c r="J10" s="8">
        <f>G10-INDEX($G$5:$G$329,MATCH(D10,$D$5:$D$329,0))</f>
        <v>0.0023495370370370354</v>
      </c>
    </row>
    <row r="11" spans="1:10" s="7" customFormat="1" ht="15" customHeight="1">
      <c r="A11" s="39" t="s">
        <v>314</v>
      </c>
      <c r="B11" s="45" t="s">
        <v>315</v>
      </c>
      <c r="C11" s="45" t="s">
        <v>154</v>
      </c>
      <c r="D11" s="36" t="s">
        <v>316</v>
      </c>
      <c r="E11" s="45" t="s">
        <v>236</v>
      </c>
      <c r="F11" s="36" t="s">
        <v>317</v>
      </c>
      <c r="G11" s="36" t="s">
        <v>317</v>
      </c>
      <c r="H11" s="33" t="str">
        <f t="shared" si="0"/>
        <v>3.45/km</v>
      </c>
      <c r="I11" s="8">
        <f t="shared" si="1"/>
        <v>0.0027083333333333334</v>
      </c>
      <c r="J11" s="8">
        <f>G11-INDEX($G$5:$G$329,MATCH(D11,$D$5:$D$329,0))</f>
        <v>0</v>
      </c>
    </row>
    <row r="12" spans="1:10" s="7" customFormat="1" ht="15" customHeight="1">
      <c r="A12" s="39" t="s">
        <v>318</v>
      </c>
      <c r="B12" s="45" t="s">
        <v>319</v>
      </c>
      <c r="C12" s="45" t="s">
        <v>139</v>
      </c>
      <c r="D12" s="36" t="s">
        <v>291</v>
      </c>
      <c r="E12" s="45" t="s">
        <v>235</v>
      </c>
      <c r="F12" s="36" t="s">
        <v>320</v>
      </c>
      <c r="G12" s="36" t="s">
        <v>320</v>
      </c>
      <c r="H12" s="33" t="str">
        <f t="shared" si="0"/>
        <v>3.50/km</v>
      </c>
      <c r="I12" s="8">
        <f t="shared" si="1"/>
        <v>0.003252314814814812</v>
      </c>
      <c r="J12" s="8">
        <f>G12-INDEX($G$5:$G$329,MATCH(D12,$D$5:$D$329,0))</f>
        <v>0.003252314814814812</v>
      </c>
    </row>
    <row r="13" spans="1:10" s="7" customFormat="1" ht="15" customHeight="1">
      <c r="A13" s="39" t="s">
        <v>321</v>
      </c>
      <c r="B13" s="45" t="s">
        <v>322</v>
      </c>
      <c r="C13" s="45" t="s">
        <v>172</v>
      </c>
      <c r="D13" s="36" t="s">
        <v>316</v>
      </c>
      <c r="E13" s="45" t="s">
        <v>181</v>
      </c>
      <c r="F13" s="36" t="s">
        <v>323</v>
      </c>
      <c r="G13" s="36" t="s">
        <v>323</v>
      </c>
      <c r="H13" s="33" t="str">
        <f t="shared" si="0"/>
        <v>3.50/km</v>
      </c>
      <c r="I13" s="8">
        <f t="shared" si="1"/>
        <v>0.003356481481481481</v>
      </c>
      <c r="J13" s="8">
        <f>G13-INDEX($G$5:$G$329,MATCH(D13,$D$5:$D$329,0))</f>
        <v>0.0006481481481481477</v>
      </c>
    </row>
    <row r="14" spans="1:10" s="7" customFormat="1" ht="15" customHeight="1">
      <c r="A14" s="39" t="s">
        <v>324</v>
      </c>
      <c r="B14" s="45" t="s">
        <v>325</v>
      </c>
      <c r="C14" s="45" t="s">
        <v>148</v>
      </c>
      <c r="D14" s="36" t="s">
        <v>326</v>
      </c>
      <c r="E14" s="45" t="s">
        <v>186</v>
      </c>
      <c r="F14" s="36" t="s">
        <v>327</v>
      </c>
      <c r="G14" s="36" t="s">
        <v>327</v>
      </c>
      <c r="H14" s="33" t="str">
        <f t="shared" si="0"/>
        <v>3.52/km</v>
      </c>
      <c r="I14" s="8">
        <f t="shared" si="1"/>
        <v>0.0035879629629629595</v>
      </c>
      <c r="J14" s="8">
        <f>G14-INDEX($G$5:$G$329,MATCH(D14,$D$5:$D$329,0))</f>
        <v>0</v>
      </c>
    </row>
    <row r="15" spans="1:10" s="7" customFormat="1" ht="15" customHeight="1">
      <c r="A15" s="39" t="s">
        <v>328</v>
      </c>
      <c r="B15" s="45" t="s">
        <v>329</v>
      </c>
      <c r="C15" s="45" t="s">
        <v>147</v>
      </c>
      <c r="D15" s="36" t="s">
        <v>316</v>
      </c>
      <c r="E15" s="45" t="s">
        <v>330</v>
      </c>
      <c r="F15" s="36" t="s">
        <v>331</v>
      </c>
      <c r="G15" s="36" t="s">
        <v>331</v>
      </c>
      <c r="H15" s="33" t="str">
        <f t="shared" si="0"/>
        <v>3.54/km</v>
      </c>
      <c r="I15" s="8">
        <f t="shared" si="1"/>
        <v>0.003715277777777772</v>
      </c>
      <c r="J15" s="8">
        <f>G15-INDEX($G$5:$G$329,MATCH(D15,$D$5:$D$329,0))</f>
        <v>0.0010069444444444388</v>
      </c>
    </row>
    <row r="16" spans="1:10" s="7" customFormat="1" ht="15" customHeight="1">
      <c r="A16" s="39" t="s">
        <v>332</v>
      </c>
      <c r="B16" s="45" t="s">
        <v>125</v>
      </c>
      <c r="C16" s="45" t="s">
        <v>58</v>
      </c>
      <c r="D16" s="36" t="s">
        <v>333</v>
      </c>
      <c r="E16" s="45" t="s">
        <v>235</v>
      </c>
      <c r="F16" s="36" t="s">
        <v>334</v>
      </c>
      <c r="G16" s="36" t="s">
        <v>334</v>
      </c>
      <c r="H16" s="33" t="str">
        <f t="shared" si="0"/>
        <v>3.54/km</v>
      </c>
      <c r="I16" s="8">
        <f t="shared" si="1"/>
        <v>0.00375</v>
      </c>
      <c r="J16" s="8">
        <f>G16-INDEX($G$5:$G$329,MATCH(D16,$D$5:$D$329,0))</f>
        <v>0</v>
      </c>
    </row>
    <row r="17" spans="1:10" s="7" customFormat="1" ht="15" customHeight="1">
      <c r="A17" s="39" t="s">
        <v>335</v>
      </c>
      <c r="B17" s="45" t="s">
        <v>69</v>
      </c>
      <c r="C17" s="45" t="s">
        <v>168</v>
      </c>
      <c r="D17" s="36" t="s">
        <v>291</v>
      </c>
      <c r="E17" s="45" t="s">
        <v>238</v>
      </c>
      <c r="F17" s="36" t="s">
        <v>241</v>
      </c>
      <c r="G17" s="36" t="s">
        <v>241</v>
      </c>
      <c r="H17" s="33" t="str">
        <f t="shared" si="0"/>
        <v>3.57/km</v>
      </c>
      <c r="I17" s="8">
        <f t="shared" si="1"/>
        <v>0.004143518518518515</v>
      </c>
      <c r="J17" s="8">
        <f>G17-INDEX($G$5:$G$329,MATCH(D17,$D$5:$D$329,0))</f>
        <v>0.004143518518518515</v>
      </c>
    </row>
    <row r="18" spans="1:10" s="7" customFormat="1" ht="15" customHeight="1">
      <c r="A18" s="39" t="s">
        <v>336</v>
      </c>
      <c r="B18" s="45" t="s">
        <v>337</v>
      </c>
      <c r="C18" s="45" t="s">
        <v>173</v>
      </c>
      <c r="D18" s="36" t="s">
        <v>316</v>
      </c>
      <c r="E18" s="45" t="s">
        <v>186</v>
      </c>
      <c r="F18" s="36" t="s">
        <v>338</v>
      </c>
      <c r="G18" s="36" t="s">
        <v>338</v>
      </c>
      <c r="H18" s="33" t="str">
        <f t="shared" si="0"/>
        <v>3.58/km</v>
      </c>
      <c r="I18" s="8">
        <f t="shared" si="1"/>
        <v>0.004189814814814813</v>
      </c>
      <c r="J18" s="8">
        <f>G18-INDEX($G$5:$G$329,MATCH(D18,$D$5:$D$329,0))</f>
        <v>0.0014814814814814795</v>
      </c>
    </row>
    <row r="19" spans="1:10" s="7" customFormat="1" ht="15" customHeight="1">
      <c r="A19" s="39" t="s">
        <v>339</v>
      </c>
      <c r="B19" s="45" t="s">
        <v>340</v>
      </c>
      <c r="C19" s="45" t="s">
        <v>341</v>
      </c>
      <c r="D19" s="36" t="s">
        <v>333</v>
      </c>
      <c r="E19" s="45" t="s">
        <v>236</v>
      </c>
      <c r="F19" s="36" t="s">
        <v>342</v>
      </c>
      <c r="G19" s="36" t="s">
        <v>342</v>
      </c>
      <c r="H19" s="33" t="str">
        <f t="shared" si="0"/>
        <v>3.59/km</v>
      </c>
      <c r="I19" s="8">
        <f t="shared" si="1"/>
        <v>0.0043865740740740705</v>
      </c>
      <c r="J19" s="8">
        <f>G19-INDEX($G$5:$G$329,MATCH(D19,$D$5:$D$329,0))</f>
        <v>0.0006365740740740707</v>
      </c>
    </row>
    <row r="20" spans="1:10" s="7" customFormat="1" ht="15" customHeight="1">
      <c r="A20" s="39" t="s">
        <v>343</v>
      </c>
      <c r="B20" s="45" t="s">
        <v>344</v>
      </c>
      <c r="C20" s="45" t="s">
        <v>177</v>
      </c>
      <c r="D20" s="36" t="s">
        <v>345</v>
      </c>
      <c r="E20" s="45" t="s">
        <v>346</v>
      </c>
      <c r="F20" s="36" t="s">
        <v>347</v>
      </c>
      <c r="G20" s="36" t="s">
        <v>347</v>
      </c>
      <c r="H20" s="33" t="str">
        <f t="shared" si="0"/>
        <v>4.01/km</v>
      </c>
      <c r="I20" s="8">
        <f t="shared" si="1"/>
        <v>0.004560185185185181</v>
      </c>
      <c r="J20" s="8">
        <f>G20-INDEX($G$5:$G$329,MATCH(D20,$D$5:$D$329,0))</f>
        <v>0</v>
      </c>
    </row>
    <row r="21" spans="1:10" s="7" customFormat="1" ht="15" customHeight="1">
      <c r="A21" s="39" t="s">
        <v>348</v>
      </c>
      <c r="B21" s="45" t="s">
        <v>349</v>
      </c>
      <c r="C21" s="45" t="s">
        <v>141</v>
      </c>
      <c r="D21" s="36" t="s">
        <v>316</v>
      </c>
      <c r="E21" s="45" t="s">
        <v>350</v>
      </c>
      <c r="F21" s="36" t="s">
        <v>351</v>
      </c>
      <c r="G21" s="36" t="s">
        <v>351</v>
      </c>
      <c r="H21" s="33" t="str">
        <f t="shared" si="0"/>
        <v>4.01/km</v>
      </c>
      <c r="I21" s="8">
        <f t="shared" si="1"/>
        <v>0.004606481481481482</v>
      </c>
      <c r="J21" s="8">
        <f>G21-INDEX($G$5:$G$329,MATCH(D21,$D$5:$D$329,0))</f>
        <v>0.0018981481481481488</v>
      </c>
    </row>
    <row r="22" spans="1:10" s="7" customFormat="1" ht="15" customHeight="1">
      <c r="A22" s="39" t="s">
        <v>352</v>
      </c>
      <c r="B22" s="45" t="s">
        <v>123</v>
      </c>
      <c r="C22" s="45" t="s">
        <v>145</v>
      </c>
      <c r="D22" s="36" t="s">
        <v>291</v>
      </c>
      <c r="E22" s="45" t="s">
        <v>353</v>
      </c>
      <c r="F22" s="36" t="s">
        <v>354</v>
      </c>
      <c r="G22" s="36" t="s">
        <v>354</v>
      </c>
      <c r="H22" s="33" t="str">
        <f t="shared" si="0"/>
        <v>4.02/km</v>
      </c>
      <c r="I22" s="8">
        <f t="shared" si="1"/>
        <v>0.004710648148148144</v>
      </c>
      <c r="J22" s="8">
        <f>G22-INDEX($G$5:$G$329,MATCH(D22,$D$5:$D$329,0))</f>
        <v>0.004710648148148144</v>
      </c>
    </row>
    <row r="23" spans="1:10" s="7" customFormat="1" ht="15" customHeight="1">
      <c r="A23" s="40" t="s">
        <v>355</v>
      </c>
      <c r="B23" s="46" t="s">
        <v>356</v>
      </c>
      <c r="C23" s="46" t="s">
        <v>141</v>
      </c>
      <c r="D23" s="37" t="s">
        <v>316</v>
      </c>
      <c r="E23" s="46" t="s">
        <v>357</v>
      </c>
      <c r="F23" s="37" t="s">
        <v>358</v>
      </c>
      <c r="G23" s="37" t="s">
        <v>358</v>
      </c>
      <c r="H23" s="34" t="str">
        <f t="shared" si="0"/>
        <v>4.03/km</v>
      </c>
      <c r="I23" s="30">
        <f t="shared" si="1"/>
        <v>0.0048148148148148134</v>
      </c>
      <c r="J23" s="30">
        <f>G23-INDEX($G$5:$G$329,MATCH(D23,$D$5:$D$329,0))</f>
        <v>0.00210648148148148</v>
      </c>
    </row>
    <row r="24" spans="1:10" s="7" customFormat="1" ht="15" customHeight="1">
      <c r="A24" s="39" t="s">
        <v>359</v>
      </c>
      <c r="B24" s="45" t="s">
        <v>63</v>
      </c>
      <c r="C24" s="45" t="s">
        <v>157</v>
      </c>
      <c r="D24" s="36" t="s">
        <v>360</v>
      </c>
      <c r="E24" s="45" t="s">
        <v>361</v>
      </c>
      <c r="F24" s="36" t="s">
        <v>362</v>
      </c>
      <c r="G24" s="36" t="s">
        <v>362</v>
      </c>
      <c r="H24" s="33" t="str">
        <f t="shared" si="0"/>
        <v>4.04/km</v>
      </c>
      <c r="I24" s="8">
        <f t="shared" si="1"/>
        <v>0.004895833333333332</v>
      </c>
      <c r="J24" s="8">
        <f>G24-INDEX($G$5:$G$329,MATCH(D24,$D$5:$D$329,0))</f>
        <v>0</v>
      </c>
    </row>
    <row r="25" spans="1:10" s="7" customFormat="1" ht="15" customHeight="1">
      <c r="A25" s="39" t="s">
        <v>363</v>
      </c>
      <c r="B25" s="45" t="s">
        <v>364</v>
      </c>
      <c r="C25" s="45" t="s">
        <v>365</v>
      </c>
      <c r="D25" s="36" t="s">
        <v>333</v>
      </c>
      <c r="E25" s="45" t="s">
        <v>236</v>
      </c>
      <c r="F25" s="36" t="s">
        <v>366</v>
      </c>
      <c r="G25" s="36" t="s">
        <v>366</v>
      </c>
      <c r="H25" s="33" t="str">
        <f t="shared" si="0"/>
        <v>4.06/km</v>
      </c>
      <c r="I25" s="8">
        <f t="shared" si="1"/>
        <v>0.005208333333333336</v>
      </c>
      <c r="J25" s="8">
        <f>G25-INDEX($G$5:$G$329,MATCH(D25,$D$5:$D$329,0))</f>
        <v>0.0014583333333333358</v>
      </c>
    </row>
    <row r="26" spans="1:10" s="7" customFormat="1" ht="15" customHeight="1">
      <c r="A26" s="39" t="s">
        <v>367</v>
      </c>
      <c r="B26" s="45" t="s">
        <v>368</v>
      </c>
      <c r="C26" s="45" t="s">
        <v>369</v>
      </c>
      <c r="D26" s="36" t="s">
        <v>316</v>
      </c>
      <c r="E26" s="45" t="s">
        <v>370</v>
      </c>
      <c r="F26" s="36" t="s">
        <v>371</v>
      </c>
      <c r="G26" s="36" t="s">
        <v>371</v>
      </c>
      <c r="H26" s="33" t="str">
        <f t="shared" si="0"/>
        <v>4.07/km</v>
      </c>
      <c r="I26" s="8">
        <f t="shared" si="1"/>
        <v>0.005219907407407406</v>
      </c>
      <c r="J26" s="8">
        <f>G26-INDEX($G$5:$G$329,MATCH(D26,$D$5:$D$329,0))</f>
        <v>0.0025115740740740723</v>
      </c>
    </row>
    <row r="27" spans="1:10" s="7" customFormat="1" ht="15" customHeight="1">
      <c r="A27" s="39" t="s">
        <v>372</v>
      </c>
      <c r="B27" s="45" t="s">
        <v>373</v>
      </c>
      <c r="C27" s="45" t="s">
        <v>184</v>
      </c>
      <c r="D27" s="36" t="s">
        <v>291</v>
      </c>
      <c r="E27" s="45" t="s">
        <v>374</v>
      </c>
      <c r="F27" s="36" t="s">
        <v>375</v>
      </c>
      <c r="G27" s="36" t="s">
        <v>375</v>
      </c>
      <c r="H27" s="33" t="str">
        <f t="shared" si="0"/>
        <v>4.07/km</v>
      </c>
      <c r="I27" s="8">
        <f t="shared" si="1"/>
        <v>0.005312499999999998</v>
      </c>
      <c r="J27" s="8">
        <f>G27-INDEX($G$5:$G$329,MATCH(D27,$D$5:$D$329,0))</f>
        <v>0.005312499999999998</v>
      </c>
    </row>
    <row r="28" spans="1:10" s="7" customFormat="1" ht="15" customHeight="1">
      <c r="A28" s="39" t="s">
        <v>376</v>
      </c>
      <c r="B28" s="45" t="s">
        <v>377</v>
      </c>
      <c r="C28" s="45" t="s">
        <v>145</v>
      </c>
      <c r="D28" s="36" t="s">
        <v>295</v>
      </c>
      <c r="E28" s="45" t="s">
        <v>330</v>
      </c>
      <c r="F28" s="36" t="s">
        <v>242</v>
      </c>
      <c r="G28" s="36" t="s">
        <v>242</v>
      </c>
      <c r="H28" s="33" t="str">
        <f t="shared" si="0"/>
        <v>4.08/km</v>
      </c>
      <c r="I28" s="8">
        <f t="shared" si="1"/>
        <v>0.0054398148148148105</v>
      </c>
      <c r="J28" s="8">
        <f>G28-INDEX($G$5:$G$329,MATCH(D28,$D$5:$D$329,0))</f>
        <v>0.005416666666666663</v>
      </c>
    </row>
    <row r="29" spans="1:10" s="7" customFormat="1" ht="15" customHeight="1">
      <c r="A29" s="39" t="s">
        <v>378</v>
      </c>
      <c r="B29" s="45" t="s">
        <v>379</v>
      </c>
      <c r="C29" s="45" t="s">
        <v>149</v>
      </c>
      <c r="D29" s="36" t="s">
        <v>380</v>
      </c>
      <c r="E29" s="45" t="s">
        <v>238</v>
      </c>
      <c r="F29" s="36" t="s">
        <v>64</v>
      </c>
      <c r="G29" s="36" t="s">
        <v>64</v>
      </c>
      <c r="H29" s="33" t="str">
        <f t="shared" si="0"/>
        <v>4.10/km</v>
      </c>
      <c r="I29" s="8">
        <f t="shared" si="1"/>
        <v>0.005613425925925921</v>
      </c>
      <c r="J29" s="8">
        <f>G29-INDEX($G$5:$G$329,MATCH(D29,$D$5:$D$329,0))</f>
        <v>0</v>
      </c>
    </row>
    <row r="30" spans="1:10" s="7" customFormat="1" ht="15" customHeight="1">
      <c r="A30" s="39" t="s">
        <v>381</v>
      </c>
      <c r="B30" s="45" t="s">
        <v>382</v>
      </c>
      <c r="C30" s="45" t="s">
        <v>383</v>
      </c>
      <c r="D30" s="36" t="s">
        <v>291</v>
      </c>
      <c r="E30" s="45" t="s">
        <v>384</v>
      </c>
      <c r="F30" s="36" t="s">
        <v>243</v>
      </c>
      <c r="G30" s="36" t="s">
        <v>243</v>
      </c>
      <c r="H30" s="33" t="str">
        <f t="shared" si="0"/>
        <v>4.10/km</v>
      </c>
      <c r="I30" s="8">
        <f t="shared" si="1"/>
        <v>0.005636574074074068</v>
      </c>
      <c r="J30" s="8">
        <f>G30-INDEX($G$5:$G$329,MATCH(D30,$D$5:$D$329,0))</f>
        <v>0.005636574074074068</v>
      </c>
    </row>
    <row r="31" spans="1:10" s="7" customFormat="1" ht="15" customHeight="1">
      <c r="A31" s="39" t="s">
        <v>385</v>
      </c>
      <c r="B31" s="45" t="s">
        <v>386</v>
      </c>
      <c r="C31" s="45" t="s">
        <v>387</v>
      </c>
      <c r="D31" s="36" t="s">
        <v>316</v>
      </c>
      <c r="E31" s="45" t="s">
        <v>236</v>
      </c>
      <c r="F31" s="36" t="s">
        <v>244</v>
      </c>
      <c r="G31" s="36" t="s">
        <v>244</v>
      </c>
      <c r="H31" s="33" t="str">
        <f t="shared" si="0"/>
        <v>4.11/km</v>
      </c>
      <c r="I31" s="8">
        <f t="shared" si="1"/>
        <v>0.005682870370370366</v>
      </c>
      <c r="J31" s="8">
        <f>G31-INDEX($G$5:$G$329,MATCH(D31,$D$5:$D$329,0))</f>
        <v>0.0029745370370370325</v>
      </c>
    </row>
    <row r="32" spans="1:10" s="7" customFormat="1" ht="15" customHeight="1">
      <c r="A32" s="39" t="s">
        <v>388</v>
      </c>
      <c r="B32" s="45" t="s">
        <v>59</v>
      </c>
      <c r="C32" s="45" t="s">
        <v>147</v>
      </c>
      <c r="D32" s="36" t="s">
        <v>380</v>
      </c>
      <c r="E32" s="45" t="s">
        <v>389</v>
      </c>
      <c r="F32" s="36" t="s">
        <v>390</v>
      </c>
      <c r="G32" s="36" t="s">
        <v>390</v>
      </c>
      <c r="H32" s="33" t="str">
        <f t="shared" si="0"/>
        <v>4.12/km</v>
      </c>
      <c r="I32" s="8">
        <f t="shared" si="1"/>
        <v>0.005844907407407406</v>
      </c>
      <c r="J32" s="8">
        <f>G32-INDEX($G$5:$G$329,MATCH(D32,$D$5:$D$329,0))</f>
        <v>0.00023148148148148529</v>
      </c>
    </row>
    <row r="33" spans="1:10" s="7" customFormat="1" ht="15" customHeight="1">
      <c r="A33" s="39" t="s">
        <v>391</v>
      </c>
      <c r="B33" s="45" t="s">
        <v>392</v>
      </c>
      <c r="C33" s="45" t="s">
        <v>166</v>
      </c>
      <c r="D33" s="36" t="s">
        <v>360</v>
      </c>
      <c r="E33" s="45" t="s">
        <v>235</v>
      </c>
      <c r="F33" s="36" t="s">
        <v>393</v>
      </c>
      <c r="G33" s="36" t="s">
        <v>393</v>
      </c>
      <c r="H33" s="33" t="str">
        <f t="shared" si="0"/>
        <v>4.16/km</v>
      </c>
      <c r="I33" s="8">
        <f t="shared" si="1"/>
        <v>0.006365740740740738</v>
      </c>
      <c r="J33" s="8">
        <f>G33-INDEX($G$5:$G$329,MATCH(D33,$D$5:$D$329,0))</f>
        <v>0.0014699074074074059</v>
      </c>
    </row>
    <row r="34" spans="1:10" s="7" customFormat="1" ht="15" customHeight="1">
      <c r="A34" s="39" t="s">
        <v>394</v>
      </c>
      <c r="B34" s="45" t="s">
        <v>60</v>
      </c>
      <c r="C34" s="45" t="s">
        <v>188</v>
      </c>
      <c r="D34" s="36" t="s">
        <v>295</v>
      </c>
      <c r="E34" s="45" t="s">
        <v>186</v>
      </c>
      <c r="F34" s="36" t="s">
        <v>393</v>
      </c>
      <c r="G34" s="36" t="s">
        <v>393</v>
      </c>
      <c r="H34" s="33" t="str">
        <f t="shared" si="0"/>
        <v>4.16/km</v>
      </c>
      <c r="I34" s="8">
        <f t="shared" si="1"/>
        <v>0.006365740740740738</v>
      </c>
      <c r="J34" s="8">
        <f>G34-INDEX($G$5:$G$329,MATCH(D34,$D$5:$D$329,0))</f>
        <v>0.006342592592592591</v>
      </c>
    </row>
    <row r="35" spans="1:10" s="7" customFormat="1" ht="15" customHeight="1">
      <c r="A35" s="40" t="s">
        <v>395</v>
      </c>
      <c r="B35" s="46" t="s">
        <v>396</v>
      </c>
      <c r="C35" s="46" t="s">
        <v>192</v>
      </c>
      <c r="D35" s="37" t="s">
        <v>316</v>
      </c>
      <c r="E35" s="46" t="s">
        <v>357</v>
      </c>
      <c r="F35" s="37" t="s">
        <v>246</v>
      </c>
      <c r="G35" s="37" t="s">
        <v>246</v>
      </c>
      <c r="H35" s="34" t="str">
        <f t="shared" si="0"/>
        <v>4.18/km</v>
      </c>
      <c r="I35" s="30">
        <f t="shared" si="1"/>
        <v>0.006493055555555554</v>
      </c>
      <c r="J35" s="30">
        <f>G35-INDEX($G$5:$G$329,MATCH(D35,$D$5:$D$329,0))</f>
        <v>0.0037847222222222206</v>
      </c>
    </row>
    <row r="36" spans="1:10" s="7" customFormat="1" ht="15" customHeight="1">
      <c r="A36" s="39" t="s">
        <v>397</v>
      </c>
      <c r="B36" s="45" t="s">
        <v>398</v>
      </c>
      <c r="C36" s="45" t="s">
        <v>162</v>
      </c>
      <c r="D36" s="36" t="s">
        <v>295</v>
      </c>
      <c r="E36" s="45" t="s">
        <v>236</v>
      </c>
      <c r="F36" s="36" t="s">
        <v>399</v>
      </c>
      <c r="G36" s="36" t="s">
        <v>399</v>
      </c>
      <c r="H36" s="33" t="str">
        <f t="shared" si="0"/>
        <v>4.19/km</v>
      </c>
      <c r="I36" s="8">
        <f t="shared" si="1"/>
        <v>0.0066666666666666645</v>
      </c>
      <c r="J36" s="8">
        <f>G36-INDEX($G$5:$G$329,MATCH(D36,$D$5:$D$329,0))</f>
        <v>0.006643518518518517</v>
      </c>
    </row>
    <row r="37" spans="1:10" s="7" customFormat="1" ht="15" customHeight="1">
      <c r="A37" s="39" t="s">
        <v>400</v>
      </c>
      <c r="B37" s="45" t="s">
        <v>401</v>
      </c>
      <c r="C37" s="45" t="s">
        <v>209</v>
      </c>
      <c r="D37" s="36" t="s">
        <v>402</v>
      </c>
      <c r="E37" s="45" t="s">
        <v>186</v>
      </c>
      <c r="F37" s="36" t="s">
        <v>247</v>
      </c>
      <c r="G37" s="36" t="s">
        <v>247</v>
      </c>
      <c r="H37" s="35" t="str">
        <f t="shared" si="0"/>
        <v>4.19/km</v>
      </c>
      <c r="I37" s="9">
        <f t="shared" si="1"/>
        <v>0.006712962962962962</v>
      </c>
      <c r="J37" s="9">
        <f>G37-INDEX($G$5:$G$329,MATCH(D37,$D$5:$D$329,0))</f>
        <v>0</v>
      </c>
    </row>
    <row r="38" spans="1:10" s="7" customFormat="1" ht="15" customHeight="1">
      <c r="A38" s="39" t="s">
        <v>403</v>
      </c>
      <c r="B38" s="45" t="s">
        <v>404</v>
      </c>
      <c r="C38" s="45" t="s">
        <v>176</v>
      </c>
      <c r="D38" s="36" t="s">
        <v>316</v>
      </c>
      <c r="E38" s="45" t="s">
        <v>236</v>
      </c>
      <c r="F38" s="36" t="s">
        <v>248</v>
      </c>
      <c r="G38" s="36" t="s">
        <v>248</v>
      </c>
      <c r="H38" s="33" t="str">
        <f t="shared" si="0"/>
        <v>4.20/km</v>
      </c>
      <c r="I38" s="8">
        <f t="shared" si="1"/>
        <v>0.006724537037037036</v>
      </c>
      <c r="J38" s="8">
        <f>G38-INDEX($G$5:$G$329,MATCH(D38,$D$5:$D$329,0))</f>
        <v>0.004016203703703702</v>
      </c>
    </row>
    <row r="39" spans="1:10" s="7" customFormat="1" ht="15" customHeight="1">
      <c r="A39" s="39" t="s">
        <v>405</v>
      </c>
      <c r="B39" s="45" t="s">
        <v>406</v>
      </c>
      <c r="C39" s="45" t="s">
        <v>407</v>
      </c>
      <c r="D39" s="36" t="s">
        <v>333</v>
      </c>
      <c r="E39" s="45" t="s">
        <v>408</v>
      </c>
      <c r="F39" s="36" t="s">
        <v>409</v>
      </c>
      <c r="G39" s="36" t="s">
        <v>409</v>
      </c>
      <c r="H39" s="33" t="str">
        <f t="shared" si="0"/>
        <v>4.20/km</v>
      </c>
      <c r="I39" s="8">
        <f t="shared" si="1"/>
        <v>0.006759259259259253</v>
      </c>
      <c r="J39" s="8">
        <f>G39-INDEX($G$5:$G$329,MATCH(D39,$D$5:$D$329,0))</f>
        <v>0.003009259259259253</v>
      </c>
    </row>
    <row r="40" spans="1:10" s="7" customFormat="1" ht="15" customHeight="1">
      <c r="A40" s="39" t="s">
        <v>410</v>
      </c>
      <c r="B40" s="45" t="s">
        <v>411</v>
      </c>
      <c r="C40" s="45" t="s">
        <v>191</v>
      </c>
      <c r="D40" s="36" t="s">
        <v>291</v>
      </c>
      <c r="E40" s="45" t="s">
        <v>181</v>
      </c>
      <c r="F40" s="36" t="s">
        <v>412</v>
      </c>
      <c r="G40" s="36" t="s">
        <v>412</v>
      </c>
      <c r="H40" s="33" t="str">
        <f t="shared" si="0"/>
        <v>4.21/km</v>
      </c>
      <c r="I40" s="8">
        <f t="shared" si="1"/>
        <v>0.006863425925925926</v>
      </c>
      <c r="J40" s="8">
        <f>G40-INDEX($G$5:$G$329,MATCH(D40,$D$5:$D$329,0))</f>
        <v>0.006863425925925926</v>
      </c>
    </row>
    <row r="41" spans="1:10" s="7" customFormat="1" ht="15" customHeight="1">
      <c r="A41" s="39" t="s">
        <v>413</v>
      </c>
      <c r="B41" s="45" t="s">
        <v>414</v>
      </c>
      <c r="C41" s="45" t="s">
        <v>415</v>
      </c>
      <c r="D41" s="36" t="s">
        <v>295</v>
      </c>
      <c r="E41" s="45" t="s">
        <v>236</v>
      </c>
      <c r="F41" s="36" t="s">
        <v>250</v>
      </c>
      <c r="G41" s="36" t="s">
        <v>250</v>
      </c>
      <c r="H41" s="33" t="str">
        <f t="shared" si="0"/>
        <v>4.21/km</v>
      </c>
      <c r="I41" s="8">
        <f t="shared" si="1"/>
        <v>0.0069212962962962934</v>
      </c>
      <c r="J41" s="8">
        <f>G41-INDEX($G$5:$G$329,MATCH(D41,$D$5:$D$329,0))</f>
        <v>0.006898148148148146</v>
      </c>
    </row>
    <row r="42" spans="1:10" s="7" customFormat="1" ht="15" customHeight="1">
      <c r="A42" s="39" t="s">
        <v>416</v>
      </c>
      <c r="B42" s="45" t="s">
        <v>74</v>
      </c>
      <c r="C42" s="45" t="s">
        <v>202</v>
      </c>
      <c r="D42" s="36" t="s">
        <v>326</v>
      </c>
      <c r="E42" s="45" t="s">
        <v>194</v>
      </c>
      <c r="F42" s="36" t="s">
        <v>251</v>
      </c>
      <c r="G42" s="36" t="s">
        <v>251</v>
      </c>
      <c r="H42" s="33" t="str">
        <f t="shared" si="0"/>
        <v>4.22/km</v>
      </c>
      <c r="I42" s="8">
        <f t="shared" si="1"/>
        <v>0.006956018518518521</v>
      </c>
      <c r="J42" s="8">
        <f>G42-INDEX($G$5:$G$329,MATCH(D42,$D$5:$D$329,0))</f>
        <v>0.0033680555555555616</v>
      </c>
    </row>
    <row r="43" spans="1:10" s="7" customFormat="1" ht="15" customHeight="1">
      <c r="A43" s="39" t="s">
        <v>417</v>
      </c>
      <c r="B43" s="45" t="s">
        <v>208</v>
      </c>
      <c r="C43" s="45" t="s">
        <v>144</v>
      </c>
      <c r="D43" s="36" t="s">
        <v>380</v>
      </c>
      <c r="E43" s="45" t="s">
        <v>181</v>
      </c>
      <c r="F43" s="36" t="s">
        <v>418</v>
      </c>
      <c r="G43" s="36" t="s">
        <v>418</v>
      </c>
      <c r="H43" s="33" t="str">
        <f t="shared" si="0"/>
        <v>4.22/km</v>
      </c>
      <c r="I43" s="8">
        <f t="shared" si="1"/>
        <v>0.006990740740740738</v>
      </c>
      <c r="J43" s="8">
        <f>G43-INDEX($G$5:$G$329,MATCH(D43,$D$5:$D$329,0))</f>
        <v>0.0013773148148148173</v>
      </c>
    </row>
    <row r="44" spans="1:10" s="7" customFormat="1" ht="15" customHeight="1">
      <c r="A44" s="39" t="s">
        <v>419</v>
      </c>
      <c r="B44" s="45" t="s">
        <v>420</v>
      </c>
      <c r="C44" s="45" t="s">
        <v>421</v>
      </c>
      <c r="D44" s="36" t="s">
        <v>422</v>
      </c>
      <c r="E44" s="45" t="s">
        <v>236</v>
      </c>
      <c r="F44" s="36" t="s">
        <v>252</v>
      </c>
      <c r="G44" s="36" t="s">
        <v>252</v>
      </c>
      <c r="H44" s="33" t="str">
        <f t="shared" si="0"/>
        <v>4.23/km</v>
      </c>
      <c r="I44" s="8">
        <f t="shared" si="1"/>
        <v>0.0071064814814814775</v>
      </c>
      <c r="J44" s="8">
        <f>G44-INDEX($G$5:$G$329,MATCH(D44,$D$5:$D$329,0))</f>
        <v>0</v>
      </c>
    </row>
    <row r="45" spans="1:10" s="7" customFormat="1" ht="15" customHeight="1">
      <c r="A45" s="39" t="s">
        <v>423</v>
      </c>
      <c r="B45" s="45" t="s">
        <v>57</v>
      </c>
      <c r="C45" s="45" t="s">
        <v>81</v>
      </c>
      <c r="D45" s="36" t="s">
        <v>345</v>
      </c>
      <c r="E45" s="45" t="s">
        <v>350</v>
      </c>
      <c r="F45" s="36" t="s">
        <v>424</v>
      </c>
      <c r="G45" s="36" t="s">
        <v>424</v>
      </c>
      <c r="H45" s="33" t="str">
        <f t="shared" si="0"/>
        <v>4.24/km</v>
      </c>
      <c r="I45" s="8">
        <f t="shared" si="1"/>
        <v>0.007187499999999996</v>
      </c>
      <c r="J45" s="8">
        <f>G45-INDEX($G$5:$G$329,MATCH(D45,$D$5:$D$329,0))</f>
        <v>0.002627314814814815</v>
      </c>
    </row>
    <row r="46" spans="1:10" s="7" customFormat="1" ht="15" customHeight="1">
      <c r="A46" s="39" t="s">
        <v>425</v>
      </c>
      <c r="B46" s="45" t="s">
        <v>426</v>
      </c>
      <c r="C46" s="45" t="s">
        <v>427</v>
      </c>
      <c r="D46" s="36" t="s">
        <v>316</v>
      </c>
      <c r="E46" s="45" t="s">
        <v>428</v>
      </c>
      <c r="F46" s="36" t="s">
        <v>429</v>
      </c>
      <c r="G46" s="36" t="s">
        <v>429</v>
      </c>
      <c r="H46" s="33" t="str">
        <f t="shared" si="0"/>
        <v>4.24/km</v>
      </c>
      <c r="I46" s="8">
        <f t="shared" si="1"/>
        <v>0.007210648148148147</v>
      </c>
      <c r="J46" s="8">
        <f>G46-INDEX($G$5:$G$329,MATCH(D46,$D$5:$D$329,0))</f>
        <v>0.004502314814814813</v>
      </c>
    </row>
    <row r="47" spans="1:10" s="7" customFormat="1" ht="15" customHeight="1">
      <c r="A47" s="40" t="s">
        <v>430</v>
      </c>
      <c r="B47" s="46" t="s">
        <v>70</v>
      </c>
      <c r="C47" s="46" t="s">
        <v>71</v>
      </c>
      <c r="D47" s="37" t="s">
        <v>360</v>
      </c>
      <c r="E47" s="46" t="s">
        <v>357</v>
      </c>
      <c r="F47" s="37" t="s">
        <v>253</v>
      </c>
      <c r="G47" s="37" t="s">
        <v>253</v>
      </c>
      <c r="H47" s="34" t="str">
        <f t="shared" si="0"/>
        <v>4.24/km</v>
      </c>
      <c r="I47" s="30">
        <f t="shared" si="1"/>
        <v>0.007222222222222224</v>
      </c>
      <c r="J47" s="30">
        <f>G47-INDEX($G$5:$G$329,MATCH(D47,$D$5:$D$329,0))</f>
        <v>0.0023263888888888917</v>
      </c>
    </row>
    <row r="48" spans="1:10" s="7" customFormat="1" ht="15" customHeight="1">
      <c r="A48" s="39" t="s">
        <v>431</v>
      </c>
      <c r="B48" s="45" t="s">
        <v>432</v>
      </c>
      <c r="C48" s="45" t="s">
        <v>171</v>
      </c>
      <c r="D48" s="36" t="s">
        <v>316</v>
      </c>
      <c r="E48" s="45" t="s">
        <v>350</v>
      </c>
      <c r="F48" s="36" t="s">
        <v>254</v>
      </c>
      <c r="G48" s="36" t="s">
        <v>254</v>
      </c>
      <c r="H48" s="33" t="str">
        <f t="shared" si="0"/>
        <v>4.24/km</v>
      </c>
      <c r="I48" s="8">
        <f t="shared" si="1"/>
        <v>0.007233796296296294</v>
      </c>
      <c r="J48" s="8">
        <f>G48-INDEX($G$5:$G$329,MATCH(D48,$D$5:$D$329,0))</f>
        <v>0.00452546296296296</v>
      </c>
    </row>
    <row r="49" spans="1:10" s="7" customFormat="1" ht="15" customHeight="1">
      <c r="A49" s="39" t="s">
        <v>433</v>
      </c>
      <c r="B49" s="45" t="s">
        <v>434</v>
      </c>
      <c r="C49" s="45" t="s">
        <v>209</v>
      </c>
      <c r="D49" s="36" t="s">
        <v>402</v>
      </c>
      <c r="E49" s="45" t="s">
        <v>330</v>
      </c>
      <c r="F49" s="36" t="s">
        <v>435</v>
      </c>
      <c r="G49" s="36" t="s">
        <v>435</v>
      </c>
      <c r="H49" s="33" t="str">
        <f t="shared" si="0"/>
        <v>4.25/km</v>
      </c>
      <c r="I49" s="8">
        <f t="shared" si="1"/>
        <v>0.007303240740740742</v>
      </c>
      <c r="J49" s="8">
        <f>G49-INDEX($G$5:$G$329,MATCH(D49,$D$5:$D$329,0))</f>
        <v>0.0005902777777777798</v>
      </c>
    </row>
    <row r="50" spans="1:10" s="7" customFormat="1" ht="15" customHeight="1">
      <c r="A50" s="39" t="s">
        <v>436</v>
      </c>
      <c r="B50" s="45" t="s">
        <v>76</v>
      </c>
      <c r="C50" s="45" t="s">
        <v>177</v>
      </c>
      <c r="D50" s="36" t="s">
        <v>295</v>
      </c>
      <c r="E50" s="45" t="s">
        <v>384</v>
      </c>
      <c r="F50" s="36" t="s">
        <v>437</v>
      </c>
      <c r="G50" s="36" t="s">
        <v>437</v>
      </c>
      <c r="H50" s="33" t="str">
        <f t="shared" si="0"/>
        <v>4.25/km</v>
      </c>
      <c r="I50" s="8">
        <f t="shared" si="1"/>
        <v>0.007384259259259257</v>
      </c>
      <c r="J50" s="8">
        <f>G50-INDEX($G$5:$G$329,MATCH(D50,$D$5:$D$329,0))</f>
        <v>0.00736111111111111</v>
      </c>
    </row>
    <row r="51" spans="1:10" s="7" customFormat="1" ht="15" customHeight="1">
      <c r="A51" s="39" t="s">
        <v>438</v>
      </c>
      <c r="B51" s="45" t="s">
        <v>120</v>
      </c>
      <c r="C51" s="45" t="s">
        <v>156</v>
      </c>
      <c r="D51" s="36" t="s">
        <v>380</v>
      </c>
      <c r="E51" s="45" t="s">
        <v>384</v>
      </c>
      <c r="F51" s="36" t="s">
        <v>439</v>
      </c>
      <c r="G51" s="36" t="s">
        <v>439</v>
      </c>
      <c r="H51" s="33" t="str">
        <f t="shared" si="0"/>
        <v>4.26/km</v>
      </c>
      <c r="I51" s="8">
        <f t="shared" si="1"/>
        <v>0.007418981481481481</v>
      </c>
      <c r="J51" s="8">
        <f>G51-INDEX($G$5:$G$329,MATCH(D51,$D$5:$D$329,0))</f>
        <v>0.0018055555555555602</v>
      </c>
    </row>
    <row r="52" spans="1:10" s="7" customFormat="1" ht="15" customHeight="1">
      <c r="A52" s="39" t="s">
        <v>440</v>
      </c>
      <c r="B52" s="45" t="s">
        <v>441</v>
      </c>
      <c r="C52" s="45" t="s">
        <v>167</v>
      </c>
      <c r="D52" s="36" t="s">
        <v>316</v>
      </c>
      <c r="E52" s="45" t="s">
        <v>186</v>
      </c>
      <c r="F52" s="36" t="s">
        <v>255</v>
      </c>
      <c r="G52" s="36" t="s">
        <v>255</v>
      </c>
      <c r="H52" s="33" t="str">
        <f t="shared" si="0"/>
        <v>4.26/km</v>
      </c>
      <c r="I52" s="8">
        <f t="shared" si="1"/>
        <v>0.0075</v>
      </c>
      <c r="J52" s="8">
        <f>G52-INDEX($G$5:$G$329,MATCH(D52,$D$5:$D$329,0))</f>
        <v>0.004791666666666666</v>
      </c>
    </row>
    <row r="53" spans="1:10" s="7" customFormat="1" ht="15" customHeight="1">
      <c r="A53" s="39" t="s">
        <v>442</v>
      </c>
      <c r="B53" s="45" t="s">
        <v>443</v>
      </c>
      <c r="C53" s="45" t="s">
        <v>444</v>
      </c>
      <c r="D53" s="36" t="s">
        <v>326</v>
      </c>
      <c r="E53" s="45" t="s">
        <v>445</v>
      </c>
      <c r="F53" s="36" t="s">
        <v>446</v>
      </c>
      <c r="G53" s="36" t="s">
        <v>446</v>
      </c>
      <c r="H53" s="33" t="str">
        <f t="shared" si="0"/>
        <v>4.27/km</v>
      </c>
      <c r="I53" s="8">
        <f t="shared" si="1"/>
        <v>0.007546296296296294</v>
      </c>
      <c r="J53" s="8">
        <f>G53-INDEX($G$5:$G$329,MATCH(D53,$D$5:$D$329,0))</f>
        <v>0.0039583333333333345</v>
      </c>
    </row>
    <row r="54" spans="1:10" s="7" customFormat="1" ht="15" customHeight="1">
      <c r="A54" s="39" t="s">
        <v>447</v>
      </c>
      <c r="B54" s="45" t="s">
        <v>448</v>
      </c>
      <c r="C54" s="45" t="s">
        <v>151</v>
      </c>
      <c r="D54" s="36" t="s">
        <v>345</v>
      </c>
      <c r="E54" s="45" t="s">
        <v>236</v>
      </c>
      <c r="F54" s="36" t="s">
        <v>449</v>
      </c>
      <c r="G54" s="36" t="s">
        <v>449</v>
      </c>
      <c r="H54" s="33" t="str">
        <f t="shared" si="0"/>
        <v>4.27/km</v>
      </c>
      <c r="I54" s="8">
        <f t="shared" si="1"/>
        <v>0.007627314814814809</v>
      </c>
      <c r="J54" s="8">
        <f>G54-INDEX($G$5:$G$329,MATCH(D54,$D$5:$D$329,0))</f>
        <v>0.003067129629629628</v>
      </c>
    </row>
    <row r="55" spans="1:10" s="7" customFormat="1" ht="15" customHeight="1">
      <c r="A55" s="39" t="s">
        <v>450</v>
      </c>
      <c r="B55" s="45" t="s">
        <v>66</v>
      </c>
      <c r="C55" s="45" t="s">
        <v>67</v>
      </c>
      <c r="D55" s="36" t="s">
        <v>402</v>
      </c>
      <c r="E55" s="45" t="s">
        <v>186</v>
      </c>
      <c r="F55" s="36" t="s">
        <v>256</v>
      </c>
      <c r="G55" s="36" t="s">
        <v>256</v>
      </c>
      <c r="H55" s="33" t="str">
        <f t="shared" si="0"/>
        <v>4.29/km</v>
      </c>
      <c r="I55" s="8">
        <f t="shared" si="1"/>
        <v>0.007824074074074074</v>
      </c>
      <c r="J55" s="8">
        <f>G55-INDEX($G$5:$G$329,MATCH(D55,$D$5:$D$329,0))</f>
        <v>0.0011111111111111113</v>
      </c>
    </row>
    <row r="56" spans="1:10" s="7" customFormat="1" ht="15" customHeight="1">
      <c r="A56" s="39" t="s">
        <v>451</v>
      </c>
      <c r="B56" s="45" t="s">
        <v>452</v>
      </c>
      <c r="C56" s="45" t="s">
        <v>140</v>
      </c>
      <c r="D56" s="36" t="s">
        <v>326</v>
      </c>
      <c r="E56" s="45" t="s">
        <v>453</v>
      </c>
      <c r="F56" s="36" t="s">
        <v>454</v>
      </c>
      <c r="G56" s="36" t="s">
        <v>454</v>
      </c>
      <c r="H56" s="33" t="str">
        <f t="shared" si="0"/>
        <v>4.29/km</v>
      </c>
      <c r="I56" s="8">
        <f t="shared" si="1"/>
        <v>0.007870370370370368</v>
      </c>
      <c r="J56" s="8">
        <f>G56-INDEX($G$5:$G$329,MATCH(D56,$D$5:$D$329,0))</f>
        <v>0.004282407407407408</v>
      </c>
    </row>
    <row r="57" spans="1:10" s="7" customFormat="1" ht="15" customHeight="1">
      <c r="A57" s="39" t="s">
        <v>455</v>
      </c>
      <c r="B57" s="45" t="s">
        <v>456</v>
      </c>
      <c r="C57" s="45" t="s">
        <v>143</v>
      </c>
      <c r="D57" s="36" t="s">
        <v>316</v>
      </c>
      <c r="E57" s="45" t="s">
        <v>194</v>
      </c>
      <c r="F57" s="36" t="s">
        <v>257</v>
      </c>
      <c r="G57" s="36" t="s">
        <v>257</v>
      </c>
      <c r="H57" s="33" t="str">
        <f t="shared" si="0"/>
        <v>4.30/km</v>
      </c>
      <c r="I57" s="8">
        <f t="shared" si="1"/>
        <v>0.007905092592592596</v>
      </c>
      <c r="J57" s="8">
        <f>G57-INDEX($G$5:$G$329,MATCH(D57,$D$5:$D$329,0))</f>
        <v>0.005196759259259262</v>
      </c>
    </row>
    <row r="58" spans="1:10" s="7" customFormat="1" ht="15" customHeight="1">
      <c r="A58" s="39" t="s">
        <v>457</v>
      </c>
      <c r="B58" s="45" t="s">
        <v>77</v>
      </c>
      <c r="C58" s="45" t="s">
        <v>50</v>
      </c>
      <c r="D58" s="36" t="s">
        <v>291</v>
      </c>
      <c r="E58" s="45" t="s">
        <v>458</v>
      </c>
      <c r="F58" s="36" t="s">
        <v>459</v>
      </c>
      <c r="G58" s="36" t="s">
        <v>459</v>
      </c>
      <c r="H58" s="33" t="str">
        <f t="shared" si="0"/>
        <v>4.30/km</v>
      </c>
      <c r="I58" s="8">
        <f t="shared" si="1"/>
        <v>0.007939814814814813</v>
      </c>
      <c r="J58" s="8">
        <f>G58-INDEX($G$5:$G$329,MATCH(D58,$D$5:$D$329,0))</f>
        <v>0.007939814814814813</v>
      </c>
    </row>
    <row r="59" spans="1:10" s="7" customFormat="1" ht="15" customHeight="1">
      <c r="A59" s="39" t="s">
        <v>460</v>
      </c>
      <c r="B59" s="45" t="s">
        <v>456</v>
      </c>
      <c r="C59" s="45" t="s">
        <v>188</v>
      </c>
      <c r="D59" s="36" t="s">
        <v>295</v>
      </c>
      <c r="E59" s="45" t="s">
        <v>353</v>
      </c>
      <c r="F59" s="36" t="s">
        <v>461</v>
      </c>
      <c r="G59" s="36" t="s">
        <v>461</v>
      </c>
      <c r="H59" s="33" t="str">
        <f t="shared" si="0"/>
        <v>4.31/km</v>
      </c>
      <c r="I59" s="8">
        <f t="shared" si="1"/>
        <v>0.008020833333333328</v>
      </c>
      <c r="J59" s="8">
        <f>G59-INDEX($G$5:$G$329,MATCH(D59,$D$5:$D$329,0))</f>
        <v>0.00799768518518518</v>
      </c>
    </row>
    <row r="60" spans="1:10" s="7" customFormat="1" ht="15" customHeight="1">
      <c r="A60" s="39" t="s">
        <v>462</v>
      </c>
      <c r="B60" s="45" t="s">
        <v>463</v>
      </c>
      <c r="C60" s="45" t="s">
        <v>151</v>
      </c>
      <c r="D60" s="36" t="s">
        <v>295</v>
      </c>
      <c r="E60" s="45" t="s">
        <v>236</v>
      </c>
      <c r="F60" s="36" t="s">
        <v>464</v>
      </c>
      <c r="G60" s="36" t="s">
        <v>464</v>
      </c>
      <c r="H60" s="33" t="str">
        <f t="shared" si="0"/>
        <v>4.31/km</v>
      </c>
      <c r="I60" s="8">
        <f t="shared" si="1"/>
        <v>0.008078703703703703</v>
      </c>
      <c r="J60" s="8">
        <f>G60-INDEX($G$5:$G$329,MATCH(D60,$D$5:$D$329,0))</f>
        <v>0.008055555555555555</v>
      </c>
    </row>
    <row r="61" spans="1:10" s="7" customFormat="1" ht="15" customHeight="1">
      <c r="A61" s="39" t="s">
        <v>465</v>
      </c>
      <c r="B61" s="45" t="s">
        <v>466</v>
      </c>
      <c r="C61" s="45" t="s">
        <v>151</v>
      </c>
      <c r="D61" s="36" t="s">
        <v>380</v>
      </c>
      <c r="E61" s="45" t="s">
        <v>330</v>
      </c>
      <c r="F61" s="36" t="s">
        <v>258</v>
      </c>
      <c r="G61" s="36" t="s">
        <v>258</v>
      </c>
      <c r="H61" s="33" t="str">
        <f t="shared" si="0"/>
        <v>4.32/km</v>
      </c>
      <c r="I61" s="8">
        <f t="shared" si="1"/>
        <v>0.008159722222222224</v>
      </c>
      <c r="J61" s="8">
        <f>G61-INDEX($G$5:$G$329,MATCH(D61,$D$5:$D$329,0))</f>
        <v>0.0025462962962963034</v>
      </c>
    </row>
    <row r="62" spans="1:10" s="7" customFormat="1" ht="15" customHeight="1">
      <c r="A62" s="39" t="s">
        <v>467</v>
      </c>
      <c r="B62" s="45" t="s">
        <v>468</v>
      </c>
      <c r="C62" s="45" t="s">
        <v>141</v>
      </c>
      <c r="D62" s="36" t="s">
        <v>316</v>
      </c>
      <c r="E62" s="45" t="s">
        <v>469</v>
      </c>
      <c r="F62" s="36" t="s">
        <v>258</v>
      </c>
      <c r="G62" s="36" t="s">
        <v>258</v>
      </c>
      <c r="H62" s="33" t="str">
        <f t="shared" si="0"/>
        <v>4.32/km</v>
      </c>
      <c r="I62" s="8">
        <f t="shared" si="1"/>
        <v>0.008159722222222224</v>
      </c>
      <c r="J62" s="8">
        <f>G62-INDEX($G$5:$G$329,MATCH(D62,$D$5:$D$329,0))</f>
        <v>0.005451388888888891</v>
      </c>
    </row>
    <row r="63" spans="1:10" s="7" customFormat="1" ht="15" customHeight="1">
      <c r="A63" s="39" t="s">
        <v>470</v>
      </c>
      <c r="B63" s="45" t="s">
        <v>471</v>
      </c>
      <c r="C63" s="45" t="s">
        <v>150</v>
      </c>
      <c r="D63" s="36" t="s">
        <v>326</v>
      </c>
      <c r="E63" s="45" t="s">
        <v>236</v>
      </c>
      <c r="F63" s="36" t="s">
        <v>259</v>
      </c>
      <c r="G63" s="36" t="s">
        <v>259</v>
      </c>
      <c r="H63" s="33" t="str">
        <f t="shared" si="0"/>
        <v>4.32/km</v>
      </c>
      <c r="I63" s="8">
        <f t="shared" si="1"/>
        <v>0.008182870370370372</v>
      </c>
      <c r="J63" s="8">
        <f>G63-INDEX($G$5:$G$329,MATCH(D63,$D$5:$D$329,0))</f>
        <v>0.004594907407407412</v>
      </c>
    </row>
    <row r="64" spans="1:10" s="7" customFormat="1" ht="15" customHeight="1">
      <c r="A64" s="39" t="s">
        <v>472</v>
      </c>
      <c r="B64" s="45" t="s">
        <v>473</v>
      </c>
      <c r="C64" s="45" t="s">
        <v>474</v>
      </c>
      <c r="D64" s="36" t="s">
        <v>475</v>
      </c>
      <c r="E64" s="45" t="s">
        <v>237</v>
      </c>
      <c r="F64" s="36" t="s">
        <v>259</v>
      </c>
      <c r="G64" s="36" t="s">
        <v>259</v>
      </c>
      <c r="H64" s="33" t="str">
        <f t="shared" si="0"/>
        <v>4.32/km</v>
      </c>
      <c r="I64" s="8">
        <f t="shared" si="1"/>
        <v>0.008182870370370372</v>
      </c>
      <c r="J64" s="8">
        <f>G64-INDEX($G$5:$G$329,MATCH(D64,$D$5:$D$329,0))</f>
        <v>0</v>
      </c>
    </row>
    <row r="65" spans="1:10" s="7" customFormat="1" ht="15" customHeight="1">
      <c r="A65" s="39" t="s">
        <v>476</v>
      </c>
      <c r="B65" s="45" t="s">
        <v>477</v>
      </c>
      <c r="C65" s="45" t="s">
        <v>166</v>
      </c>
      <c r="D65" s="36" t="s">
        <v>326</v>
      </c>
      <c r="E65" s="45" t="s">
        <v>186</v>
      </c>
      <c r="F65" s="36" t="s">
        <v>478</v>
      </c>
      <c r="G65" s="36" t="s">
        <v>478</v>
      </c>
      <c r="H65" s="33" t="str">
        <f t="shared" si="0"/>
        <v>4.32/km</v>
      </c>
      <c r="I65" s="8">
        <f t="shared" si="1"/>
        <v>0.008194444444444438</v>
      </c>
      <c r="J65" s="8">
        <f>G65-INDEX($G$5:$G$329,MATCH(D65,$D$5:$D$329,0))</f>
        <v>0.004606481481481479</v>
      </c>
    </row>
    <row r="66" spans="1:10" s="7" customFormat="1" ht="15" customHeight="1">
      <c r="A66" s="39" t="s">
        <v>479</v>
      </c>
      <c r="B66" s="45" t="s">
        <v>480</v>
      </c>
      <c r="C66" s="45" t="s">
        <v>101</v>
      </c>
      <c r="D66" s="36" t="s">
        <v>326</v>
      </c>
      <c r="E66" s="45" t="s">
        <v>236</v>
      </c>
      <c r="F66" s="36" t="s">
        <v>260</v>
      </c>
      <c r="G66" s="36" t="s">
        <v>260</v>
      </c>
      <c r="H66" s="33" t="str">
        <f t="shared" si="0"/>
        <v>4.33/km</v>
      </c>
      <c r="I66" s="8">
        <f t="shared" si="1"/>
        <v>0.008229166666666666</v>
      </c>
      <c r="J66" s="8">
        <f>G66-INDEX($G$5:$G$329,MATCH(D66,$D$5:$D$329,0))</f>
        <v>0.004641203703703706</v>
      </c>
    </row>
    <row r="67" spans="1:10" s="7" customFormat="1" ht="15" customHeight="1">
      <c r="A67" s="39" t="s">
        <v>481</v>
      </c>
      <c r="B67" s="45" t="s">
        <v>211</v>
      </c>
      <c r="C67" s="45" t="s">
        <v>165</v>
      </c>
      <c r="D67" s="36" t="s">
        <v>402</v>
      </c>
      <c r="E67" s="45" t="s">
        <v>236</v>
      </c>
      <c r="F67" s="36" t="s">
        <v>260</v>
      </c>
      <c r="G67" s="36" t="s">
        <v>260</v>
      </c>
      <c r="H67" s="33" t="str">
        <f t="shared" si="0"/>
        <v>4.33/km</v>
      </c>
      <c r="I67" s="8">
        <f t="shared" si="1"/>
        <v>0.008229166666666666</v>
      </c>
      <c r="J67" s="8">
        <f>G67-INDEX($G$5:$G$329,MATCH(D67,$D$5:$D$329,0))</f>
        <v>0.0015162037037037036</v>
      </c>
    </row>
    <row r="68" spans="1:10" s="7" customFormat="1" ht="15" customHeight="1">
      <c r="A68" s="39" t="s">
        <v>482</v>
      </c>
      <c r="B68" s="45" t="s">
        <v>56</v>
      </c>
      <c r="C68" s="45" t="s">
        <v>178</v>
      </c>
      <c r="D68" s="36" t="s">
        <v>295</v>
      </c>
      <c r="E68" s="45" t="s">
        <v>483</v>
      </c>
      <c r="F68" s="36" t="s">
        <v>261</v>
      </c>
      <c r="G68" s="36" t="s">
        <v>261</v>
      </c>
      <c r="H68" s="33" t="str">
        <f t="shared" si="0"/>
        <v>4.33/km</v>
      </c>
      <c r="I68" s="8">
        <f t="shared" si="1"/>
        <v>0.008263888888888887</v>
      </c>
      <c r="J68" s="8">
        <f>G68-INDEX($G$5:$G$329,MATCH(D68,$D$5:$D$329,0))</f>
        <v>0.00824074074074074</v>
      </c>
    </row>
    <row r="69" spans="1:10" s="7" customFormat="1" ht="15" customHeight="1">
      <c r="A69" s="39" t="s">
        <v>484</v>
      </c>
      <c r="B69" s="45" t="s">
        <v>485</v>
      </c>
      <c r="C69" s="45" t="s">
        <v>486</v>
      </c>
      <c r="D69" s="36" t="s">
        <v>326</v>
      </c>
      <c r="E69" s="45" t="s">
        <v>487</v>
      </c>
      <c r="F69" s="36" t="s">
        <v>263</v>
      </c>
      <c r="G69" s="36" t="s">
        <v>263</v>
      </c>
      <c r="H69" s="33" t="str">
        <f aca="true" t="shared" si="2" ref="H69:H132">TEXT(INT((HOUR(G69)*3600+MINUTE(G69)*60+SECOND(G69))/$J$3/60),"0")&amp;"."&amp;TEXT(MOD((HOUR(G69)*3600+MINUTE(G69)*60+SECOND(G69))/$J$3,60),"00")&amp;"/km"</f>
        <v>4.34/km</v>
      </c>
      <c r="I69" s="8">
        <f aca="true" t="shared" si="3" ref="I69:I132">G69-$G$5</f>
        <v>0.008425925925925924</v>
      </c>
      <c r="J69" s="8">
        <f>G69-INDEX($G$5:$G$329,MATCH(D69,$D$5:$D$329,0))</f>
        <v>0.004837962962962964</v>
      </c>
    </row>
    <row r="70" spans="1:10" s="7" customFormat="1" ht="15" customHeight="1">
      <c r="A70" s="39" t="s">
        <v>488</v>
      </c>
      <c r="B70" s="45" t="s">
        <v>489</v>
      </c>
      <c r="C70" s="45" t="s">
        <v>155</v>
      </c>
      <c r="D70" s="36" t="s">
        <v>380</v>
      </c>
      <c r="E70" s="45" t="s">
        <v>237</v>
      </c>
      <c r="F70" s="36" t="s">
        <v>490</v>
      </c>
      <c r="G70" s="36" t="s">
        <v>490</v>
      </c>
      <c r="H70" s="33" t="str">
        <f t="shared" si="2"/>
        <v>4.36/km</v>
      </c>
      <c r="I70" s="8">
        <f t="shared" si="3"/>
        <v>0.008634259259259262</v>
      </c>
      <c r="J70" s="8">
        <f>G70-INDEX($G$5:$G$329,MATCH(D70,$D$5:$D$329,0))</f>
        <v>0.0030208333333333406</v>
      </c>
    </row>
    <row r="71" spans="1:10" s="7" customFormat="1" ht="15" customHeight="1">
      <c r="A71" s="39" t="s">
        <v>491</v>
      </c>
      <c r="B71" s="45" t="s">
        <v>76</v>
      </c>
      <c r="C71" s="45" t="s">
        <v>166</v>
      </c>
      <c r="D71" s="36" t="s">
        <v>380</v>
      </c>
      <c r="E71" s="45" t="s">
        <v>492</v>
      </c>
      <c r="F71" s="36" t="s">
        <v>264</v>
      </c>
      <c r="G71" s="36" t="s">
        <v>264</v>
      </c>
      <c r="H71" s="33" t="str">
        <f t="shared" si="2"/>
        <v>4.36/km</v>
      </c>
      <c r="I71" s="8">
        <f t="shared" si="3"/>
        <v>0.008668981481481475</v>
      </c>
      <c r="J71" s="8">
        <f>G71-INDEX($G$5:$G$329,MATCH(D71,$D$5:$D$329,0))</f>
        <v>0.0030555555555555544</v>
      </c>
    </row>
    <row r="72" spans="1:10" s="7" customFormat="1" ht="15" customHeight="1">
      <c r="A72" s="39" t="s">
        <v>493</v>
      </c>
      <c r="B72" s="45" t="s">
        <v>494</v>
      </c>
      <c r="C72" s="45" t="s">
        <v>495</v>
      </c>
      <c r="D72" s="36" t="s">
        <v>316</v>
      </c>
      <c r="E72" s="45" t="s">
        <v>496</v>
      </c>
      <c r="F72" s="36" t="s">
        <v>265</v>
      </c>
      <c r="G72" s="36" t="s">
        <v>265</v>
      </c>
      <c r="H72" s="33" t="str">
        <f t="shared" si="2"/>
        <v>4.36/km</v>
      </c>
      <c r="I72" s="8">
        <f t="shared" si="3"/>
        <v>0.008680555555555556</v>
      </c>
      <c r="J72" s="8">
        <f>G72-INDEX($G$5:$G$329,MATCH(D72,$D$5:$D$329,0))</f>
        <v>0.0059722222222222225</v>
      </c>
    </row>
    <row r="73" spans="1:10" s="7" customFormat="1" ht="15" customHeight="1">
      <c r="A73" s="39" t="s">
        <v>497</v>
      </c>
      <c r="B73" s="45" t="s">
        <v>498</v>
      </c>
      <c r="C73" s="45" t="s">
        <v>184</v>
      </c>
      <c r="D73" s="36" t="s">
        <v>380</v>
      </c>
      <c r="E73" s="45" t="s">
        <v>330</v>
      </c>
      <c r="F73" s="36" t="s">
        <v>499</v>
      </c>
      <c r="G73" s="36" t="s">
        <v>499</v>
      </c>
      <c r="H73" s="33" t="str">
        <f t="shared" si="2"/>
        <v>4.37/km</v>
      </c>
      <c r="I73" s="8">
        <f t="shared" si="3"/>
        <v>0.00872685185185185</v>
      </c>
      <c r="J73" s="8">
        <f>G73-INDEX($G$5:$G$329,MATCH(D73,$D$5:$D$329,0))</f>
        <v>0.003113425925925929</v>
      </c>
    </row>
    <row r="74" spans="1:10" s="7" customFormat="1" ht="15" customHeight="1">
      <c r="A74" s="39" t="s">
        <v>500</v>
      </c>
      <c r="B74" s="45" t="s">
        <v>501</v>
      </c>
      <c r="C74" s="45" t="s">
        <v>177</v>
      </c>
      <c r="D74" s="36" t="s">
        <v>380</v>
      </c>
      <c r="E74" s="45" t="s">
        <v>384</v>
      </c>
      <c r="F74" s="36" t="s">
        <v>502</v>
      </c>
      <c r="G74" s="36" t="s">
        <v>502</v>
      </c>
      <c r="H74" s="33" t="str">
        <f t="shared" si="2"/>
        <v>4.37/km</v>
      </c>
      <c r="I74" s="8">
        <f t="shared" si="3"/>
        <v>0.008761574074074071</v>
      </c>
      <c r="J74" s="8">
        <f>G74-INDEX($G$5:$G$329,MATCH(D74,$D$5:$D$329,0))</f>
        <v>0.00314814814814815</v>
      </c>
    </row>
    <row r="75" spans="1:10" s="7" customFormat="1" ht="15" customHeight="1">
      <c r="A75" s="39" t="s">
        <v>503</v>
      </c>
      <c r="B75" s="45" t="s">
        <v>504</v>
      </c>
      <c r="C75" s="45" t="s">
        <v>143</v>
      </c>
      <c r="D75" s="36" t="s">
        <v>291</v>
      </c>
      <c r="E75" s="45" t="s">
        <v>236</v>
      </c>
      <c r="F75" s="36" t="s">
        <v>502</v>
      </c>
      <c r="G75" s="36" t="s">
        <v>502</v>
      </c>
      <c r="H75" s="33" t="str">
        <f t="shared" si="2"/>
        <v>4.37/km</v>
      </c>
      <c r="I75" s="8">
        <f t="shared" si="3"/>
        <v>0.008761574074074071</v>
      </c>
      <c r="J75" s="8">
        <f>G75-INDEX($G$5:$G$329,MATCH(D75,$D$5:$D$329,0))</f>
        <v>0.008761574074074071</v>
      </c>
    </row>
    <row r="76" spans="1:10" s="7" customFormat="1" ht="15" customHeight="1">
      <c r="A76" s="39" t="s">
        <v>505</v>
      </c>
      <c r="B76" s="45" t="s">
        <v>506</v>
      </c>
      <c r="C76" s="45" t="s">
        <v>177</v>
      </c>
      <c r="D76" s="36" t="s">
        <v>316</v>
      </c>
      <c r="E76" s="45" t="s">
        <v>186</v>
      </c>
      <c r="F76" s="36" t="s">
        <v>266</v>
      </c>
      <c r="G76" s="36" t="s">
        <v>266</v>
      </c>
      <c r="H76" s="33" t="str">
        <f t="shared" si="2"/>
        <v>4.38/km</v>
      </c>
      <c r="I76" s="8">
        <f t="shared" si="3"/>
        <v>0.008807870370370372</v>
      </c>
      <c r="J76" s="8">
        <f>G76-INDEX($G$5:$G$329,MATCH(D76,$D$5:$D$329,0))</f>
        <v>0.006099537037037039</v>
      </c>
    </row>
    <row r="77" spans="1:10" s="7" customFormat="1" ht="15" customHeight="1">
      <c r="A77" s="39" t="s">
        <v>507</v>
      </c>
      <c r="B77" s="45" t="s">
        <v>508</v>
      </c>
      <c r="C77" s="45" t="s">
        <v>161</v>
      </c>
      <c r="D77" s="36" t="s">
        <v>345</v>
      </c>
      <c r="E77" s="45" t="s">
        <v>509</v>
      </c>
      <c r="F77" s="36" t="s">
        <v>269</v>
      </c>
      <c r="G77" s="36" t="s">
        <v>269</v>
      </c>
      <c r="H77" s="33" t="str">
        <f t="shared" si="2"/>
        <v>4.38/km</v>
      </c>
      <c r="I77" s="8">
        <f t="shared" si="3"/>
        <v>0.00890046296296296</v>
      </c>
      <c r="J77" s="8">
        <f>G77-INDEX($G$5:$G$329,MATCH(D77,$D$5:$D$329,0))</f>
        <v>0.00434027777777778</v>
      </c>
    </row>
    <row r="78" spans="1:10" s="7" customFormat="1" ht="15" customHeight="1">
      <c r="A78" s="39" t="s">
        <v>510</v>
      </c>
      <c r="B78" s="45" t="s">
        <v>511</v>
      </c>
      <c r="C78" s="45" t="s">
        <v>512</v>
      </c>
      <c r="D78" s="36" t="s">
        <v>513</v>
      </c>
      <c r="E78" s="45" t="s">
        <v>330</v>
      </c>
      <c r="F78" s="36" t="s">
        <v>269</v>
      </c>
      <c r="G78" s="36" t="s">
        <v>269</v>
      </c>
      <c r="H78" s="33" t="str">
        <f t="shared" si="2"/>
        <v>4.38/km</v>
      </c>
      <c r="I78" s="8">
        <f t="shared" si="3"/>
        <v>0.00890046296296296</v>
      </c>
      <c r="J78" s="8">
        <f>G78-INDEX($G$5:$G$329,MATCH(D78,$D$5:$D$329,0))</f>
        <v>0</v>
      </c>
    </row>
    <row r="79" spans="1:10" s="7" customFormat="1" ht="15" customHeight="1">
      <c r="A79" s="39" t="s">
        <v>514</v>
      </c>
      <c r="B79" s="45" t="s">
        <v>515</v>
      </c>
      <c r="C79" s="45" t="s">
        <v>144</v>
      </c>
      <c r="D79" s="36" t="s">
        <v>326</v>
      </c>
      <c r="E79" s="45" t="s">
        <v>236</v>
      </c>
      <c r="F79" s="36" t="s">
        <v>267</v>
      </c>
      <c r="G79" s="36" t="s">
        <v>267</v>
      </c>
      <c r="H79" s="33" t="str">
        <f t="shared" si="2"/>
        <v>4.39/km</v>
      </c>
      <c r="I79" s="8">
        <f t="shared" si="3"/>
        <v>0.009016203703703696</v>
      </c>
      <c r="J79" s="8">
        <f>G79-INDEX($G$5:$G$329,MATCH(D79,$D$5:$D$329,0))</f>
        <v>0.005428240740740737</v>
      </c>
    </row>
    <row r="80" spans="1:10" s="7" customFormat="1" ht="15" customHeight="1">
      <c r="A80" s="39" t="s">
        <v>516</v>
      </c>
      <c r="B80" s="45" t="s">
        <v>91</v>
      </c>
      <c r="C80" s="45" t="s">
        <v>148</v>
      </c>
      <c r="D80" s="36" t="s">
        <v>326</v>
      </c>
      <c r="E80" s="45" t="s">
        <v>517</v>
      </c>
      <c r="F80" s="36" t="s">
        <v>268</v>
      </c>
      <c r="G80" s="36" t="s">
        <v>268</v>
      </c>
      <c r="H80" s="33" t="str">
        <f t="shared" si="2"/>
        <v>4.40/km</v>
      </c>
      <c r="I80" s="8">
        <f t="shared" si="3"/>
        <v>0.009085648148148145</v>
      </c>
      <c r="J80" s="8">
        <f>G80-INDEX($G$5:$G$329,MATCH(D80,$D$5:$D$329,0))</f>
        <v>0.005497685185185185</v>
      </c>
    </row>
    <row r="81" spans="1:10" s="7" customFormat="1" ht="15" customHeight="1">
      <c r="A81" s="39" t="s">
        <v>518</v>
      </c>
      <c r="B81" s="45" t="s">
        <v>519</v>
      </c>
      <c r="C81" s="45" t="s">
        <v>184</v>
      </c>
      <c r="D81" s="36" t="s">
        <v>380</v>
      </c>
      <c r="E81" s="45" t="s">
        <v>186</v>
      </c>
      <c r="F81" s="36" t="s">
        <v>520</v>
      </c>
      <c r="G81" s="36" t="s">
        <v>520</v>
      </c>
      <c r="H81" s="33" t="str">
        <f t="shared" si="2"/>
        <v>4.40/km</v>
      </c>
      <c r="I81" s="8">
        <f t="shared" si="3"/>
        <v>0.009131944444444446</v>
      </c>
      <c r="J81" s="8">
        <f>G81-INDEX($G$5:$G$329,MATCH(D81,$D$5:$D$329,0))</f>
        <v>0.003518518518518525</v>
      </c>
    </row>
    <row r="82" spans="1:10" s="7" customFormat="1" ht="15" customHeight="1">
      <c r="A82" s="39" t="s">
        <v>521</v>
      </c>
      <c r="B82" s="45" t="s">
        <v>522</v>
      </c>
      <c r="C82" s="45" t="s">
        <v>523</v>
      </c>
      <c r="D82" s="36" t="s">
        <v>345</v>
      </c>
      <c r="E82" s="45" t="s">
        <v>236</v>
      </c>
      <c r="F82" s="36" t="s">
        <v>270</v>
      </c>
      <c r="G82" s="36" t="s">
        <v>270</v>
      </c>
      <c r="H82" s="33" t="str">
        <f t="shared" si="2"/>
        <v>4.41/km</v>
      </c>
      <c r="I82" s="8">
        <f t="shared" si="3"/>
        <v>0.009155092592592593</v>
      </c>
      <c r="J82" s="8">
        <f>G82-INDEX($G$5:$G$329,MATCH(D82,$D$5:$D$329,0))</f>
        <v>0.004594907407407412</v>
      </c>
    </row>
    <row r="83" spans="1:10" s="7" customFormat="1" ht="15" customHeight="1">
      <c r="A83" s="39" t="s">
        <v>524</v>
      </c>
      <c r="B83" s="45" t="s">
        <v>525</v>
      </c>
      <c r="C83" s="45" t="s">
        <v>160</v>
      </c>
      <c r="D83" s="36" t="s">
        <v>316</v>
      </c>
      <c r="E83" s="45" t="s">
        <v>526</v>
      </c>
      <c r="F83" s="36" t="s">
        <v>527</v>
      </c>
      <c r="G83" s="36" t="s">
        <v>527</v>
      </c>
      <c r="H83" s="33" t="str">
        <f t="shared" si="2"/>
        <v>4.41/km</v>
      </c>
      <c r="I83" s="8">
        <f t="shared" si="3"/>
        <v>0.00916666666666666</v>
      </c>
      <c r="J83" s="8">
        <f>G83-INDEX($G$5:$G$329,MATCH(D83,$D$5:$D$329,0))</f>
        <v>0.006458333333333326</v>
      </c>
    </row>
    <row r="84" spans="1:10" s="7" customFormat="1" ht="15" customHeight="1">
      <c r="A84" s="39" t="s">
        <v>528</v>
      </c>
      <c r="B84" s="45" t="s">
        <v>68</v>
      </c>
      <c r="C84" s="45" t="s">
        <v>151</v>
      </c>
      <c r="D84" s="36" t="s">
        <v>326</v>
      </c>
      <c r="E84" s="45" t="s">
        <v>529</v>
      </c>
      <c r="F84" s="36" t="s">
        <v>530</v>
      </c>
      <c r="G84" s="36" t="s">
        <v>530</v>
      </c>
      <c r="H84" s="33" t="str">
        <f t="shared" si="2"/>
        <v>4.41/km</v>
      </c>
      <c r="I84" s="8">
        <f t="shared" si="3"/>
        <v>0.009224537037037035</v>
      </c>
      <c r="J84" s="8">
        <f>G84-INDEX($G$5:$G$329,MATCH(D84,$D$5:$D$329,0))</f>
        <v>0.005636574074074075</v>
      </c>
    </row>
    <row r="85" spans="1:10" s="7" customFormat="1" ht="15" customHeight="1">
      <c r="A85" s="39" t="s">
        <v>531</v>
      </c>
      <c r="B85" s="45" t="s">
        <v>78</v>
      </c>
      <c r="C85" s="45" t="s">
        <v>178</v>
      </c>
      <c r="D85" s="36" t="s">
        <v>345</v>
      </c>
      <c r="E85" s="45" t="s">
        <v>389</v>
      </c>
      <c r="F85" s="36" t="s">
        <v>271</v>
      </c>
      <c r="G85" s="36" t="s">
        <v>271</v>
      </c>
      <c r="H85" s="33" t="str">
        <f t="shared" si="2"/>
        <v>4.43/km</v>
      </c>
      <c r="I85" s="8">
        <f t="shared" si="3"/>
        <v>0.009432870370370366</v>
      </c>
      <c r="J85" s="8">
        <f>G85-INDEX($G$5:$G$329,MATCH(D85,$D$5:$D$329,0))</f>
        <v>0.004872685185185185</v>
      </c>
    </row>
    <row r="86" spans="1:10" s="7" customFormat="1" ht="15" customHeight="1">
      <c r="A86" s="39" t="s">
        <v>532</v>
      </c>
      <c r="B86" s="45" t="s">
        <v>533</v>
      </c>
      <c r="C86" s="45" t="s">
        <v>534</v>
      </c>
      <c r="D86" s="36" t="s">
        <v>326</v>
      </c>
      <c r="E86" s="45" t="s">
        <v>186</v>
      </c>
      <c r="F86" s="36" t="s">
        <v>272</v>
      </c>
      <c r="G86" s="36" t="s">
        <v>272</v>
      </c>
      <c r="H86" s="33" t="str">
        <f t="shared" si="2"/>
        <v>4.43/km</v>
      </c>
      <c r="I86" s="8">
        <f t="shared" si="3"/>
        <v>0.00949074074074074</v>
      </c>
      <c r="J86" s="8">
        <f>G86-INDEX($G$5:$G$329,MATCH(D86,$D$5:$D$329,0))</f>
        <v>0.005902777777777781</v>
      </c>
    </row>
    <row r="87" spans="1:10" s="7" customFormat="1" ht="15" customHeight="1">
      <c r="A87" s="39" t="s">
        <v>535</v>
      </c>
      <c r="B87" s="45" t="s">
        <v>536</v>
      </c>
      <c r="C87" s="45" t="s">
        <v>198</v>
      </c>
      <c r="D87" s="36" t="s">
        <v>513</v>
      </c>
      <c r="E87" s="45" t="s">
        <v>238</v>
      </c>
      <c r="F87" s="36" t="s">
        <v>537</v>
      </c>
      <c r="G87" s="36" t="s">
        <v>537</v>
      </c>
      <c r="H87" s="33" t="str">
        <f t="shared" si="2"/>
        <v>4.44/km</v>
      </c>
      <c r="I87" s="8">
        <f t="shared" si="3"/>
        <v>0.009513888888888888</v>
      </c>
      <c r="J87" s="8">
        <f>G87-INDEX($G$5:$G$329,MATCH(D87,$D$5:$D$329,0))</f>
        <v>0.000613425925925927</v>
      </c>
    </row>
    <row r="88" spans="1:10" s="7" customFormat="1" ht="15" customHeight="1">
      <c r="A88" s="39" t="s">
        <v>538</v>
      </c>
      <c r="B88" s="45" t="s">
        <v>539</v>
      </c>
      <c r="C88" s="45" t="s">
        <v>222</v>
      </c>
      <c r="D88" s="36" t="s">
        <v>475</v>
      </c>
      <c r="E88" s="45" t="s">
        <v>236</v>
      </c>
      <c r="F88" s="36" t="s">
        <v>273</v>
      </c>
      <c r="G88" s="36" t="s">
        <v>273</v>
      </c>
      <c r="H88" s="33" t="str">
        <f t="shared" si="2"/>
        <v>4.44/km</v>
      </c>
      <c r="I88" s="8">
        <f t="shared" si="3"/>
        <v>0.009537037037037035</v>
      </c>
      <c r="J88" s="8">
        <f>G88-INDEX($G$5:$G$329,MATCH(D88,$D$5:$D$329,0))</f>
        <v>0.0013541666666666632</v>
      </c>
    </row>
    <row r="89" spans="1:10" s="7" customFormat="1" ht="15" customHeight="1">
      <c r="A89" s="39" t="s">
        <v>540</v>
      </c>
      <c r="B89" s="45" t="s">
        <v>541</v>
      </c>
      <c r="C89" s="45" t="s">
        <v>542</v>
      </c>
      <c r="D89" s="36" t="s">
        <v>295</v>
      </c>
      <c r="E89" s="45" t="s">
        <v>543</v>
      </c>
      <c r="F89" s="36" t="s">
        <v>544</v>
      </c>
      <c r="G89" s="36" t="s">
        <v>544</v>
      </c>
      <c r="H89" s="33" t="str">
        <f t="shared" si="2"/>
        <v>4.44/km</v>
      </c>
      <c r="I89" s="8">
        <f t="shared" si="3"/>
        <v>0.009571759259259256</v>
      </c>
      <c r="J89" s="8">
        <f>G89-INDEX($G$5:$G$329,MATCH(D89,$D$5:$D$329,0))</f>
        <v>0.009548611111111108</v>
      </c>
    </row>
    <row r="90" spans="1:10" s="7" customFormat="1" ht="15" customHeight="1">
      <c r="A90" s="39" t="s">
        <v>545</v>
      </c>
      <c r="B90" s="45" t="s">
        <v>546</v>
      </c>
      <c r="C90" s="45" t="s">
        <v>369</v>
      </c>
      <c r="D90" s="36" t="s">
        <v>291</v>
      </c>
      <c r="E90" s="45" t="s">
        <v>547</v>
      </c>
      <c r="F90" s="36" t="s">
        <v>274</v>
      </c>
      <c r="G90" s="36" t="s">
        <v>274</v>
      </c>
      <c r="H90" s="33" t="str">
        <f t="shared" si="2"/>
        <v>4.46/km</v>
      </c>
      <c r="I90" s="8">
        <f t="shared" si="3"/>
        <v>0.009745370370370366</v>
      </c>
      <c r="J90" s="8">
        <f>G90-INDEX($G$5:$G$329,MATCH(D90,$D$5:$D$329,0))</f>
        <v>0.009745370370370366</v>
      </c>
    </row>
    <row r="91" spans="1:10" s="7" customFormat="1" ht="15" customHeight="1">
      <c r="A91" s="39" t="s">
        <v>548</v>
      </c>
      <c r="B91" s="45" t="s">
        <v>549</v>
      </c>
      <c r="C91" s="45" t="s">
        <v>542</v>
      </c>
      <c r="D91" s="36" t="s">
        <v>295</v>
      </c>
      <c r="E91" s="45" t="s">
        <v>550</v>
      </c>
      <c r="F91" s="36" t="s">
        <v>276</v>
      </c>
      <c r="G91" s="36" t="s">
        <v>276</v>
      </c>
      <c r="H91" s="33" t="str">
        <f t="shared" si="2"/>
        <v>4.46/km</v>
      </c>
      <c r="I91" s="8">
        <f t="shared" si="3"/>
        <v>0.009768518518518513</v>
      </c>
      <c r="J91" s="8">
        <f>G91-INDEX($G$5:$G$329,MATCH(D91,$D$5:$D$329,0))</f>
        <v>0.009745370370370366</v>
      </c>
    </row>
    <row r="92" spans="1:10" s="7" customFormat="1" ht="15" customHeight="1">
      <c r="A92" s="39" t="s">
        <v>551</v>
      </c>
      <c r="B92" s="45" t="s">
        <v>80</v>
      </c>
      <c r="C92" s="45" t="s">
        <v>148</v>
      </c>
      <c r="D92" s="36" t="s">
        <v>326</v>
      </c>
      <c r="E92" s="45" t="s">
        <v>186</v>
      </c>
      <c r="F92" s="36" t="s">
        <v>552</v>
      </c>
      <c r="G92" s="36" t="s">
        <v>552</v>
      </c>
      <c r="H92" s="33" t="str">
        <f t="shared" si="2"/>
        <v>4.47/km</v>
      </c>
      <c r="I92" s="8">
        <f t="shared" si="3"/>
        <v>0.00990740740740741</v>
      </c>
      <c r="J92" s="8">
        <f>G92-INDEX($G$5:$G$329,MATCH(D92,$D$5:$D$329,0))</f>
        <v>0.0063194444444444504</v>
      </c>
    </row>
    <row r="93" spans="1:10" s="7" customFormat="1" ht="15" customHeight="1">
      <c r="A93" s="39" t="s">
        <v>553</v>
      </c>
      <c r="B93" s="45" t="s">
        <v>83</v>
      </c>
      <c r="C93" s="45" t="s">
        <v>152</v>
      </c>
      <c r="D93" s="36" t="s">
        <v>326</v>
      </c>
      <c r="E93" s="45" t="s">
        <v>181</v>
      </c>
      <c r="F93" s="36" t="s">
        <v>277</v>
      </c>
      <c r="G93" s="36" t="s">
        <v>277</v>
      </c>
      <c r="H93" s="33" t="str">
        <f t="shared" si="2"/>
        <v>4.48/km</v>
      </c>
      <c r="I93" s="8">
        <f t="shared" si="3"/>
        <v>0.010023148148148146</v>
      </c>
      <c r="J93" s="8">
        <f>G93-INDEX($G$5:$G$329,MATCH(D93,$D$5:$D$329,0))</f>
        <v>0.006435185185185186</v>
      </c>
    </row>
    <row r="94" spans="1:10" s="7" customFormat="1" ht="15" customHeight="1">
      <c r="A94" s="39" t="s">
        <v>554</v>
      </c>
      <c r="B94" s="45" t="s">
        <v>555</v>
      </c>
      <c r="C94" s="45" t="s">
        <v>140</v>
      </c>
      <c r="D94" s="36" t="s">
        <v>360</v>
      </c>
      <c r="E94" s="45" t="s">
        <v>186</v>
      </c>
      <c r="F94" s="36" t="s">
        <v>556</v>
      </c>
      <c r="G94" s="36" t="s">
        <v>556</v>
      </c>
      <c r="H94" s="33" t="str">
        <f t="shared" si="2"/>
        <v>4.50/km</v>
      </c>
      <c r="I94" s="8">
        <f t="shared" si="3"/>
        <v>0.010289351851851852</v>
      </c>
      <c r="J94" s="8">
        <f>G94-INDEX($G$5:$G$329,MATCH(D94,$D$5:$D$329,0))</f>
        <v>0.00539351851851852</v>
      </c>
    </row>
    <row r="95" spans="1:10" s="7" customFormat="1" ht="15" customHeight="1">
      <c r="A95" s="39" t="s">
        <v>557</v>
      </c>
      <c r="B95" s="45" t="s">
        <v>558</v>
      </c>
      <c r="C95" s="45" t="s">
        <v>167</v>
      </c>
      <c r="D95" s="36" t="s">
        <v>316</v>
      </c>
      <c r="E95" s="45" t="s">
        <v>350</v>
      </c>
      <c r="F95" s="36" t="s">
        <v>40</v>
      </c>
      <c r="G95" s="36" t="s">
        <v>40</v>
      </c>
      <c r="H95" s="33" t="str">
        <f t="shared" si="2"/>
        <v>4.51/km</v>
      </c>
      <c r="I95" s="8">
        <f t="shared" si="3"/>
        <v>0.010370370370370367</v>
      </c>
      <c r="J95" s="8">
        <f>G95-INDEX($G$5:$G$329,MATCH(D95,$D$5:$D$329,0))</f>
        <v>0.007662037037037033</v>
      </c>
    </row>
    <row r="96" spans="1:10" s="7" customFormat="1" ht="15" customHeight="1">
      <c r="A96" s="39" t="s">
        <v>559</v>
      </c>
      <c r="B96" s="45" t="s">
        <v>560</v>
      </c>
      <c r="C96" s="45" t="s">
        <v>151</v>
      </c>
      <c r="D96" s="36" t="s">
        <v>513</v>
      </c>
      <c r="E96" s="45" t="s">
        <v>561</v>
      </c>
      <c r="F96" s="36" t="s">
        <v>278</v>
      </c>
      <c r="G96" s="36" t="s">
        <v>278</v>
      </c>
      <c r="H96" s="33" t="str">
        <f t="shared" si="2"/>
        <v>4.51/km</v>
      </c>
      <c r="I96" s="8">
        <f t="shared" si="3"/>
        <v>0.010405092592592587</v>
      </c>
      <c r="J96" s="8">
        <f>G96-INDEX($G$5:$G$329,MATCH(D96,$D$5:$D$329,0))</f>
        <v>0.0015046296296296266</v>
      </c>
    </row>
    <row r="97" spans="1:10" s="7" customFormat="1" ht="15" customHeight="1">
      <c r="A97" s="39" t="s">
        <v>562</v>
      </c>
      <c r="B97" s="45" t="s">
        <v>563</v>
      </c>
      <c r="C97" s="45" t="s">
        <v>221</v>
      </c>
      <c r="D97" s="36" t="s">
        <v>326</v>
      </c>
      <c r="E97" s="45" t="s">
        <v>330</v>
      </c>
      <c r="F97" s="36" t="s">
        <v>564</v>
      </c>
      <c r="G97" s="36" t="s">
        <v>564</v>
      </c>
      <c r="H97" s="33" t="str">
        <f t="shared" si="2"/>
        <v>4.51/km</v>
      </c>
      <c r="I97" s="8">
        <f t="shared" si="3"/>
        <v>0.010416666666666668</v>
      </c>
      <c r="J97" s="8">
        <f>G97-INDEX($G$5:$G$329,MATCH(D97,$D$5:$D$329,0))</f>
        <v>0.006828703703703708</v>
      </c>
    </row>
    <row r="98" spans="1:10" s="7" customFormat="1" ht="15" customHeight="1">
      <c r="A98" s="39" t="s">
        <v>565</v>
      </c>
      <c r="B98" s="45" t="s">
        <v>566</v>
      </c>
      <c r="C98" s="45" t="s">
        <v>567</v>
      </c>
      <c r="D98" s="36" t="s">
        <v>475</v>
      </c>
      <c r="E98" s="45" t="s">
        <v>384</v>
      </c>
      <c r="F98" s="36" t="s">
        <v>568</v>
      </c>
      <c r="G98" s="36" t="s">
        <v>568</v>
      </c>
      <c r="H98" s="33" t="str">
        <f t="shared" si="2"/>
        <v>4.52/km</v>
      </c>
      <c r="I98" s="8">
        <f t="shared" si="3"/>
        <v>0.010509259259259263</v>
      </c>
      <c r="J98" s="8">
        <f>G98-INDEX($G$5:$G$329,MATCH(D98,$D$5:$D$329,0))</f>
        <v>0.0023263888888888917</v>
      </c>
    </row>
    <row r="99" spans="1:10" s="7" customFormat="1" ht="15" customHeight="1">
      <c r="A99" s="39" t="s">
        <v>569</v>
      </c>
      <c r="B99" s="45" t="s">
        <v>570</v>
      </c>
      <c r="C99" s="45" t="s">
        <v>75</v>
      </c>
      <c r="D99" s="36" t="s">
        <v>513</v>
      </c>
      <c r="E99" s="45" t="s">
        <v>571</v>
      </c>
      <c r="F99" s="36" t="s">
        <v>282</v>
      </c>
      <c r="G99" s="36" t="s">
        <v>282</v>
      </c>
      <c r="H99" s="33" t="str">
        <f t="shared" si="2"/>
        <v>4.52/km</v>
      </c>
      <c r="I99" s="8">
        <f t="shared" si="3"/>
        <v>0.01053240740740741</v>
      </c>
      <c r="J99" s="8">
        <f>G99-INDEX($G$5:$G$329,MATCH(D99,$D$5:$D$329,0))</f>
        <v>0.0016319444444444497</v>
      </c>
    </row>
    <row r="100" spans="1:10" s="7" customFormat="1" ht="15" customHeight="1">
      <c r="A100" s="39" t="s">
        <v>572</v>
      </c>
      <c r="B100" s="45" t="s">
        <v>72</v>
      </c>
      <c r="C100" s="45" t="s">
        <v>73</v>
      </c>
      <c r="D100" s="36" t="s">
        <v>513</v>
      </c>
      <c r="E100" s="45" t="s">
        <v>212</v>
      </c>
      <c r="F100" s="36" t="s">
        <v>88</v>
      </c>
      <c r="G100" s="36" t="s">
        <v>88</v>
      </c>
      <c r="H100" s="33" t="str">
        <f t="shared" si="2"/>
        <v>4.53/km</v>
      </c>
      <c r="I100" s="8">
        <f t="shared" si="3"/>
        <v>0.010590277777777778</v>
      </c>
      <c r="J100" s="8">
        <f>G100-INDEX($G$5:$G$329,MATCH(D100,$D$5:$D$329,0))</f>
        <v>0.0016898148148148176</v>
      </c>
    </row>
    <row r="101" spans="1:10" s="7" customFormat="1" ht="15" customHeight="1">
      <c r="A101" s="39" t="s">
        <v>573</v>
      </c>
      <c r="B101" s="45" t="s">
        <v>94</v>
      </c>
      <c r="C101" s="45" t="s">
        <v>228</v>
      </c>
      <c r="D101" s="36" t="s">
        <v>475</v>
      </c>
      <c r="E101" s="45" t="s">
        <v>212</v>
      </c>
      <c r="F101" s="36" t="s">
        <v>279</v>
      </c>
      <c r="G101" s="36" t="s">
        <v>279</v>
      </c>
      <c r="H101" s="33" t="str">
        <f t="shared" si="2"/>
        <v>4.53/km</v>
      </c>
      <c r="I101" s="8">
        <f t="shared" si="3"/>
        <v>0.010624999999999999</v>
      </c>
      <c r="J101" s="8">
        <f>G101-INDEX($G$5:$G$329,MATCH(D101,$D$5:$D$329,0))</f>
        <v>0.0024421296296296274</v>
      </c>
    </row>
    <row r="102" spans="1:10" s="7" customFormat="1" ht="15" customHeight="1">
      <c r="A102" s="39" t="s">
        <v>574</v>
      </c>
      <c r="B102" s="45" t="s">
        <v>176</v>
      </c>
      <c r="C102" s="45" t="s">
        <v>148</v>
      </c>
      <c r="D102" s="36" t="s">
        <v>345</v>
      </c>
      <c r="E102" s="45" t="s">
        <v>236</v>
      </c>
      <c r="F102" s="36" t="s">
        <v>280</v>
      </c>
      <c r="G102" s="36" t="s">
        <v>280</v>
      </c>
      <c r="H102" s="33" t="str">
        <f t="shared" si="2"/>
        <v>4.54/km</v>
      </c>
      <c r="I102" s="8">
        <f t="shared" si="3"/>
        <v>0.01069444444444444</v>
      </c>
      <c r="J102" s="8">
        <f>G102-INDEX($G$5:$G$329,MATCH(D102,$D$5:$D$329,0))</f>
        <v>0.0061342592592592594</v>
      </c>
    </row>
    <row r="103" spans="1:10" s="7" customFormat="1" ht="15" customHeight="1">
      <c r="A103" s="39" t="s">
        <v>575</v>
      </c>
      <c r="B103" s="45" t="s">
        <v>576</v>
      </c>
      <c r="C103" s="45" t="s">
        <v>169</v>
      </c>
      <c r="D103" s="36" t="s">
        <v>422</v>
      </c>
      <c r="E103" s="45" t="s">
        <v>236</v>
      </c>
      <c r="F103" s="36" t="s">
        <v>281</v>
      </c>
      <c r="G103" s="36" t="s">
        <v>281</v>
      </c>
      <c r="H103" s="33" t="str">
        <f t="shared" si="2"/>
        <v>4.54/km</v>
      </c>
      <c r="I103" s="8">
        <f t="shared" si="3"/>
        <v>0.010752314814814815</v>
      </c>
      <c r="J103" s="8">
        <f>G103-INDEX($G$5:$G$329,MATCH(D103,$D$5:$D$329,0))</f>
        <v>0.0036458333333333377</v>
      </c>
    </row>
    <row r="104" spans="1:10" s="7" customFormat="1" ht="15" customHeight="1">
      <c r="A104" s="39" t="s">
        <v>577</v>
      </c>
      <c r="B104" s="45" t="s">
        <v>578</v>
      </c>
      <c r="C104" s="45" t="s">
        <v>148</v>
      </c>
      <c r="D104" s="36" t="s">
        <v>326</v>
      </c>
      <c r="E104" s="45" t="s">
        <v>579</v>
      </c>
      <c r="F104" s="36" t="s">
        <v>283</v>
      </c>
      <c r="G104" s="36" t="s">
        <v>283</v>
      </c>
      <c r="H104" s="33" t="str">
        <f t="shared" si="2"/>
        <v>4.55/km</v>
      </c>
      <c r="I104" s="8">
        <f t="shared" si="3"/>
        <v>0.010821759259259257</v>
      </c>
      <c r="J104" s="8">
        <f>G104-INDEX($G$5:$G$329,MATCH(D104,$D$5:$D$329,0))</f>
        <v>0.007233796296296297</v>
      </c>
    </row>
    <row r="105" spans="1:10" s="7" customFormat="1" ht="15" customHeight="1">
      <c r="A105" s="40" t="s">
        <v>580</v>
      </c>
      <c r="B105" s="46" t="s">
        <v>581</v>
      </c>
      <c r="C105" s="46" t="s">
        <v>141</v>
      </c>
      <c r="D105" s="37" t="s">
        <v>380</v>
      </c>
      <c r="E105" s="46" t="s">
        <v>357</v>
      </c>
      <c r="F105" s="37" t="s">
        <v>284</v>
      </c>
      <c r="G105" s="37" t="s">
        <v>284</v>
      </c>
      <c r="H105" s="34" t="str">
        <f t="shared" si="2"/>
        <v>4.56/km</v>
      </c>
      <c r="I105" s="30">
        <f t="shared" si="3"/>
        <v>0.010949074074074073</v>
      </c>
      <c r="J105" s="30">
        <f>G105-INDEX($G$5:$G$329,MATCH(D105,$D$5:$D$329,0))</f>
        <v>0.005335648148148152</v>
      </c>
    </row>
    <row r="106" spans="1:10" s="7" customFormat="1" ht="15" customHeight="1">
      <c r="A106" s="40" t="s">
        <v>582</v>
      </c>
      <c r="B106" s="46" t="s">
        <v>583</v>
      </c>
      <c r="C106" s="46" t="s">
        <v>215</v>
      </c>
      <c r="D106" s="37" t="s">
        <v>402</v>
      </c>
      <c r="E106" s="46" t="s">
        <v>357</v>
      </c>
      <c r="F106" s="37" t="s">
        <v>284</v>
      </c>
      <c r="G106" s="37" t="s">
        <v>284</v>
      </c>
      <c r="H106" s="34" t="str">
        <f t="shared" si="2"/>
        <v>4.56/km</v>
      </c>
      <c r="I106" s="30">
        <f t="shared" si="3"/>
        <v>0.010949074074074073</v>
      </c>
      <c r="J106" s="30">
        <f>G106-INDEX($G$5:$G$329,MATCH(D106,$D$5:$D$329,0))</f>
        <v>0.004236111111111111</v>
      </c>
    </row>
    <row r="107" spans="1:10" s="7" customFormat="1" ht="15" customHeight="1">
      <c r="A107" s="39" t="s">
        <v>584</v>
      </c>
      <c r="B107" s="45" t="s">
        <v>93</v>
      </c>
      <c r="C107" s="45" t="s">
        <v>148</v>
      </c>
      <c r="D107" s="36" t="s">
        <v>380</v>
      </c>
      <c r="E107" s="45" t="s">
        <v>238</v>
      </c>
      <c r="F107" s="36" t="s">
        <v>585</v>
      </c>
      <c r="G107" s="36" t="s">
        <v>585</v>
      </c>
      <c r="H107" s="33" t="str">
        <f t="shared" si="2"/>
        <v>4.58/km</v>
      </c>
      <c r="I107" s="8">
        <f t="shared" si="3"/>
        <v>0.011203703703703705</v>
      </c>
      <c r="J107" s="8">
        <f>G107-INDEX($G$5:$G$329,MATCH(D107,$D$5:$D$329,0))</f>
        <v>0.005590277777777784</v>
      </c>
    </row>
    <row r="108" spans="1:10" s="7" customFormat="1" ht="15" customHeight="1">
      <c r="A108" s="39" t="s">
        <v>586</v>
      </c>
      <c r="B108" s="45" t="s">
        <v>456</v>
      </c>
      <c r="C108" s="45" t="s">
        <v>183</v>
      </c>
      <c r="D108" s="36" t="s">
        <v>295</v>
      </c>
      <c r="E108" s="45" t="s">
        <v>587</v>
      </c>
      <c r="F108" s="36" t="s">
        <v>3</v>
      </c>
      <c r="G108" s="36" t="s">
        <v>3</v>
      </c>
      <c r="H108" s="33" t="str">
        <f t="shared" si="2"/>
        <v>4.59/km</v>
      </c>
      <c r="I108" s="8">
        <f t="shared" si="3"/>
        <v>0.011273148148148147</v>
      </c>
      <c r="J108" s="8">
        <f>G108-INDEX($G$5:$G$329,MATCH(D108,$D$5:$D$329,0))</f>
        <v>0.01125</v>
      </c>
    </row>
    <row r="109" spans="1:10" s="7" customFormat="1" ht="15" customHeight="1">
      <c r="A109" s="39" t="s">
        <v>588</v>
      </c>
      <c r="B109" s="45" t="s">
        <v>589</v>
      </c>
      <c r="C109" s="45" t="s">
        <v>142</v>
      </c>
      <c r="D109" s="36" t="s">
        <v>326</v>
      </c>
      <c r="E109" s="45" t="s">
        <v>236</v>
      </c>
      <c r="F109" s="36" t="s">
        <v>285</v>
      </c>
      <c r="G109" s="36" t="s">
        <v>285</v>
      </c>
      <c r="H109" s="33" t="str">
        <f t="shared" si="2"/>
        <v>5.01/km</v>
      </c>
      <c r="I109" s="8">
        <f t="shared" si="3"/>
        <v>0.011527777777777772</v>
      </c>
      <c r="J109" s="8">
        <f>G109-INDEX($G$5:$G$329,MATCH(D109,$D$5:$D$329,0))</f>
        <v>0.007939814814814813</v>
      </c>
    </row>
    <row r="110" spans="1:10" s="7" customFormat="1" ht="15" customHeight="1">
      <c r="A110" s="39" t="s">
        <v>590</v>
      </c>
      <c r="B110" s="45" t="s">
        <v>109</v>
      </c>
      <c r="C110" s="45" t="s">
        <v>147</v>
      </c>
      <c r="D110" s="36" t="s">
        <v>326</v>
      </c>
      <c r="E110" s="45" t="s">
        <v>384</v>
      </c>
      <c r="F110" s="36" t="s">
        <v>41</v>
      </c>
      <c r="G110" s="36" t="s">
        <v>41</v>
      </c>
      <c r="H110" s="33" t="str">
        <f t="shared" si="2"/>
        <v>5.01/km</v>
      </c>
      <c r="I110" s="8">
        <f t="shared" si="3"/>
        <v>0.0115625</v>
      </c>
      <c r="J110" s="8">
        <f>G110-INDEX($G$5:$G$329,MATCH(D110,$D$5:$D$329,0))</f>
        <v>0.00797453703703704</v>
      </c>
    </row>
    <row r="111" spans="1:10" s="7" customFormat="1" ht="15" customHeight="1">
      <c r="A111" s="40" t="s">
        <v>591</v>
      </c>
      <c r="B111" s="46" t="s">
        <v>592</v>
      </c>
      <c r="C111" s="46" t="s">
        <v>155</v>
      </c>
      <c r="D111" s="37" t="s">
        <v>345</v>
      </c>
      <c r="E111" s="46" t="s">
        <v>357</v>
      </c>
      <c r="F111" s="37" t="s">
        <v>593</v>
      </c>
      <c r="G111" s="37" t="s">
        <v>593</v>
      </c>
      <c r="H111" s="34" t="str">
        <f t="shared" si="2"/>
        <v>5.02/km</v>
      </c>
      <c r="I111" s="30">
        <f t="shared" si="3"/>
        <v>0.011608796296296294</v>
      </c>
      <c r="J111" s="30">
        <f>G111-INDEX($G$5:$G$329,MATCH(D111,$D$5:$D$329,0))</f>
        <v>0.007048611111111113</v>
      </c>
    </row>
    <row r="112" spans="1:10" s="7" customFormat="1" ht="15" customHeight="1">
      <c r="A112" s="39" t="s">
        <v>594</v>
      </c>
      <c r="B112" s="45" t="s">
        <v>595</v>
      </c>
      <c r="C112" s="45" t="s">
        <v>37</v>
      </c>
      <c r="D112" s="36" t="s">
        <v>596</v>
      </c>
      <c r="E112" s="45" t="s">
        <v>186</v>
      </c>
      <c r="F112" s="36" t="s">
        <v>597</v>
      </c>
      <c r="G112" s="36" t="s">
        <v>597</v>
      </c>
      <c r="H112" s="33" t="str">
        <f t="shared" si="2"/>
        <v>5.02/km</v>
      </c>
      <c r="I112" s="8">
        <f t="shared" si="3"/>
        <v>0.011655092592592595</v>
      </c>
      <c r="J112" s="8">
        <f>G112-INDEX($G$5:$G$329,MATCH(D112,$D$5:$D$329,0))</f>
        <v>0</v>
      </c>
    </row>
    <row r="113" spans="1:10" s="7" customFormat="1" ht="15" customHeight="1">
      <c r="A113" s="39" t="s">
        <v>598</v>
      </c>
      <c r="B113" s="45" t="s">
        <v>599</v>
      </c>
      <c r="C113" s="45" t="s">
        <v>600</v>
      </c>
      <c r="D113" s="36" t="s">
        <v>422</v>
      </c>
      <c r="E113" s="45" t="s">
        <v>186</v>
      </c>
      <c r="F113" s="36" t="s">
        <v>601</v>
      </c>
      <c r="G113" s="36" t="s">
        <v>601</v>
      </c>
      <c r="H113" s="33" t="str">
        <f t="shared" si="2"/>
        <v>5.02/km</v>
      </c>
      <c r="I113" s="8">
        <f t="shared" si="3"/>
        <v>0.011666666666666662</v>
      </c>
      <c r="J113" s="8">
        <f>G113-INDEX($G$5:$G$329,MATCH(D113,$D$5:$D$329,0))</f>
        <v>0.0045601851851851845</v>
      </c>
    </row>
    <row r="114" spans="1:10" s="7" customFormat="1" ht="15" customHeight="1">
      <c r="A114" s="39" t="s">
        <v>602</v>
      </c>
      <c r="B114" s="45" t="s">
        <v>62</v>
      </c>
      <c r="C114" s="45" t="s">
        <v>163</v>
      </c>
      <c r="D114" s="36" t="s">
        <v>513</v>
      </c>
      <c r="E114" s="45" t="s">
        <v>603</v>
      </c>
      <c r="F114" s="36" t="s">
        <v>601</v>
      </c>
      <c r="G114" s="36" t="s">
        <v>601</v>
      </c>
      <c r="H114" s="33" t="str">
        <f t="shared" si="2"/>
        <v>5.02/km</v>
      </c>
      <c r="I114" s="8">
        <f t="shared" si="3"/>
        <v>0.011666666666666662</v>
      </c>
      <c r="J114" s="8">
        <f>G114-INDEX($G$5:$G$329,MATCH(D114,$D$5:$D$329,0))</f>
        <v>0.0027662037037037013</v>
      </c>
    </row>
    <row r="115" spans="1:10" s="7" customFormat="1" ht="15" customHeight="1">
      <c r="A115" s="39" t="s">
        <v>604</v>
      </c>
      <c r="B115" s="45" t="s">
        <v>208</v>
      </c>
      <c r="C115" s="45" t="s">
        <v>605</v>
      </c>
      <c r="D115" s="36" t="s">
        <v>345</v>
      </c>
      <c r="E115" s="45" t="s">
        <v>606</v>
      </c>
      <c r="F115" s="36" t="s">
        <v>2</v>
      </c>
      <c r="G115" s="36" t="s">
        <v>2</v>
      </c>
      <c r="H115" s="33" t="str">
        <f t="shared" si="2"/>
        <v>5.02/km</v>
      </c>
      <c r="I115" s="8">
        <f t="shared" si="3"/>
        <v>0.011678240740740743</v>
      </c>
      <c r="J115" s="8">
        <f>G115-INDEX($G$5:$G$329,MATCH(D115,$D$5:$D$329,0))</f>
        <v>0.0071180555555555615</v>
      </c>
    </row>
    <row r="116" spans="1:10" s="7" customFormat="1" ht="15" customHeight="1">
      <c r="A116" s="39" t="s">
        <v>607</v>
      </c>
      <c r="B116" s="45" t="s">
        <v>608</v>
      </c>
      <c r="C116" s="45" t="s">
        <v>609</v>
      </c>
      <c r="D116" s="36" t="s">
        <v>345</v>
      </c>
      <c r="E116" s="45" t="s">
        <v>236</v>
      </c>
      <c r="F116" s="36" t="s">
        <v>610</v>
      </c>
      <c r="G116" s="36" t="s">
        <v>610</v>
      </c>
      <c r="H116" s="33" t="str">
        <f t="shared" si="2"/>
        <v>5.03/km</v>
      </c>
      <c r="I116" s="8">
        <f t="shared" si="3"/>
        <v>0.011770833333333331</v>
      </c>
      <c r="J116" s="8">
        <f>G116-INDEX($G$5:$G$329,MATCH(D116,$D$5:$D$329,0))</f>
        <v>0.00721064814814815</v>
      </c>
    </row>
    <row r="117" spans="1:10" s="7" customFormat="1" ht="15" customHeight="1">
      <c r="A117" s="39" t="s">
        <v>611</v>
      </c>
      <c r="B117" s="45" t="s">
        <v>563</v>
      </c>
      <c r="C117" s="45" t="s">
        <v>612</v>
      </c>
      <c r="D117" s="36" t="s">
        <v>345</v>
      </c>
      <c r="E117" s="45" t="s">
        <v>613</v>
      </c>
      <c r="F117" s="36" t="s">
        <v>42</v>
      </c>
      <c r="G117" s="36" t="s">
        <v>42</v>
      </c>
      <c r="H117" s="33" t="str">
        <f t="shared" si="2"/>
        <v>5.06/km</v>
      </c>
      <c r="I117" s="8">
        <f t="shared" si="3"/>
        <v>0.01204861111111111</v>
      </c>
      <c r="J117" s="8">
        <f>G117-INDEX($G$5:$G$329,MATCH(D117,$D$5:$D$329,0))</f>
        <v>0.00748842592592593</v>
      </c>
    </row>
    <row r="118" spans="1:10" s="7" customFormat="1" ht="15" customHeight="1">
      <c r="A118" s="39" t="s">
        <v>614</v>
      </c>
      <c r="B118" s="45" t="s">
        <v>615</v>
      </c>
      <c r="C118" s="45" t="s">
        <v>160</v>
      </c>
      <c r="D118" s="36" t="s">
        <v>295</v>
      </c>
      <c r="E118" s="45" t="s">
        <v>186</v>
      </c>
      <c r="F118" s="36" t="s">
        <v>4</v>
      </c>
      <c r="G118" s="36" t="s">
        <v>4</v>
      </c>
      <c r="H118" s="33" t="str">
        <f t="shared" si="2"/>
        <v>5.06/km</v>
      </c>
      <c r="I118" s="8">
        <f t="shared" si="3"/>
        <v>0.012129629629629626</v>
      </c>
      <c r="J118" s="8">
        <f>G118-INDEX($G$5:$G$329,MATCH(D118,$D$5:$D$329,0))</f>
        <v>0.012106481481481478</v>
      </c>
    </row>
    <row r="119" spans="1:10" s="7" customFormat="1" ht="15" customHeight="1">
      <c r="A119" s="39" t="s">
        <v>616</v>
      </c>
      <c r="B119" s="45" t="s">
        <v>61</v>
      </c>
      <c r="C119" s="45" t="s">
        <v>166</v>
      </c>
      <c r="D119" s="36" t="s">
        <v>316</v>
      </c>
      <c r="E119" s="45" t="s">
        <v>236</v>
      </c>
      <c r="F119" s="36" t="s">
        <v>617</v>
      </c>
      <c r="G119" s="36" t="s">
        <v>617</v>
      </c>
      <c r="H119" s="33" t="str">
        <f t="shared" si="2"/>
        <v>5.06/km</v>
      </c>
      <c r="I119" s="8">
        <f t="shared" si="3"/>
        <v>0.0121412037037037</v>
      </c>
      <c r="J119" s="8">
        <f>G119-INDEX($G$5:$G$329,MATCH(D119,$D$5:$D$329,0))</f>
        <v>0.009432870370370366</v>
      </c>
    </row>
    <row r="120" spans="1:10" s="7" customFormat="1" ht="15" customHeight="1">
      <c r="A120" s="39" t="s">
        <v>618</v>
      </c>
      <c r="B120" s="45" t="s">
        <v>619</v>
      </c>
      <c r="C120" s="45" t="s">
        <v>620</v>
      </c>
      <c r="D120" s="36" t="s">
        <v>326</v>
      </c>
      <c r="E120" s="45" t="s">
        <v>236</v>
      </c>
      <c r="F120" s="36" t="s">
        <v>5</v>
      </c>
      <c r="G120" s="36" t="s">
        <v>5</v>
      </c>
      <c r="H120" s="33" t="str">
        <f t="shared" si="2"/>
        <v>5.07/km</v>
      </c>
      <c r="I120" s="8">
        <f t="shared" si="3"/>
        <v>0.012164351851851853</v>
      </c>
      <c r="J120" s="8">
        <f>G120-INDEX($G$5:$G$329,MATCH(D120,$D$5:$D$329,0))</f>
        <v>0.008576388888888894</v>
      </c>
    </row>
    <row r="121" spans="1:10" s="7" customFormat="1" ht="15" customHeight="1">
      <c r="A121" s="39" t="s">
        <v>621</v>
      </c>
      <c r="B121" s="45" t="s">
        <v>622</v>
      </c>
      <c r="C121" s="45" t="s">
        <v>146</v>
      </c>
      <c r="D121" s="36" t="s">
        <v>316</v>
      </c>
      <c r="E121" s="45" t="s">
        <v>249</v>
      </c>
      <c r="F121" s="36" t="s">
        <v>623</v>
      </c>
      <c r="G121" s="36" t="s">
        <v>623</v>
      </c>
      <c r="H121" s="33" t="str">
        <f t="shared" si="2"/>
        <v>5.07/km</v>
      </c>
      <c r="I121" s="8">
        <f t="shared" si="3"/>
        <v>0.012233796296296288</v>
      </c>
      <c r="J121" s="8">
        <f>G121-INDEX($G$5:$G$329,MATCH(D121,$D$5:$D$329,0))</f>
        <v>0.009525462962962954</v>
      </c>
    </row>
    <row r="122" spans="1:10" s="7" customFormat="1" ht="15" customHeight="1">
      <c r="A122" s="39" t="s">
        <v>624</v>
      </c>
      <c r="B122" s="45" t="s">
        <v>625</v>
      </c>
      <c r="C122" s="45" t="s">
        <v>166</v>
      </c>
      <c r="D122" s="36" t="s">
        <v>380</v>
      </c>
      <c r="E122" s="45" t="s">
        <v>626</v>
      </c>
      <c r="F122" s="36" t="s">
        <v>6</v>
      </c>
      <c r="G122" s="36" t="s">
        <v>6</v>
      </c>
      <c r="H122" s="33" t="str">
        <f t="shared" si="2"/>
        <v>5.07/km</v>
      </c>
      <c r="I122" s="8">
        <f t="shared" si="3"/>
        <v>0.012245370370370368</v>
      </c>
      <c r="J122" s="8">
        <f>G122-INDEX($G$5:$G$329,MATCH(D122,$D$5:$D$329,0))</f>
        <v>0.006631944444444447</v>
      </c>
    </row>
    <row r="123" spans="1:10" s="7" customFormat="1" ht="15" customHeight="1">
      <c r="A123" s="39" t="s">
        <v>627</v>
      </c>
      <c r="B123" s="45" t="s">
        <v>82</v>
      </c>
      <c r="C123" s="45" t="s">
        <v>180</v>
      </c>
      <c r="D123" s="36" t="s">
        <v>345</v>
      </c>
      <c r="E123" s="45" t="s">
        <v>628</v>
      </c>
      <c r="F123" s="36" t="s">
        <v>8</v>
      </c>
      <c r="G123" s="36" t="s">
        <v>8</v>
      </c>
      <c r="H123" s="33" t="str">
        <f t="shared" si="2"/>
        <v>5.08/km</v>
      </c>
      <c r="I123" s="8">
        <f t="shared" si="3"/>
        <v>0.012280092592592589</v>
      </c>
      <c r="J123" s="8">
        <f>G123-INDEX($G$5:$G$329,MATCH(D123,$D$5:$D$329,0))</f>
        <v>0.007719907407407408</v>
      </c>
    </row>
    <row r="124" spans="1:10" s="7" customFormat="1" ht="15" customHeight="1">
      <c r="A124" s="39" t="s">
        <v>629</v>
      </c>
      <c r="B124" s="45" t="s">
        <v>84</v>
      </c>
      <c r="C124" s="45" t="s">
        <v>227</v>
      </c>
      <c r="D124" s="36" t="s">
        <v>475</v>
      </c>
      <c r="E124" s="45" t="s">
        <v>630</v>
      </c>
      <c r="F124" s="36" t="s">
        <v>43</v>
      </c>
      <c r="G124" s="36" t="s">
        <v>43</v>
      </c>
      <c r="H124" s="33" t="str">
        <f t="shared" si="2"/>
        <v>5.08/km</v>
      </c>
      <c r="I124" s="8">
        <f t="shared" si="3"/>
        <v>0.012303240740740736</v>
      </c>
      <c r="J124" s="8">
        <f>G124-INDEX($G$5:$G$329,MATCH(D124,$D$5:$D$329,0))</f>
        <v>0.0041203703703703645</v>
      </c>
    </row>
    <row r="125" spans="1:10" s="7" customFormat="1" ht="15" customHeight="1">
      <c r="A125" s="39" t="s">
        <v>631</v>
      </c>
      <c r="B125" s="45" t="s">
        <v>90</v>
      </c>
      <c r="C125" s="45" t="s">
        <v>232</v>
      </c>
      <c r="D125" s="36" t="s">
        <v>402</v>
      </c>
      <c r="E125" s="45" t="s">
        <v>353</v>
      </c>
      <c r="F125" s="36" t="s">
        <v>7</v>
      </c>
      <c r="G125" s="36" t="s">
        <v>7</v>
      </c>
      <c r="H125" s="33" t="str">
        <f t="shared" si="2"/>
        <v>5.09/km</v>
      </c>
      <c r="I125" s="8">
        <f t="shared" si="3"/>
        <v>0.012465277777777773</v>
      </c>
      <c r="J125" s="8">
        <f>G125-INDEX($G$5:$G$329,MATCH(D125,$D$5:$D$329,0))</f>
        <v>0.005752314814814811</v>
      </c>
    </row>
    <row r="126" spans="1:10" s="7" customFormat="1" ht="15" customHeight="1">
      <c r="A126" s="39" t="s">
        <v>632</v>
      </c>
      <c r="B126" s="45" t="s">
        <v>633</v>
      </c>
      <c r="C126" s="45" t="s">
        <v>158</v>
      </c>
      <c r="D126" s="36" t="s">
        <v>345</v>
      </c>
      <c r="E126" s="45" t="s">
        <v>236</v>
      </c>
      <c r="F126" s="36" t="s">
        <v>634</v>
      </c>
      <c r="G126" s="36" t="s">
        <v>634</v>
      </c>
      <c r="H126" s="33" t="str">
        <f t="shared" si="2"/>
        <v>5.09/km</v>
      </c>
      <c r="I126" s="8">
        <f t="shared" si="3"/>
        <v>0.012476851851851847</v>
      </c>
      <c r="J126" s="8">
        <f>G126-INDEX($G$5:$G$329,MATCH(D126,$D$5:$D$329,0))</f>
        <v>0.007916666666666666</v>
      </c>
    </row>
    <row r="127" spans="1:10" s="7" customFormat="1" ht="15" customHeight="1">
      <c r="A127" s="40" t="s">
        <v>635</v>
      </c>
      <c r="B127" s="46" t="s">
        <v>636</v>
      </c>
      <c r="C127" s="46" t="s">
        <v>193</v>
      </c>
      <c r="D127" s="37" t="s">
        <v>295</v>
      </c>
      <c r="E127" s="46" t="s">
        <v>357</v>
      </c>
      <c r="F127" s="37" t="s">
        <v>637</v>
      </c>
      <c r="G127" s="37" t="s">
        <v>637</v>
      </c>
      <c r="H127" s="34" t="str">
        <f t="shared" si="2"/>
        <v>5.10/km</v>
      </c>
      <c r="I127" s="30">
        <f t="shared" si="3"/>
        <v>0.012511574074074074</v>
      </c>
      <c r="J127" s="30">
        <f>G127-INDEX($G$5:$G$329,MATCH(D127,$D$5:$D$329,0))</f>
        <v>0.012488425925925927</v>
      </c>
    </row>
    <row r="128" spans="1:10" s="7" customFormat="1" ht="15" customHeight="1">
      <c r="A128" s="39" t="s">
        <v>638</v>
      </c>
      <c r="B128" s="45" t="s">
        <v>65</v>
      </c>
      <c r="C128" s="45" t="s">
        <v>151</v>
      </c>
      <c r="D128" s="36" t="s">
        <v>345</v>
      </c>
      <c r="E128" s="45" t="s">
        <v>235</v>
      </c>
      <c r="F128" s="36" t="s">
        <v>639</v>
      </c>
      <c r="G128" s="36" t="s">
        <v>639</v>
      </c>
      <c r="H128" s="33" t="str">
        <f t="shared" si="2"/>
        <v>5.11/km</v>
      </c>
      <c r="I128" s="8">
        <f t="shared" si="3"/>
        <v>0.01266203703703703</v>
      </c>
      <c r="J128" s="8">
        <f>G128-INDEX($G$5:$G$329,MATCH(D128,$D$5:$D$329,0))</f>
        <v>0.00810185185185185</v>
      </c>
    </row>
    <row r="129" spans="1:10" s="7" customFormat="1" ht="15" customHeight="1">
      <c r="A129" s="39" t="s">
        <v>640</v>
      </c>
      <c r="B129" s="45" t="s">
        <v>641</v>
      </c>
      <c r="C129" s="45" t="s">
        <v>166</v>
      </c>
      <c r="D129" s="36" t="s">
        <v>345</v>
      </c>
      <c r="E129" s="45" t="s">
        <v>236</v>
      </c>
      <c r="F129" s="36" t="s">
        <v>11</v>
      </c>
      <c r="G129" s="36" t="s">
        <v>11</v>
      </c>
      <c r="H129" s="33" t="str">
        <f t="shared" si="2"/>
        <v>5.11/km</v>
      </c>
      <c r="I129" s="8">
        <f t="shared" si="3"/>
        <v>0.012685185185185185</v>
      </c>
      <c r="J129" s="8">
        <f>G129-INDEX($G$5:$G$329,MATCH(D129,$D$5:$D$329,0))</f>
        <v>0.008125000000000004</v>
      </c>
    </row>
    <row r="130" spans="1:10" s="7" customFormat="1" ht="15" customHeight="1">
      <c r="A130" s="39" t="s">
        <v>642</v>
      </c>
      <c r="B130" s="45" t="s">
        <v>643</v>
      </c>
      <c r="C130" s="45" t="s">
        <v>171</v>
      </c>
      <c r="D130" s="36" t="s">
        <v>513</v>
      </c>
      <c r="E130" s="45" t="s">
        <v>236</v>
      </c>
      <c r="F130" s="36" t="s">
        <v>44</v>
      </c>
      <c r="G130" s="36" t="s">
        <v>44</v>
      </c>
      <c r="H130" s="33" t="str">
        <f t="shared" si="2"/>
        <v>5.11/km</v>
      </c>
      <c r="I130" s="8">
        <f t="shared" si="3"/>
        <v>0.012696759259259258</v>
      </c>
      <c r="J130" s="8">
        <f>G130-INDEX($G$5:$G$329,MATCH(D130,$D$5:$D$329,0))</f>
        <v>0.0037962962962962976</v>
      </c>
    </row>
    <row r="131" spans="1:10" s="7" customFormat="1" ht="15" customHeight="1">
      <c r="A131" s="39" t="s">
        <v>644</v>
      </c>
      <c r="B131" s="45" t="s">
        <v>645</v>
      </c>
      <c r="C131" s="45" t="s">
        <v>179</v>
      </c>
      <c r="D131" s="36" t="s">
        <v>380</v>
      </c>
      <c r="E131" s="45" t="s">
        <v>235</v>
      </c>
      <c r="F131" s="36" t="s">
        <v>102</v>
      </c>
      <c r="G131" s="36" t="s">
        <v>102</v>
      </c>
      <c r="H131" s="33" t="str">
        <f t="shared" si="2"/>
        <v>5.11/km</v>
      </c>
      <c r="I131" s="8">
        <f t="shared" si="3"/>
        <v>0.012719907407407405</v>
      </c>
      <c r="J131" s="8">
        <f>G131-INDEX($G$5:$G$329,MATCH(D131,$D$5:$D$329,0))</f>
        <v>0.0071064814814814845</v>
      </c>
    </row>
    <row r="132" spans="1:10" s="7" customFormat="1" ht="15" customHeight="1">
      <c r="A132" s="39" t="s">
        <v>646</v>
      </c>
      <c r="B132" s="45" t="s">
        <v>85</v>
      </c>
      <c r="C132" s="45" t="s">
        <v>187</v>
      </c>
      <c r="D132" s="36" t="s">
        <v>647</v>
      </c>
      <c r="E132" s="45" t="s">
        <v>86</v>
      </c>
      <c r="F132" s="36" t="s">
        <v>648</v>
      </c>
      <c r="G132" s="36" t="s">
        <v>648</v>
      </c>
      <c r="H132" s="33" t="str">
        <f t="shared" si="2"/>
        <v>5.11/km</v>
      </c>
      <c r="I132" s="8">
        <f t="shared" si="3"/>
        <v>0.012731481481481479</v>
      </c>
      <c r="J132" s="8">
        <f>G132-INDEX($G$5:$G$329,MATCH(D132,$D$5:$D$329,0))</f>
        <v>0</v>
      </c>
    </row>
    <row r="133" spans="1:10" s="7" customFormat="1" ht="15" customHeight="1">
      <c r="A133" s="39" t="s">
        <v>649</v>
      </c>
      <c r="B133" s="45" t="s">
        <v>207</v>
      </c>
      <c r="C133" s="45" t="s">
        <v>197</v>
      </c>
      <c r="D133" s="36" t="s">
        <v>475</v>
      </c>
      <c r="E133" s="45" t="s">
        <v>330</v>
      </c>
      <c r="F133" s="36" t="s">
        <v>9</v>
      </c>
      <c r="G133" s="36" t="s">
        <v>9</v>
      </c>
      <c r="H133" s="33" t="str">
        <f aca="true" t="shared" si="4" ref="H133:H196">TEXT(INT((HOUR(G133)*3600+MINUTE(G133)*60+SECOND(G133))/$J$3/60),"0")&amp;"."&amp;TEXT(MOD((HOUR(G133)*3600+MINUTE(G133)*60+SECOND(G133))/$J$3,60),"00")&amp;"/km"</f>
        <v>5.12/km</v>
      </c>
      <c r="I133" s="8">
        <f aca="true" t="shared" si="5" ref="I133:I196">G133-$G$5</f>
        <v>0.01277777777777778</v>
      </c>
      <c r="J133" s="8">
        <f>G133-INDEX($G$5:$G$329,MATCH(D133,$D$5:$D$329,0))</f>
        <v>0.004594907407407409</v>
      </c>
    </row>
    <row r="134" spans="1:10" s="7" customFormat="1" ht="15" customHeight="1">
      <c r="A134" s="39" t="s">
        <v>650</v>
      </c>
      <c r="B134" s="45" t="s">
        <v>651</v>
      </c>
      <c r="C134" s="45" t="s">
        <v>142</v>
      </c>
      <c r="D134" s="36" t="s">
        <v>380</v>
      </c>
      <c r="E134" s="45" t="s">
        <v>330</v>
      </c>
      <c r="F134" s="36" t="s">
        <v>652</v>
      </c>
      <c r="G134" s="36" t="s">
        <v>652</v>
      </c>
      <c r="H134" s="33" t="str">
        <f t="shared" si="4"/>
        <v>5.13/km</v>
      </c>
      <c r="I134" s="8">
        <f t="shared" si="5"/>
        <v>0.012881944444444442</v>
      </c>
      <c r="J134" s="8">
        <f>G134-INDEX($G$5:$G$329,MATCH(D134,$D$5:$D$329,0))</f>
        <v>0.007268518518518521</v>
      </c>
    </row>
    <row r="135" spans="1:10" s="7" customFormat="1" ht="15" customHeight="1">
      <c r="A135" s="39" t="s">
        <v>653</v>
      </c>
      <c r="B135" s="45" t="s">
        <v>654</v>
      </c>
      <c r="C135" s="45" t="s">
        <v>139</v>
      </c>
      <c r="D135" s="36" t="s">
        <v>360</v>
      </c>
      <c r="E135" s="45" t="s">
        <v>330</v>
      </c>
      <c r="F135" s="36" t="s">
        <v>652</v>
      </c>
      <c r="G135" s="36" t="s">
        <v>652</v>
      </c>
      <c r="H135" s="33" t="str">
        <f t="shared" si="4"/>
        <v>5.13/km</v>
      </c>
      <c r="I135" s="8">
        <f t="shared" si="5"/>
        <v>0.012881944444444442</v>
      </c>
      <c r="J135" s="8">
        <f>G135-INDEX($G$5:$G$329,MATCH(D135,$D$5:$D$329,0))</f>
        <v>0.00798611111111111</v>
      </c>
    </row>
    <row r="136" spans="1:10" s="7" customFormat="1" ht="15" customHeight="1">
      <c r="A136" s="39" t="s">
        <v>655</v>
      </c>
      <c r="B136" s="45" t="s">
        <v>656</v>
      </c>
      <c r="C136" s="45" t="s">
        <v>155</v>
      </c>
      <c r="D136" s="36" t="s">
        <v>647</v>
      </c>
      <c r="E136" s="45" t="s">
        <v>330</v>
      </c>
      <c r="F136" s="36" t="s">
        <v>657</v>
      </c>
      <c r="G136" s="36" t="s">
        <v>657</v>
      </c>
      <c r="H136" s="33" t="str">
        <f t="shared" si="4"/>
        <v>5.14/km</v>
      </c>
      <c r="I136" s="8">
        <f t="shared" si="5"/>
        <v>0.013032407407407406</v>
      </c>
      <c r="J136" s="8">
        <f>G136-INDEX($G$5:$G$329,MATCH(D136,$D$5:$D$329,0))</f>
        <v>0.0003009259259259267</v>
      </c>
    </row>
    <row r="137" spans="1:10" s="7" customFormat="1" ht="15" customHeight="1">
      <c r="A137" s="39" t="s">
        <v>658</v>
      </c>
      <c r="B137" s="45" t="s">
        <v>589</v>
      </c>
      <c r="C137" s="45" t="s">
        <v>182</v>
      </c>
      <c r="D137" s="36" t="s">
        <v>475</v>
      </c>
      <c r="E137" s="45" t="s">
        <v>236</v>
      </c>
      <c r="F137" s="36" t="s">
        <v>45</v>
      </c>
      <c r="G137" s="36" t="s">
        <v>45</v>
      </c>
      <c r="H137" s="33" t="str">
        <f t="shared" si="4"/>
        <v>5.15/km</v>
      </c>
      <c r="I137" s="8">
        <f t="shared" si="5"/>
        <v>0.013148148148148148</v>
      </c>
      <c r="J137" s="8">
        <f>G137-INDEX($G$5:$G$329,MATCH(D137,$D$5:$D$329,0))</f>
        <v>0.004965277777777777</v>
      </c>
    </row>
    <row r="138" spans="1:10" s="7" customFormat="1" ht="15" customHeight="1">
      <c r="A138" s="39" t="s">
        <v>659</v>
      </c>
      <c r="B138" s="45" t="s">
        <v>660</v>
      </c>
      <c r="C138" s="45" t="s">
        <v>228</v>
      </c>
      <c r="D138" s="36" t="s">
        <v>661</v>
      </c>
      <c r="E138" s="45" t="s">
        <v>236</v>
      </c>
      <c r="F138" s="36" t="s">
        <v>10</v>
      </c>
      <c r="G138" s="36" t="s">
        <v>10</v>
      </c>
      <c r="H138" s="33" t="str">
        <f t="shared" si="4"/>
        <v>5.16/km</v>
      </c>
      <c r="I138" s="8">
        <f t="shared" si="5"/>
        <v>0.013206018518518516</v>
      </c>
      <c r="J138" s="8">
        <f>G138-INDEX($G$5:$G$329,MATCH(D138,$D$5:$D$329,0))</f>
        <v>0</v>
      </c>
    </row>
    <row r="139" spans="1:10" s="7" customFormat="1" ht="15" customHeight="1">
      <c r="A139" s="39" t="s">
        <v>662</v>
      </c>
      <c r="B139" s="45" t="s">
        <v>663</v>
      </c>
      <c r="C139" s="45" t="s">
        <v>55</v>
      </c>
      <c r="D139" s="36" t="s">
        <v>326</v>
      </c>
      <c r="E139" s="45" t="s">
        <v>603</v>
      </c>
      <c r="F139" s="36" t="s">
        <v>664</v>
      </c>
      <c r="G139" s="36" t="s">
        <v>664</v>
      </c>
      <c r="H139" s="33" t="str">
        <f t="shared" si="4"/>
        <v>5.16/km</v>
      </c>
      <c r="I139" s="8">
        <f t="shared" si="5"/>
        <v>0.013229166666666663</v>
      </c>
      <c r="J139" s="8">
        <f>G139-INDEX($G$5:$G$329,MATCH(D139,$D$5:$D$329,0))</f>
        <v>0.009641203703703704</v>
      </c>
    </row>
    <row r="140" spans="1:10" s="7" customFormat="1" ht="15" customHeight="1">
      <c r="A140" s="39" t="s">
        <v>665</v>
      </c>
      <c r="B140" s="45" t="s">
        <v>666</v>
      </c>
      <c r="C140" s="45" t="s">
        <v>486</v>
      </c>
      <c r="D140" s="36" t="s">
        <v>513</v>
      </c>
      <c r="E140" s="45" t="s">
        <v>236</v>
      </c>
      <c r="F140" s="36" t="s">
        <v>12</v>
      </c>
      <c r="G140" s="36" t="s">
        <v>12</v>
      </c>
      <c r="H140" s="33" t="str">
        <f t="shared" si="4"/>
        <v>5.16/km</v>
      </c>
      <c r="I140" s="8">
        <f t="shared" si="5"/>
        <v>0.013275462962962958</v>
      </c>
      <c r="J140" s="8">
        <f>G140-INDEX($G$5:$G$329,MATCH(D140,$D$5:$D$329,0))</f>
        <v>0.004374999999999997</v>
      </c>
    </row>
    <row r="141" spans="1:10" s="7" customFormat="1" ht="15" customHeight="1">
      <c r="A141" s="39" t="s">
        <v>667</v>
      </c>
      <c r="B141" s="45" t="s">
        <v>39</v>
      </c>
      <c r="C141" s="45" t="s">
        <v>174</v>
      </c>
      <c r="D141" s="36" t="s">
        <v>316</v>
      </c>
      <c r="E141" s="45" t="s">
        <v>668</v>
      </c>
      <c r="F141" s="36" t="s">
        <v>105</v>
      </c>
      <c r="G141" s="36" t="s">
        <v>105</v>
      </c>
      <c r="H141" s="33" t="str">
        <f t="shared" si="4"/>
        <v>5.17/km</v>
      </c>
      <c r="I141" s="8">
        <f t="shared" si="5"/>
        <v>0.01335648148148148</v>
      </c>
      <c r="J141" s="8">
        <f>G141-INDEX($G$5:$G$329,MATCH(D141,$D$5:$D$329,0))</f>
        <v>0.010648148148148146</v>
      </c>
    </row>
    <row r="142" spans="1:10" s="7" customFormat="1" ht="15" customHeight="1">
      <c r="A142" s="39" t="s">
        <v>669</v>
      </c>
      <c r="B142" s="45" t="s">
        <v>670</v>
      </c>
      <c r="C142" s="45" t="s">
        <v>671</v>
      </c>
      <c r="D142" s="36" t="s">
        <v>295</v>
      </c>
      <c r="E142" s="45" t="s">
        <v>186</v>
      </c>
      <c r="F142" s="36" t="s">
        <v>672</v>
      </c>
      <c r="G142" s="36" t="s">
        <v>672</v>
      </c>
      <c r="H142" s="33" t="str">
        <f t="shared" si="4"/>
        <v>5.18/km</v>
      </c>
      <c r="I142" s="8">
        <f t="shared" si="5"/>
        <v>0.013437499999999995</v>
      </c>
      <c r="J142" s="8">
        <f>G142-INDEX($G$5:$G$329,MATCH(D142,$D$5:$D$329,0))</f>
        <v>0.013414351851851847</v>
      </c>
    </row>
    <row r="143" spans="1:10" s="7" customFormat="1" ht="15" customHeight="1">
      <c r="A143" s="39" t="s">
        <v>673</v>
      </c>
      <c r="B143" s="45" t="s">
        <v>119</v>
      </c>
      <c r="C143" s="45" t="s">
        <v>147</v>
      </c>
      <c r="D143" s="36" t="s">
        <v>291</v>
      </c>
      <c r="E143" s="45" t="s">
        <v>212</v>
      </c>
      <c r="F143" s="36" t="s">
        <v>16</v>
      </c>
      <c r="G143" s="36" t="s">
        <v>16</v>
      </c>
      <c r="H143" s="33" t="str">
        <f t="shared" si="4"/>
        <v>5.19/km</v>
      </c>
      <c r="I143" s="8">
        <f t="shared" si="5"/>
        <v>0.013611111111111105</v>
      </c>
      <c r="J143" s="8">
        <f>G143-INDEX($G$5:$G$329,MATCH(D143,$D$5:$D$329,0))</f>
        <v>0.013611111111111105</v>
      </c>
    </row>
    <row r="144" spans="1:10" s="7" customFormat="1" ht="15" customHeight="1">
      <c r="A144" s="39" t="s">
        <v>674</v>
      </c>
      <c r="B144" s="45" t="s">
        <v>675</v>
      </c>
      <c r="C144" s="45" t="s">
        <v>676</v>
      </c>
      <c r="D144" s="36" t="s">
        <v>345</v>
      </c>
      <c r="E144" s="45" t="s">
        <v>330</v>
      </c>
      <c r="F144" s="36" t="s">
        <v>13</v>
      </c>
      <c r="G144" s="36" t="s">
        <v>13</v>
      </c>
      <c r="H144" s="33" t="str">
        <f t="shared" si="4"/>
        <v>5.19/km</v>
      </c>
      <c r="I144" s="8">
        <f t="shared" si="5"/>
        <v>0.013622685185185179</v>
      </c>
      <c r="J144" s="8">
        <f>G144-INDEX($G$5:$G$329,MATCH(D144,$D$5:$D$329,0))</f>
        <v>0.009062499999999998</v>
      </c>
    </row>
    <row r="145" spans="1:10" s="7" customFormat="1" ht="15" customHeight="1">
      <c r="A145" s="39" t="s">
        <v>677</v>
      </c>
      <c r="B145" s="45" t="s">
        <v>678</v>
      </c>
      <c r="C145" s="45" t="s">
        <v>679</v>
      </c>
      <c r="D145" s="36" t="s">
        <v>380</v>
      </c>
      <c r="E145" s="45" t="s">
        <v>236</v>
      </c>
      <c r="F145" s="36" t="s">
        <v>14</v>
      </c>
      <c r="G145" s="36" t="s">
        <v>14</v>
      </c>
      <c r="H145" s="33" t="str">
        <f t="shared" si="4"/>
        <v>5.19/km</v>
      </c>
      <c r="I145" s="8">
        <f t="shared" si="5"/>
        <v>0.013657407407407406</v>
      </c>
      <c r="J145" s="8">
        <f>G145-INDEX($G$5:$G$329,MATCH(D145,$D$5:$D$329,0))</f>
        <v>0.008043981481481485</v>
      </c>
    </row>
    <row r="146" spans="1:10" s="7" customFormat="1" ht="15" customHeight="1">
      <c r="A146" s="39" t="s">
        <v>680</v>
      </c>
      <c r="B146" s="45" t="s">
        <v>681</v>
      </c>
      <c r="C146" s="45" t="s">
        <v>155</v>
      </c>
      <c r="D146" s="36" t="s">
        <v>316</v>
      </c>
      <c r="E146" s="45" t="s">
        <v>408</v>
      </c>
      <c r="F146" s="36" t="s">
        <v>682</v>
      </c>
      <c r="G146" s="36" t="s">
        <v>682</v>
      </c>
      <c r="H146" s="33" t="str">
        <f t="shared" si="4"/>
        <v>5.20/km</v>
      </c>
      <c r="I146" s="8">
        <f t="shared" si="5"/>
        <v>0.013680555555555553</v>
      </c>
      <c r="J146" s="8">
        <f>G146-INDEX($G$5:$G$329,MATCH(D146,$D$5:$D$329,0))</f>
        <v>0.01097222222222222</v>
      </c>
    </row>
    <row r="147" spans="1:10" s="7" customFormat="1" ht="15" customHeight="1">
      <c r="A147" s="39" t="s">
        <v>683</v>
      </c>
      <c r="B147" s="45" t="s">
        <v>223</v>
      </c>
      <c r="C147" s="45" t="s">
        <v>167</v>
      </c>
      <c r="D147" s="36" t="s">
        <v>316</v>
      </c>
      <c r="E147" s="45" t="s">
        <v>236</v>
      </c>
      <c r="F147" s="36" t="s">
        <v>684</v>
      </c>
      <c r="G147" s="36" t="s">
        <v>684</v>
      </c>
      <c r="H147" s="33" t="str">
        <f t="shared" si="4"/>
        <v>5.20/km</v>
      </c>
      <c r="I147" s="8">
        <f t="shared" si="5"/>
        <v>0.0137037037037037</v>
      </c>
      <c r="J147" s="8">
        <f>G147-INDEX($G$5:$G$329,MATCH(D147,$D$5:$D$329,0))</f>
        <v>0.010995370370370367</v>
      </c>
    </row>
    <row r="148" spans="1:10" s="7" customFormat="1" ht="15" customHeight="1">
      <c r="A148" s="39" t="s">
        <v>685</v>
      </c>
      <c r="B148" s="45" t="s">
        <v>99</v>
      </c>
      <c r="C148" s="45" t="s">
        <v>230</v>
      </c>
      <c r="D148" s="36" t="s">
        <v>661</v>
      </c>
      <c r="E148" s="45" t="s">
        <v>236</v>
      </c>
      <c r="F148" s="36" t="s">
        <v>686</v>
      </c>
      <c r="G148" s="36" t="s">
        <v>686</v>
      </c>
      <c r="H148" s="33" t="str">
        <f t="shared" si="4"/>
        <v>5.20/km</v>
      </c>
      <c r="I148" s="8">
        <f t="shared" si="5"/>
        <v>0.013738425925925921</v>
      </c>
      <c r="J148" s="8">
        <f>G148-INDEX($G$5:$G$329,MATCH(D148,$D$5:$D$329,0))</f>
        <v>0.000532407407407405</v>
      </c>
    </row>
    <row r="149" spans="1:10" s="7" customFormat="1" ht="15" customHeight="1">
      <c r="A149" s="39" t="s">
        <v>687</v>
      </c>
      <c r="B149" s="45" t="s">
        <v>92</v>
      </c>
      <c r="C149" s="45" t="s">
        <v>151</v>
      </c>
      <c r="D149" s="36" t="s">
        <v>380</v>
      </c>
      <c r="E149" s="45" t="s">
        <v>487</v>
      </c>
      <c r="F149" s="36" t="s">
        <v>15</v>
      </c>
      <c r="G149" s="36" t="s">
        <v>15</v>
      </c>
      <c r="H149" s="33" t="str">
        <f t="shared" si="4"/>
        <v>5.21/km</v>
      </c>
      <c r="I149" s="8">
        <f t="shared" si="5"/>
        <v>0.01380787037037037</v>
      </c>
      <c r="J149" s="8">
        <f>G149-INDEX($G$5:$G$329,MATCH(D149,$D$5:$D$329,0))</f>
        <v>0.008194444444444449</v>
      </c>
    </row>
    <row r="150" spans="1:10" s="7" customFormat="1" ht="15" customHeight="1">
      <c r="A150" s="39" t="s">
        <v>688</v>
      </c>
      <c r="B150" s="45" t="s">
        <v>689</v>
      </c>
      <c r="C150" s="45" t="s">
        <v>690</v>
      </c>
      <c r="D150" s="36" t="s">
        <v>326</v>
      </c>
      <c r="E150" s="45" t="s">
        <v>236</v>
      </c>
      <c r="F150" s="36" t="s">
        <v>46</v>
      </c>
      <c r="G150" s="36" t="s">
        <v>46</v>
      </c>
      <c r="H150" s="33" t="str">
        <f t="shared" si="4"/>
        <v>5.22/km</v>
      </c>
      <c r="I150" s="8">
        <f t="shared" si="5"/>
        <v>0.01398148148148148</v>
      </c>
      <c r="J150" s="8">
        <f>G150-INDEX($G$5:$G$329,MATCH(D150,$D$5:$D$329,0))</f>
        <v>0.01039351851851852</v>
      </c>
    </row>
    <row r="151" spans="1:10" s="7" customFormat="1" ht="15" customHeight="1">
      <c r="A151" s="39" t="s">
        <v>691</v>
      </c>
      <c r="B151" s="45" t="s">
        <v>692</v>
      </c>
      <c r="C151" s="45" t="s">
        <v>155</v>
      </c>
      <c r="D151" s="36" t="s">
        <v>345</v>
      </c>
      <c r="E151" s="45" t="s">
        <v>330</v>
      </c>
      <c r="F151" s="36" t="s">
        <v>47</v>
      </c>
      <c r="G151" s="36" t="s">
        <v>47</v>
      </c>
      <c r="H151" s="33" t="str">
        <f t="shared" si="4"/>
        <v>5.23/km</v>
      </c>
      <c r="I151" s="8">
        <f t="shared" si="5"/>
        <v>0.014039351851851848</v>
      </c>
      <c r="J151" s="8">
        <f>G151-INDEX($G$5:$G$329,MATCH(D151,$D$5:$D$329,0))</f>
        <v>0.009479166666666667</v>
      </c>
    </row>
    <row r="152" spans="1:10" s="7" customFormat="1" ht="15" customHeight="1">
      <c r="A152" s="39" t="s">
        <v>693</v>
      </c>
      <c r="B152" s="45" t="s">
        <v>87</v>
      </c>
      <c r="C152" s="45" t="s">
        <v>152</v>
      </c>
      <c r="D152" s="36" t="s">
        <v>326</v>
      </c>
      <c r="E152" s="45" t="s">
        <v>517</v>
      </c>
      <c r="F152" s="36" t="s">
        <v>47</v>
      </c>
      <c r="G152" s="36" t="s">
        <v>47</v>
      </c>
      <c r="H152" s="33" t="str">
        <f t="shared" si="4"/>
        <v>5.23/km</v>
      </c>
      <c r="I152" s="8">
        <f t="shared" si="5"/>
        <v>0.014039351851851848</v>
      </c>
      <c r="J152" s="8">
        <f>G152-INDEX($G$5:$G$329,MATCH(D152,$D$5:$D$329,0))</f>
        <v>0.010451388888888889</v>
      </c>
    </row>
    <row r="153" spans="1:10" s="7" customFormat="1" ht="15" customHeight="1">
      <c r="A153" s="39" t="s">
        <v>694</v>
      </c>
      <c r="B153" s="45" t="s">
        <v>79</v>
      </c>
      <c r="C153" s="45" t="s">
        <v>138</v>
      </c>
      <c r="D153" s="36" t="s">
        <v>345</v>
      </c>
      <c r="E153" s="45" t="s">
        <v>517</v>
      </c>
      <c r="F153" s="36" t="s">
        <v>47</v>
      </c>
      <c r="G153" s="36" t="s">
        <v>47</v>
      </c>
      <c r="H153" s="33" t="str">
        <f t="shared" si="4"/>
        <v>5.23/km</v>
      </c>
      <c r="I153" s="8">
        <f t="shared" si="5"/>
        <v>0.014039351851851848</v>
      </c>
      <c r="J153" s="8">
        <f>G153-INDEX($G$5:$G$329,MATCH(D153,$D$5:$D$329,0))</f>
        <v>0.009479166666666667</v>
      </c>
    </row>
    <row r="154" spans="1:10" s="7" customFormat="1" ht="15" customHeight="1">
      <c r="A154" s="39" t="s">
        <v>695</v>
      </c>
      <c r="B154" s="45" t="s">
        <v>106</v>
      </c>
      <c r="C154" s="45" t="s">
        <v>239</v>
      </c>
      <c r="D154" s="36" t="s">
        <v>360</v>
      </c>
      <c r="E154" s="45" t="s">
        <v>212</v>
      </c>
      <c r="F154" s="36" t="s">
        <v>696</v>
      </c>
      <c r="G154" s="36" t="s">
        <v>696</v>
      </c>
      <c r="H154" s="33" t="str">
        <f t="shared" si="4"/>
        <v>5.23/km</v>
      </c>
      <c r="I154" s="8">
        <f t="shared" si="5"/>
        <v>0.01410879629629629</v>
      </c>
      <c r="J154" s="8">
        <f>G154-INDEX($G$5:$G$329,MATCH(D154,$D$5:$D$329,0))</f>
        <v>0.009212962962962958</v>
      </c>
    </row>
    <row r="155" spans="1:10" s="7" customFormat="1" ht="15" customHeight="1">
      <c r="A155" s="39" t="s">
        <v>697</v>
      </c>
      <c r="B155" s="45" t="s">
        <v>698</v>
      </c>
      <c r="C155" s="45" t="s">
        <v>195</v>
      </c>
      <c r="D155" s="36" t="s">
        <v>647</v>
      </c>
      <c r="E155" s="45" t="s">
        <v>330</v>
      </c>
      <c r="F155" s="36" t="s">
        <v>699</v>
      </c>
      <c r="G155" s="36" t="s">
        <v>699</v>
      </c>
      <c r="H155" s="33" t="str">
        <f t="shared" si="4"/>
        <v>5.24/km</v>
      </c>
      <c r="I155" s="8">
        <f t="shared" si="5"/>
        <v>0.014236111111111113</v>
      </c>
      <c r="J155" s="8">
        <f>G155-INDEX($G$5:$G$329,MATCH(D155,$D$5:$D$329,0))</f>
        <v>0.0015046296296296335</v>
      </c>
    </row>
    <row r="156" spans="1:10" s="7" customFormat="1" ht="15" customHeight="1">
      <c r="A156" s="39" t="s">
        <v>700</v>
      </c>
      <c r="B156" s="45" t="s">
        <v>103</v>
      </c>
      <c r="C156" s="45" t="s">
        <v>177</v>
      </c>
      <c r="D156" s="36" t="s">
        <v>380</v>
      </c>
      <c r="E156" s="45" t="s">
        <v>353</v>
      </c>
      <c r="F156" s="36" t="s">
        <v>701</v>
      </c>
      <c r="G156" s="36" t="s">
        <v>701</v>
      </c>
      <c r="H156" s="33" t="str">
        <f t="shared" si="4"/>
        <v>5.25/km</v>
      </c>
      <c r="I156" s="8">
        <f t="shared" si="5"/>
        <v>0.014340277777777775</v>
      </c>
      <c r="J156" s="8">
        <f>G156-INDEX($G$5:$G$329,MATCH(D156,$D$5:$D$329,0))</f>
        <v>0.008726851851851854</v>
      </c>
    </row>
    <row r="157" spans="1:10" s="7" customFormat="1" ht="15" customHeight="1">
      <c r="A157" s="39" t="s">
        <v>702</v>
      </c>
      <c r="B157" s="45" t="s">
        <v>703</v>
      </c>
      <c r="C157" s="45" t="s">
        <v>178</v>
      </c>
      <c r="D157" s="36" t="s">
        <v>295</v>
      </c>
      <c r="E157" s="45" t="s">
        <v>190</v>
      </c>
      <c r="F157" s="36" t="s">
        <v>48</v>
      </c>
      <c r="G157" s="36" t="s">
        <v>48</v>
      </c>
      <c r="H157" s="33" t="str">
        <f t="shared" si="4"/>
        <v>5.26/km</v>
      </c>
      <c r="I157" s="8">
        <f t="shared" si="5"/>
        <v>0.014386574074074069</v>
      </c>
      <c r="J157" s="8">
        <f>G157-INDEX($G$5:$G$329,MATCH(D157,$D$5:$D$329,0))</f>
        <v>0.014363425925925922</v>
      </c>
    </row>
    <row r="158" spans="1:10" s="7" customFormat="1" ht="15" customHeight="1">
      <c r="A158" s="39" t="s">
        <v>704</v>
      </c>
      <c r="B158" s="45" t="s">
        <v>705</v>
      </c>
      <c r="C158" s="45" t="s">
        <v>706</v>
      </c>
      <c r="D158" s="36" t="s">
        <v>295</v>
      </c>
      <c r="E158" s="45" t="s">
        <v>330</v>
      </c>
      <c r="F158" s="36" t="s">
        <v>17</v>
      </c>
      <c r="G158" s="36" t="s">
        <v>17</v>
      </c>
      <c r="H158" s="33" t="str">
        <f t="shared" si="4"/>
        <v>5.26/km</v>
      </c>
      <c r="I158" s="8">
        <f t="shared" si="5"/>
        <v>0.014421296296296297</v>
      </c>
      <c r="J158" s="8">
        <f>G158-INDEX($G$5:$G$329,MATCH(D158,$D$5:$D$329,0))</f>
        <v>0.01439814814814815</v>
      </c>
    </row>
    <row r="159" spans="1:10" s="7" customFormat="1" ht="15" customHeight="1">
      <c r="A159" s="40" t="s">
        <v>707</v>
      </c>
      <c r="B159" s="46" t="s">
        <v>708</v>
      </c>
      <c r="C159" s="46" t="s">
        <v>163</v>
      </c>
      <c r="D159" s="37" t="s">
        <v>513</v>
      </c>
      <c r="E159" s="46" t="s">
        <v>357</v>
      </c>
      <c r="F159" s="37" t="s">
        <v>18</v>
      </c>
      <c r="G159" s="37" t="s">
        <v>18</v>
      </c>
      <c r="H159" s="34" t="str">
        <f t="shared" si="4"/>
        <v>5.27/km</v>
      </c>
      <c r="I159" s="30">
        <f t="shared" si="5"/>
        <v>0.014537037037037032</v>
      </c>
      <c r="J159" s="30">
        <f>G159-INDEX($G$5:$G$329,MATCH(D159,$D$5:$D$329,0))</f>
        <v>0.005636574074074072</v>
      </c>
    </row>
    <row r="160" spans="1:10" s="7" customFormat="1" ht="15" customHeight="1">
      <c r="A160" s="39" t="s">
        <v>709</v>
      </c>
      <c r="B160" s="45" t="s">
        <v>217</v>
      </c>
      <c r="C160" s="45" t="s">
        <v>229</v>
      </c>
      <c r="D160" s="36" t="s">
        <v>661</v>
      </c>
      <c r="E160" s="45" t="s">
        <v>710</v>
      </c>
      <c r="F160" s="36" t="s">
        <v>19</v>
      </c>
      <c r="G160" s="36" t="s">
        <v>19</v>
      </c>
      <c r="H160" s="33" t="str">
        <f t="shared" si="4"/>
        <v>5.27/km</v>
      </c>
      <c r="I160" s="8">
        <f t="shared" si="5"/>
        <v>0.014548611111111113</v>
      </c>
      <c r="J160" s="8">
        <f>G160-INDEX($G$5:$G$329,MATCH(D160,$D$5:$D$329,0))</f>
        <v>0.0013425925925925966</v>
      </c>
    </row>
    <row r="161" spans="1:10" s="7" customFormat="1" ht="15" customHeight="1">
      <c r="A161" s="39" t="s">
        <v>711</v>
      </c>
      <c r="B161" s="45" t="s">
        <v>712</v>
      </c>
      <c r="C161" s="45" t="s">
        <v>138</v>
      </c>
      <c r="D161" s="36" t="s">
        <v>513</v>
      </c>
      <c r="E161" s="45" t="s">
        <v>603</v>
      </c>
      <c r="F161" s="36" t="s">
        <v>21</v>
      </c>
      <c r="G161" s="36" t="s">
        <v>21</v>
      </c>
      <c r="H161" s="33" t="str">
        <f t="shared" si="4"/>
        <v>5.28/km</v>
      </c>
      <c r="I161" s="8">
        <f t="shared" si="5"/>
        <v>0.014629629629629628</v>
      </c>
      <c r="J161" s="8">
        <f>G161-INDEX($G$5:$G$329,MATCH(D161,$D$5:$D$329,0))</f>
        <v>0.005729166666666667</v>
      </c>
    </row>
    <row r="162" spans="1:10" s="7" customFormat="1" ht="15" customHeight="1">
      <c r="A162" s="39" t="s">
        <v>713</v>
      </c>
      <c r="B162" s="45" t="s">
        <v>714</v>
      </c>
      <c r="C162" s="45" t="s">
        <v>224</v>
      </c>
      <c r="D162" s="36" t="s">
        <v>715</v>
      </c>
      <c r="E162" s="45" t="s">
        <v>236</v>
      </c>
      <c r="F162" s="36" t="s">
        <v>20</v>
      </c>
      <c r="G162" s="36" t="s">
        <v>20</v>
      </c>
      <c r="H162" s="33" t="str">
        <f t="shared" si="4"/>
        <v>5.28/km</v>
      </c>
      <c r="I162" s="8">
        <f t="shared" si="5"/>
        <v>0.014687499999999996</v>
      </c>
      <c r="J162" s="8">
        <f>G162-INDEX($G$5:$G$329,MATCH(D162,$D$5:$D$329,0))</f>
        <v>0</v>
      </c>
    </row>
    <row r="163" spans="1:10" s="7" customFormat="1" ht="15" customHeight="1">
      <c r="A163" s="39" t="s">
        <v>716</v>
      </c>
      <c r="B163" s="45" t="s">
        <v>717</v>
      </c>
      <c r="C163" s="45" t="s">
        <v>144</v>
      </c>
      <c r="D163" s="36" t="s">
        <v>345</v>
      </c>
      <c r="E163" s="45" t="s">
        <v>330</v>
      </c>
      <c r="F163" s="36" t="s">
        <v>718</v>
      </c>
      <c r="G163" s="36" t="s">
        <v>718</v>
      </c>
      <c r="H163" s="33" t="str">
        <f t="shared" si="4"/>
        <v>5.28/km</v>
      </c>
      <c r="I163" s="8">
        <f t="shared" si="5"/>
        <v>0.014699074074074076</v>
      </c>
      <c r="J163" s="8">
        <f>G163-INDEX($G$5:$G$329,MATCH(D163,$D$5:$D$329,0))</f>
        <v>0.010138888888888895</v>
      </c>
    </row>
    <row r="164" spans="1:10" s="7" customFormat="1" ht="15" customHeight="1">
      <c r="A164" s="39" t="s">
        <v>719</v>
      </c>
      <c r="B164" s="45" t="s">
        <v>720</v>
      </c>
      <c r="C164" s="45" t="s">
        <v>140</v>
      </c>
      <c r="D164" s="36" t="s">
        <v>345</v>
      </c>
      <c r="E164" s="45" t="s">
        <v>721</v>
      </c>
      <c r="F164" s="36" t="s">
        <v>722</v>
      </c>
      <c r="G164" s="36" t="s">
        <v>722</v>
      </c>
      <c r="H164" s="33" t="str">
        <f t="shared" si="4"/>
        <v>5.29/km</v>
      </c>
      <c r="I164" s="8">
        <f t="shared" si="5"/>
        <v>0.01473379629629629</v>
      </c>
      <c r="J164" s="8">
        <f>G164-INDEX($G$5:$G$329,MATCH(D164,$D$5:$D$329,0))</f>
        <v>0.010173611111111109</v>
      </c>
    </row>
    <row r="165" spans="1:10" s="7" customFormat="1" ht="15" customHeight="1">
      <c r="A165" s="39" t="s">
        <v>723</v>
      </c>
      <c r="B165" s="45" t="s">
        <v>110</v>
      </c>
      <c r="C165" s="45" t="s">
        <v>173</v>
      </c>
      <c r="D165" s="36" t="s">
        <v>326</v>
      </c>
      <c r="E165" s="45" t="s">
        <v>721</v>
      </c>
      <c r="F165" s="36" t="s">
        <v>722</v>
      </c>
      <c r="G165" s="36" t="s">
        <v>722</v>
      </c>
      <c r="H165" s="33" t="str">
        <f t="shared" si="4"/>
        <v>5.29/km</v>
      </c>
      <c r="I165" s="8">
        <f t="shared" si="5"/>
        <v>0.01473379629629629</v>
      </c>
      <c r="J165" s="8">
        <f>G165-INDEX($G$5:$G$329,MATCH(D165,$D$5:$D$329,0))</f>
        <v>0.01114583333333333</v>
      </c>
    </row>
    <row r="166" spans="1:10" s="7" customFormat="1" ht="15" customHeight="1">
      <c r="A166" s="39" t="s">
        <v>724</v>
      </c>
      <c r="B166" s="45" t="s">
        <v>725</v>
      </c>
      <c r="C166" s="45" t="s">
        <v>151</v>
      </c>
      <c r="D166" s="36" t="s">
        <v>326</v>
      </c>
      <c r="E166" s="45" t="s">
        <v>330</v>
      </c>
      <c r="F166" s="36" t="s">
        <v>726</v>
      </c>
      <c r="G166" s="36" t="s">
        <v>726</v>
      </c>
      <c r="H166" s="33" t="str">
        <f t="shared" si="4"/>
        <v>5.29/km</v>
      </c>
      <c r="I166" s="8">
        <f t="shared" si="5"/>
        <v>0.014803240740740738</v>
      </c>
      <c r="J166" s="8">
        <f>G166-INDEX($G$5:$G$329,MATCH(D166,$D$5:$D$329,0))</f>
        <v>0.011215277777777779</v>
      </c>
    </row>
    <row r="167" spans="1:10" s="7" customFormat="1" ht="15" customHeight="1">
      <c r="A167" s="39" t="s">
        <v>727</v>
      </c>
      <c r="B167" s="45" t="s">
        <v>196</v>
      </c>
      <c r="C167" s="45" t="s">
        <v>728</v>
      </c>
      <c r="D167" s="36" t="s">
        <v>316</v>
      </c>
      <c r="E167" s="45" t="s">
        <v>204</v>
      </c>
      <c r="F167" s="36" t="s">
        <v>23</v>
      </c>
      <c r="G167" s="36" t="s">
        <v>23</v>
      </c>
      <c r="H167" s="33" t="str">
        <f t="shared" si="4"/>
        <v>5.30/km</v>
      </c>
      <c r="I167" s="8">
        <f t="shared" si="5"/>
        <v>0.014895833333333334</v>
      </c>
      <c r="J167" s="8">
        <f>G167-INDEX($G$5:$G$329,MATCH(D167,$D$5:$D$329,0))</f>
        <v>0.0121875</v>
      </c>
    </row>
    <row r="168" spans="1:10" s="7" customFormat="1" ht="15" customHeight="1">
      <c r="A168" s="39" t="s">
        <v>729</v>
      </c>
      <c r="B168" s="45" t="s">
        <v>730</v>
      </c>
      <c r="C168" s="45" t="s">
        <v>151</v>
      </c>
      <c r="D168" s="36" t="s">
        <v>326</v>
      </c>
      <c r="E168" s="45" t="s">
        <v>236</v>
      </c>
      <c r="F168" s="36" t="s">
        <v>731</v>
      </c>
      <c r="G168" s="36" t="s">
        <v>731</v>
      </c>
      <c r="H168" s="33" t="str">
        <f t="shared" si="4"/>
        <v>5.31/km</v>
      </c>
      <c r="I168" s="8">
        <f t="shared" si="5"/>
        <v>0.014976851851851849</v>
      </c>
      <c r="J168" s="8">
        <f>G168-INDEX($G$5:$G$329,MATCH(D168,$D$5:$D$329,0))</f>
        <v>0.01138888888888889</v>
      </c>
    </row>
    <row r="169" spans="1:10" s="7" customFormat="1" ht="15" customHeight="1">
      <c r="A169" s="40" t="s">
        <v>732</v>
      </c>
      <c r="B169" s="46" t="s">
        <v>733</v>
      </c>
      <c r="C169" s="46" t="s">
        <v>142</v>
      </c>
      <c r="D169" s="37" t="s">
        <v>316</v>
      </c>
      <c r="E169" s="46" t="s">
        <v>357</v>
      </c>
      <c r="F169" s="37" t="s">
        <v>22</v>
      </c>
      <c r="G169" s="37" t="s">
        <v>22</v>
      </c>
      <c r="H169" s="34" t="str">
        <f t="shared" si="4"/>
        <v>5.32/km</v>
      </c>
      <c r="I169" s="30">
        <f t="shared" si="5"/>
        <v>0.015162037037037033</v>
      </c>
      <c r="J169" s="30">
        <f>G169-INDEX($G$5:$G$329,MATCH(D169,$D$5:$D$329,0))</f>
        <v>0.0124537037037037</v>
      </c>
    </row>
    <row r="170" spans="1:10" s="7" customFormat="1" ht="15" customHeight="1">
      <c r="A170" s="39" t="s">
        <v>734</v>
      </c>
      <c r="B170" s="45" t="s">
        <v>108</v>
      </c>
      <c r="C170" s="45" t="s">
        <v>161</v>
      </c>
      <c r="D170" s="36" t="s">
        <v>326</v>
      </c>
      <c r="E170" s="45" t="s">
        <v>186</v>
      </c>
      <c r="F170" s="36" t="s">
        <v>28</v>
      </c>
      <c r="G170" s="36" t="s">
        <v>28</v>
      </c>
      <c r="H170" s="33" t="str">
        <f t="shared" si="4"/>
        <v>5.33/km</v>
      </c>
      <c r="I170" s="8">
        <f t="shared" si="5"/>
        <v>0.015266203703703702</v>
      </c>
      <c r="J170" s="8">
        <f>G170-INDEX($G$5:$G$329,MATCH(D170,$D$5:$D$329,0))</f>
        <v>0.011678240740740743</v>
      </c>
    </row>
    <row r="171" spans="1:10" s="7" customFormat="1" ht="15" customHeight="1">
      <c r="A171" s="39" t="s">
        <v>735</v>
      </c>
      <c r="B171" s="45" t="s">
        <v>95</v>
      </c>
      <c r="C171" s="45" t="s">
        <v>216</v>
      </c>
      <c r="D171" s="36" t="s">
        <v>326</v>
      </c>
      <c r="E171" s="45" t="s">
        <v>458</v>
      </c>
      <c r="F171" s="36" t="s">
        <v>736</v>
      </c>
      <c r="G171" s="36" t="s">
        <v>736</v>
      </c>
      <c r="H171" s="33" t="str">
        <f t="shared" si="4"/>
        <v>5.35/km</v>
      </c>
      <c r="I171" s="8">
        <f t="shared" si="5"/>
        <v>0.01547453703703704</v>
      </c>
      <c r="J171" s="8">
        <f>G171-INDEX($G$5:$G$329,MATCH(D171,$D$5:$D$329,0))</f>
        <v>0.01188657407407408</v>
      </c>
    </row>
    <row r="172" spans="1:10" s="7" customFormat="1" ht="15" customHeight="1">
      <c r="A172" s="39" t="s">
        <v>737</v>
      </c>
      <c r="B172" s="45" t="s">
        <v>738</v>
      </c>
      <c r="C172" s="45" t="s">
        <v>739</v>
      </c>
      <c r="D172" s="36" t="s">
        <v>360</v>
      </c>
      <c r="E172" s="45" t="s">
        <v>236</v>
      </c>
      <c r="F172" s="36" t="s">
        <v>49</v>
      </c>
      <c r="G172" s="36" t="s">
        <v>49</v>
      </c>
      <c r="H172" s="33" t="str">
        <f t="shared" si="4"/>
        <v>5.36/km</v>
      </c>
      <c r="I172" s="8">
        <f t="shared" si="5"/>
        <v>0.015555555555555555</v>
      </c>
      <c r="J172" s="8">
        <f>G172-INDEX($G$5:$G$329,MATCH(D172,$D$5:$D$329,0))</f>
        <v>0.010659722222222223</v>
      </c>
    </row>
    <row r="173" spans="1:10" s="7" customFormat="1" ht="15" customHeight="1">
      <c r="A173" s="39" t="s">
        <v>740</v>
      </c>
      <c r="B173" s="45" t="s">
        <v>741</v>
      </c>
      <c r="C173" s="45" t="s">
        <v>219</v>
      </c>
      <c r="D173" s="36" t="s">
        <v>326</v>
      </c>
      <c r="E173" s="45" t="s">
        <v>181</v>
      </c>
      <c r="F173" s="36" t="s">
        <v>24</v>
      </c>
      <c r="G173" s="36" t="s">
        <v>24</v>
      </c>
      <c r="H173" s="33" t="str">
        <f t="shared" si="4"/>
        <v>5.37/km</v>
      </c>
      <c r="I173" s="8">
        <f t="shared" si="5"/>
        <v>0.015671296296296298</v>
      </c>
      <c r="J173" s="8">
        <f>G173-INDEX($G$5:$G$329,MATCH(D173,$D$5:$D$329,0))</f>
        <v>0.012083333333333338</v>
      </c>
    </row>
    <row r="174" spans="1:10" s="7" customFormat="1" ht="15" customHeight="1">
      <c r="A174" s="39" t="s">
        <v>742</v>
      </c>
      <c r="B174" s="45" t="s">
        <v>743</v>
      </c>
      <c r="C174" s="45" t="s">
        <v>146</v>
      </c>
      <c r="D174" s="36" t="s">
        <v>380</v>
      </c>
      <c r="E174" s="45" t="s">
        <v>186</v>
      </c>
      <c r="F174" s="36" t="s">
        <v>25</v>
      </c>
      <c r="G174" s="36" t="s">
        <v>25</v>
      </c>
      <c r="H174" s="33" t="str">
        <f t="shared" si="4"/>
        <v>5.37/km</v>
      </c>
      <c r="I174" s="8">
        <f t="shared" si="5"/>
        <v>0.01574074074074074</v>
      </c>
      <c r="J174" s="8">
        <f>G174-INDEX($G$5:$G$329,MATCH(D174,$D$5:$D$329,0))</f>
        <v>0.010127314814814818</v>
      </c>
    </row>
    <row r="175" spans="1:10" s="7" customFormat="1" ht="15" customHeight="1">
      <c r="A175" s="39" t="s">
        <v>744</v>
      </c>
      <c r="B175" s="45" t="s">
        <v>97</v>
      </c>
      <c r="C175" s="45" t="s">
        <v>98</v>
      </c>
      <c r="D175" s="36" t="s">
        <v>295</v>
      </c>
      <c r="E175" s="45" t="s">
        <v>384</v>
      </c>
      <c r="F175" s="36" t="s">
        <v>26</v>
      </c>
      <c r="G175" s="36" t="s">
        <v>26</v>
      </c>
      <c r="H175" s="33" t="str">
        <f t="shared" si="4"/>
        <v>5.39/km</v>
      </c>
      <c r="I175" s="8">
        <f t="shared" si="5"/>
        <v>0.015879629629629622</v>
      </c>
      <c r="J175" s="8">
        <f>G175-INDEX($G$5:$G$329,MATCH(D175,$D$5:$D$329,0))</f>
        <v>0.015856481481481475</v>
      </c>
    </row>
    <row r="176" spans="1:10" s="7" customFormat="1" ht="15" customHeight="1">
      <c r="A176" s="39" t="s">
        <v>745</v>
      </c>
      <c r="B176" s="45" t="s">
        <v>111</v>
      </c>
      <c r="C176" s="45" t="s">
        <v>225</v>
      </c>
      <c r="D176" s="36" t="s">
        <v>380</v>
      </c>
      <c r="E176" s="45" t="s">
        <v>212</v>
      </c>
      <c r="F176" s="36" t="s">
        <v>31</v>
      </c>
      <c r="G176" s="36" t="s">
        <v>31</v>
      </c>
      <c r="H176" s="33" t="str">
        <f t="shared" si="4"/>
        <v>5.39/km</v>
      </c>
      <c r="I176" s="8">
        <f t="shared" si="5"/>
        <v>0.015891203703703703</v>
      </c>
      <c r="J176" s="8">
        <f>G176-INDEX($G$5:$G$329,MATCH(D176,$D$5:$D$329,0))</f>
        <v>0.010277777777777782</v>
      </c>
    </row>
    <row r="177" spans="1:10" s="7" customFormat="1" ht="15" customHeight="1">
      <c r="A177" s="39" t="s">
        <v>746</v>
      </c>
      <c r="B177" s="45" t="s">
        <v>747</v>
      </c>
      <c r="C177" s="45" t="s">
        <v>748</v>
      </c>
      <c r="D177" s="36" t="s">
        <v>345</v>
      </c>
      <c r="E177" s="45" t="s">
        <v>236</v>
      </c>
      <c r="F177" s="36" t="s">
        <v>27</v>
      </c>
      <c r="G177" s="36" t="s">
        <v>27</v>
      </c>
      <c r="H177" s="33" t="str">
        <f t="shared" si="4"/>
        <v>5.40/km</v>
      </c>
      <c r="I177" s="8">
        <f t="shared" si="5"/>
        <v>0.016041666666666666</v>
      </c>
      <c r="J177" s="8">
        <f>G177-INDEX($G$5:$G$329,MATCH(D177,$D$5:$D$329,0))</f>
        <v>0.011481481481481485</v>
      </c>
    </row>
    <row r="178" spans="1:10" s="7" customFormat="1" ht="15" customHeight="1">
      <c r="A178" s="39" t="s">
        <v>749</v>
      </c>
      <c r="B178" s="45" t="s">
        <v>750</v>
      </c>
      <c r="C178" s="45" t="s">
        <v>214</v>
      </c>
      <c r="D178" s="36" t="s">
        <v>360</v>
      </c>
      <c r="E178" s="45" t="s">
        <v>236</v>
      </c>
      <c r="F178" s="36" t="s">
        <v>751</v>
      </c>
      <c r="G178" s="36" t="s">
        <v>751</v>
      </c>
      <c r="H178" s="33" t="str">
        <f t="shared" si="4"/>
        <v>5.40/km</v>
      </c>
      <c r="I178" s="8">
        <f t="shared" si="5"/>
        <v>0.016053240740740733</v>
      </c>
      <c r="J178" s="8">
        <f>G178-INDEX($G$5:$G$329,MATCH(D178,$D$5:$D$329,0))</f>
        <v>0.0111574074074074</v>
      </c>
    </row>
    <row r="179" spans="1:10" s="7" customFormat="1" ht="15" customHeight="1">
      <c r="A179" s="39" t="s">
        <v>752</v>
      </c>
      <c r="B179" s="45" t="s">
        <v>245</v>
      </c>
      <c r="C179" s="45" t="s">
        <v>214</v>
      </c>
      <c r="D179" s="36" t="s">
        <v>360</v>
      </c>
      <c r="E179" s="45" t="s">
        <v>212</v>
      </c>
      <c r="F179" s="36" t="s">
        <v>753</v>
      </c>
      <c r="G179" s="36" t="s">
        <v>753</v>
      </c>
      <c r="H179" s="33" t="str">
        <f t="shared" si="4"/>
        <v>5.41/km</v>
      </c>
      <c r="I179" s="8">
        <f t="shared" si="5"/>
        <v>0.016145833333333335</v>
      </c>
      <c r="J179" s="8">
        <f>G179-INDEX($G$5:$G$329,MATCH(D179,$D$5:$D$329,0))</f>
        <v>0.011250000000000003</v>
      </c>
    </row>
    <row r="180" spans="1:10" s="7" customFormat="1" ht="15" customHeight="1">
      <c r="A180" s="39" t="s">
        <v>754</v>
      </c>
      <c r="B180" s="45" t="s">
        <v>100</v>
      </c>
      <c r="C180" s="45" t="s">
        <v>153</v>
      </c>
      <c r="D180" s="36" t="s">
        <v>345</v>
      </c>
      <c r="E180" s="45" t="s">
        <v>755</v>
      </c>
      <c r="F180" s="36" t="s">
        <v>29</v>
      </c>
      <c r="G180" s="36" t="s">
        <v>29</v>
      </c>
      <c r="H180" s="33" t="str">
        <f t="shared" si="4"/>
        <v>5.42/km</v>
      </c>
      <c r="I180" s="8">
        <f t="shared" si="5"/>
        <v>0.01626157407407407</v>
      </c>
      <c r="J180" s="8">
        <f>G180-INDEX($G$5:$G$329,MATCH(D180,$D$5:$D$329,0))</f>
        <v>0.01170138888888889</v>
      </c>
    </row>
    <row r="181" spans="1:10" s="7" customFormat="1" ht="15" customHeight="1">
      <c r="A181" s="39" t="s">
        <v>756</v>
      </c>
      <c r="B181" s="45" t="s">
        <v>757</v>
      </c>
      <c r="C181" s="45" t="s">
        <v>758</v>
      </c>
      <c r="D181" s="36" t="s">
        <v>380</v>
      </c>
      <c r="E181" s="45" t="s">
        <v>759</v>
      </c>
      <c r="F181" s="36" t="s">
        <v>760</v>
      </c>
      <c r="G181" s="36" t="s">
        <v>760</v>
      </c>
      <c r="H181" s="33" t="str">
        <f t="shared" si="4"/>
        <v>5.42/km</v>
      </c>
      <c r="I181" s="8">
        <f t="shared" si="5"/>
        <v>0.016273148148148144</v>
      </c>
      <c r="J181" s="8">
        <f>G181-INDEX($G$5:$G$329,MATCH(D181,$D$5:$D$329,0))</f>
        <v>0.010659722222222223</v>
      </c>
    </row>
    <row r="182" spans="1:10" s="7" customFormat="1" ht="15" customHeight="1">
      <c r="A182" s="39" t="s">
        <v>761</v>
      </c>
      <c r="B182" s="45" t="s">
        <v>762</v>
      </c>
      <c r="C182" s="45" t="s">
        <v>160</v>
      </c>
      <c r="D182" s="36" t="s">
        <v>345</v>
      </c>
      <c r="E182" s="45" t="s">
        <v>330</v>
      </c>
      <c r="F182" s="36" t="s">
        <v>30</v>
      </c>
      <c r="G182" s="36" t="s">
        <v>30</v>
      </c>
      <c r="H182" s="33" t="str">
        <f t="shared" si="4"/>
        <v>5.43/km</v>
      </c>
      <c r="I182" s="8">
        <f t="shared" si="5"/>
        <v>0.016377314814814813</v>
      </c>
      <c r="J182" s="8">
        <f>G182-INDEX($G$5:$G$329,MATCH(D182,$D$5:$D$329,0))</f>
        <v>0.011817129629629632</v>
      </c>
    </row>
    <row r="183" spans="1:10" s="7" customFormat="1" ht="15" customHeight="1">
      <c r="A183" s="39" t="s">
        <v>763</v>
      </c>
      <c r="B183" s="45" t="s">
        <v>764</v>
      </c>
      <c r="C183" s="45" t="s">
        <v>184</v>
      </c>
      <c r="D183" s="36" t="s">
        <v>647</v>
      </c>
      <c r="E183" s="45" t="s">
        <v>186</v>
      </c>
      <c r="F183" s="36" t="s">
        <v>765</v>
      </c>
      <c r="G183" s="36" t="s">
        <v>765</v>
      </c>
      <c r="H183" s="33" t="str">
        <f t="shared" si="4"/>
        <v>5.44/km</v>
      </c>
      <c r="I183" s="8">
        <f t="shared" si="5"/>
        <v>0.016469907407407402</v>
      </c>
      <c r="J183" s="8">
        <f>G183-INDEX($G$5:$G$329,MATCH(D183,$D$5:$D$329,0))</f>
        <v>0.003738425925925923</v>
      </c>
    </row>
    <row r="184" spans="1:10" s="7" customFormat="1" ht="15" customHeight="1">
      <c r="A184" s="39" t="s">
        <v>766</v>
      </c>
      <c r="B184" s="45" t="s">
        <v>107</v>
      </c>
      <c r="C184" s="45" t="s">
        <v>150</v>
      </c>
      <c r="D184" s="36" t="s">
        <v>513</v>
      </c>
      <c r="E184" s="45" t="s">
        <v>186</v>
      </c>
      <c r="F184" s="36" t="s">
        <v>767</v>
      </c>
      <c r="G184" s="36" t="s">
        <v>767</v>
      </c>
      <c r="H184" s="33" t="str">
        <f t="shared" si="4"/>
        <v>5.44/km</v>
      </c>
      <c r="I184" s="8">
        <f t="shared" si="5"/>
        <v>0.016550925925925924</v>
      </c>
      <c r="J184" s="8">
        <f>G184-INDEX($G$5:$G$329,MATCH(D184,$D$5:$D$329,0))</f>
        <v>0.007650462962962963</v>
      </c>
    </row>
    <row r="185" spans="1:10" s="7" customFormat="1" ht="15" customHeight="1">
      <c r="A185" s="40" t="s">
        <v>768</v>
      </c>
      <c r="B185" s="46" t="s">
        <v>769</v>
      </c>
      <c r="C185" s="46" t="s">
        <v>162</v>
      </c>
      <c r="D185" s="37" t="s">
        <v>360</v>
      </c>
      <c r="E185" s="46" t="s">
        <v>357</v>
      </c>
      <c r="F185" s="37" t="s">
        <v>770</v>
      </c>
      <c r="G185" s="37" t="s">
        <v>770</v>
      </c>
      <c r="H185" s="34" t="str">
        <f t="shared" si="4"/>
        <v>5.45/km</v>
      </c>
      <c r="I185" s="30">
        <f t="shared" si="5"/>
        <v>0.016585648148148145</v>
      </c>
      <c r="J185" s="30">
        <f>G185-INDEX($G$5:$G$329,MATCH(D185,$D$5:$D$329,0))</f>
        <v>0.011689814814814813</v>
      </c>
    </row>
    <row r="186" spans="1:10" s="7" customFormat="1" ht="15" customHeight="1">
      <c r="A186" s="39" t="s">
        <v>771</v>
      </c>
      <c r="B186" s="45" t="s">
        <v>772</v>
      </c>
      <c r="C186" s="45" t="s">
        <v>773</v>
      </c>
      <c r="D186" s="36" t="s">
        <v>345</v>
      </c>
      <c r="E186" s="45" t="s">
        <v>603</v>
      </c>
      <c r="F186" s="36" t="s">
        <v>774</v>
      </c>
      <c r="G186" s="36" t="s">
        <v>774</v>
      </c>
      <c r="H186" s="33" t="str">
        <f t="shared" si="4"/>
        <v>5.45/km</v>
      </c>
      <c r="I186" s="8">
        <f t="shared" si="5"/>
        <v>0.01664351851851852</v>
      </c>
      <c r="J186" s="8">
        <f>G186-INDEX($G$5:$G$329,MATCH(D186,$D$5:$D$329,0))</f>
        <v>0.012083333333333338</v>
      </c>
    </row>
    <row r="187" spans="1:10" s="7" customFormat="1" ht="15" customHeight="1">
      <c r="A187" s="39" t="s">
        <v>775</v>
      </c>
      <c r="B187" s="45" t="s">
        <v>240</v>
      </c>
      <c r="C187" s="45" t="s">
        <v>159</v>
      </c>
      <c r="D187" s="36" t="s">
        <v>291</v>
      </c>
      <c r="E187" s="45" t="s">
        <v>181</v>
      </c>
      <c r="F187" s="36" t="s">
        <v>774</v>
      </c>
      <c r="G187" s="36" t="s">
        <v>774</v>
      </c>
      <c r="H187" s="33" t="str">
        <f t="shared" si="4"/>
        <v>5.45/km</v>
      </c>
      <c r="I187" s="8">
        <f t="shared" si="5"/>
        <v>0.01664351851851852</v>
      </c>
      <c r="J187" s="8">
        <f>G187-INDEX($G$5:$G$329,MATCH(D187,$D$5:$D$329,0))</f>
        <v>0.01664351851851852</v>
      </c>
    </row>
    <row r="188" spans="1:10" s="7" customFormat="1" ht="15" customHeight="1">
      <c r="A188" s="39" t="s">
        <v>776</v>
      </c>
      <c r="B188" s="45" t="s">
        <v>777</v>
      </c>
      <c r="C188" s="45" t="s">
        <v>778</v>
      </c>
      <c r="D188" s="36" t="s">
        <v>513</v>
      </c>
      <c r="E188" s="45" t="s">
        <v>186</v>
      </c>
      <c r="F188" s="36" t="s">
        <v>779</v>
      </c>
      <c r="G188" s="36" t="s">
        <v>779</v>
      </c>
      <c r="H188" s="33" t="str">
        <f t="shared" si="4"/>
        <v>5.45/km</v>
      </c>
      <c r="I188" s="8">
        <f t="shared" si="5"/>
        <v>0.016655092592592586</v>
      </c>
      <c r="J188" s="8">
        <f>G188-INDEX($G$5:$G$329,MATCH(D188,$D$5:$D$329,0))</f>
        <v>0.007754629629629625</v>
      </c>
    </row>
    <row r="189" spans="1:10" s="7" customFormat="1" ht="15" customHeight="1">
      <c r="A189" s="39" t="s">
        <v>780</v>
      </c>
      <c r="B189" s="45" t="s">
        <v>781</v>
      </c>
      <c r="C189" s="45" t="s">
        <v>147</v>
      </c>
      <c r="D189" s="36" t="s">
        <v>295</v>
      </c>
      <c r="E189" s="45" t="s">
        <v>236</v>
      </c>
      <c r="F189" s="36" t="s">
        <v>782</v>
      </c>
      <c r="G189" s="36" t="s">
        <v>782</v>
      </c>
      <c r="H189" s="33" t="str">
        <f t="shared" si="4"/>
        <v>5.48/km</v>
      </c>
      <c r="I189" s="8">
        <f t="shared" si="5"/>
        <v>0.01697916666666666</v>
      </c>
      <c r="J189" s="8">
        <f>G189-INDEX($G$5:$G$329,MATCH(D189,$D$5:$D$329,0))</f>
        <v>0.016956018518518513</v>
      </c>
    </row>
    <row r="190" spans="1:10" s="7" customFormat="1" ht="15" customHeight="1">
      <c r="A190" s="39" t="s">
        <v>783</v>
      </c>
      <c r="B190" s="45" t="s">
        <v>784</v>
      </c>
      <c r="C190" s="45" t="s">
        <v>234</v>
      </c>
      <c r="D190" s="36" t="s">
        <v>475</v>
      </c>
      <c r="E190" s="45" t="s">
        <v>330</v>
      </c>
      <c r="F190" s="36" t="s">
        <v>785</v>
      </c>
      <c r="G190" s="36" t="s">
        <v>785</v>
      </c>
      <c r="H190" s="33" t="str">
        <f t="shared" si="4"/>
        <v>5.49/km</v>
      </c>
      <c r="I190" s="8">
        <f t="shared" si="5"/>
        <v>0.01702546296296296</v>
      </c>
      <c r="J190" s="8">
        <f>G190-INDEX($G$5:$G$329,MATCH(D190,$D$5:$D$329,0))</f>
        <v>0.00884259259259259</v>
      </c>
    </row>
    <row r="191" spans="1:10" s="7" customFormat="1" ht="15" customHeight="1">
      <c r="A191" s="40" t="s">
        <v>786</v>
      </c>
      <c r="B191" s="46" t="s">
        <v>114</v>
      </c>
      <c r="C191" s="46" t="s">
        <v>142</v>
      </c>
      <c r="D191" s="37" t="s">
        <v>295</v>
      </c>
      <c r="E191" s="46" t="s">
        <v>357</v>
      </c>
      <c r="F191" s="37" t="s">
        <v>32</v>
      </c>
      <c r="G191" s="37" t="s">
        <v>32</v>
      </c>
      <c r="H191" s="34" t="str">
        <f t="shared" si="4"/>
        <v>5.49/km</v>
      </c>
      <c r="I191" s="30">
        <f t="shared" si="5"/>
        <v>0.01706018518518518</v>
      </c>
      <c r="J191" s="30">
        <f>G191-INDEX($G$5:$G$329,MATCH(D191,$D$5:$D$329,0))</f>
        <v>0.017037037037037035</v>
      </c>
    </row>
    <row r="192" spans="1:10" s="7" customFormat="1" ht="15" customHeight="1">
      <c r="A192" s="39" t="s">
        <v>787</v>
      </c>
      <c r="B192" s="45" t="s">
        <v>788</v>
      </c>
      <c r="C192" s="45" t="s">
        <v>226</v>
      </c>
      <c r="D192" s="36" t="s">
        <v>661</v>
      </c>
      <c r="E192" s="45" t="s">
        <v>236</v>
      </c>
      <c r="F192" s="36" t="s">
        <v>789</v>
      </c>
      <c r="G192" s="36" t="s">
        <v>789</v>
      </c>
      <c r="H192" s="33" t="str">
        <f t="shared" si="4"/>
        <v>5.49/km</v>
      </c>
      <c r="I192" s="8">
        <f t="shared" si="5"/>
        <v>0.01708333333333333</v>
      </c>
      <c r="J192" s="8">
        <f>G192-INDEX($G$5:$G$329,MATCH(D192,$D$5:$D$329,0))</f>
        <v>0.0038773148148148126</v>
      </c>
    </row>
    <row r="193" spans="1:10" s="7" customFormat="1" ht="15" customHeight="1">
      <c r="A193" s="39" t="s">
        <v>790</v>
      </c>
      <c r="B193" s="45" t="s">
        <v>791</v>
      </c>
      <c r="C193" s="45" t="s">
        <v>792</v>
      </c>
      <c r="D193" s="36" t="s">
        <v>326</v>
      </c>
      <c r="E193" s="45" t="s">
        <v>186</v>
      </c>
      <c r="F193" s="36" t="s">
        <v>33</v>
      </c>
      <c r="G193" s="36" t="s">
        <v>33</v>
      </c>
      <c r="H193" s="33" t="str">
        <f t="shared" si="4"/>
        <v>5.50/km</v>
      </c>
      <c r="I193" s="8">
        <f t="shared" si="5"/>
        <v>0.017152777777777777</v>
      </c>
      <c r="J193" s="8">
        <f>G193-INDEX($G$5:$G$329,MATCH(D193,$D$5:$D$329,0))</f>
        <v>0.013564814814814818</v>
      </c>
    </row>
    <row r="194" spans="1:10" s="7" customFormat="1" ht="15" customHeight="1">
      <c r="A194" s="39" t="s">
        <v>793</v>
      </c>
      <c r="B194" s="45" t="s">
        <v>794</v>
      </c>
      <c r="C194" s="45" t="s">
        <v>184</v>
      </c>
      <c r="D194" s="36" t="s">
        <v>326</v>
      </c>
      <c r="E194" s="45" t="s">
        <v>181</v>
      </c>
      <c r="F194" s="36" t="s">
        <v>33</v>
      </c>
      <c r="G194" s="36" t="s">
        <v>33</v>
      </c>
      <c r="H194" s="33" t="str">
        <f t="shared" si="4"/>
        <v>5.50/km</v>
      </c>
      <c r="I194" s="8">
        <f t="shared" si="5"/>
        <v>0.017152777777777777</v>
      </c>
      <c r="J194" s="8">
        <f>G194-INDEX($G$5:$G$329,MATCH(D194,$D$5:$D$329,0))</f>
        <v>0.013564814814814818</v>
      </c>
    </row>
    <row r="195" spans="1:10" s="7" customFormat="1" ht="15" customHeight="1">
      <c r="A195" s="39" t="s">
        <v>795</v>
      </c>
      <c r="B195" s="45" t="s">
        <v>772</v>
      </c>
      <c r="C195" s="45" t="s">
        <v>185</v>
      </c>
      <c r="D195" s="36" t="s">
        <v>295</v>
      </c>
      <c r="E195" s="45" t="s">
        <v>603</v>
      </c>
      <c r="F195" s="36" t="s">
        <v>33</v>
      </c>
      <c r="G195" s="36" t="s">
        <v>33</v>
      </c>
      <c r="H195" s="33" t="str">
        <f t="shared" si="4"/>
        <v>5.50/km</v>
      </c>
      <c r="I195" s="8">
        <f t="shared" si="5"/>
        <v>0.017152777777777777</v>
      </c>
      <c r="J195" s="8">
        <f>G195-INDEX($G$5:$G$329,MATCH(D195,$D$5:$D$329,0))</f>
        <v>0.01712962962962963</v>
      </c>
    </row>
    <row r="196" spans="1:10" s="7" customFormat="1" ht="15" customHeight="1">
      <c r="A196" s="39" t="s">
        <v>796</v>
      </c>
      <c r="B196" s="45" t="s">
        <v>797</v>
      </c>
      <c r="C196" s="45" t="s">
        <v>144</v>
      </c>
      <c r="D196" s="36" t="s">
        <v>326</v>
      </c>
      <c r="E196" s="45" t="s">
        <v>236</v>
      </c>
      <c r="F196" s="36" t="s">
        <v>798</v>
      </c>
      <c r="G196" s="36" t="s">
        <v>798</v>
      </c>
      <c r="H196" s="33" t="str">
        <f t="shared" si="4"/>
        <v>5.51/km</v>
      </c>
      <c r="I196" s="8">
        <f t="shared" si="5"/>
        <v>0.017268518518518513</v>
      </c>
      <c r="J196" s="8">
        <f>G196-INDEX($G$5:$G$329,MATCH(D196,$D$5:$D$329,0))</f>
        <v>0.013680555555555553</v>
      </c>
    </row>
    <row r="197" spans="1:10" s="7" customFormat="1" ht="15" customHeight="1">
      <c r="A197" s="39" t="s">
        <v>799</v>
      </c>
      <c r="B197" s="45" t="s">
        <v>800</v>
      </c>
      <c r="C197" s="45" t="s">
        <v>801</v>
      </c>
      <c r="D197" s="36" t="s">
        <v>422</v>
      </c>
      <c r="E197" s="45" t="s">
        <v>626</v>
      </c>
      <c r="F197" s="36" t="s">
        <v>802</v>
      </c>
      <c r="G197" s="36" t="s">
        <v>802</v>
      </c>
      <c r="H197" s="33" t="str">
        <f aca="true" t="shared" si="6" ref="H197:H242">TEXT(INT((HOUR(G197)*3600+MINUTE(G197)*60+SECOND(G197))/$J$3/60),"0")&amp;"."&amp;TEXT(MOD((HOUR(G197)*3600+MINUTE(G197)*60+SECOND(G197))/$J$3,60),"00")&amp;"/km"</f>
        <v>5.52/km</v>
      </c>
      <c r="I197" s="8">
        <f aca="true" t="shared" si="7" ref="I197:I242">G197-$G$5</f>
        <v>0.017407407407407403</v>
      </c>
      <c r="J197" s="8">
        <f>G197-INDEX($G$5:$G$329,MATCH(D197,$D$5:$D$329,0))</f>
        <v>0.010300925925925925</v>
      </c>
    </row>
    <row r="198" spans="1:10" s="7" customFormat="1" ht="15" customHeight="1">
      <c r="A198" s="39" t="s">
        <v>803</v>
      </c>
      <c r="B198" s="45" t="s">
        <v>804</v>
      </c>
      <c r="C198" s="45" t="s">
        <v>164</v>
      </c>
      <c r="D198" s="36" t="s">
        <v>422</v>
      </c>
      <c r="E198" s="45" t="s">
        <v>235</v>
      </c>
      <c r="F198" s="36" t="s">
        <v>51</v>
      </c>
      <c r="G198" s="36" t="s">
        <v>51</v>
      </c>
      <c r="H198" s="33" t="str">
        <f t="shared" si="6"/>
        <v>5.52/km</v>
      </c>
      <c r="I198" s="8">
        <f t="shared" si="7"/>
        <v>0.01743055555555555</v>
      </c>
      <c r="J198" s="8">
        <f>G198-INDEX($G$5:$G$329,MATCH(D198,$D$5:$D$329,0))</f>
        <v>0.010324074074074072</v>
      </c>
    </row>
    <row r="199" spans="1:10" s="7" customFormat="1" ht="15" customHeight="1">
      <c r="A199" s="39" t="s">
        <v>805</v>
      </c>
      <c r="B199" s="45" t="s">
        <v>806</v>
      </c>
      <c r="C199" s="45" t="s">
        <v>178</v>
      </c>
      <c r="D199" s="36" t="s">
        <v>291</v>
      </c>
      <c r="E199" s="45" t="s">
        <v>807</v>
      </c>
      <c r="F199" s="36" t="s">
        <v>34</v>
      </c>
      <c r="G199" s="36" t="s">
        <v>34</v>
      </c>
      <c r="H199" s="33" t="str">
        <f t="shared" si="6"/>
        <v>5.54/km</v>
      </c>
      <c r="I199" s="8">
        <f t="shared" si="7"/>
        <v>0.01760416666666666</v>
      </c>
      <c r="J199" s="8">
        <f>G199-INDEX($G$5:$G$329,MATCH(D199,$D$5:$D$329,0))</f>
        <v>0.01760416666666666</v>
      </c>
    </row>
    <row r="200" spans="1:10" s="7" customFormat="1" ht="15" customHeight="1">
      <c r="A200" s="39" t="s">
        <v>808</v>
      </c>
      <c r="B200" s="45" t="s">
        <v>809</v>
      </c>
      <c r="C200" s="45" t="s">
        <v>218</v>
      </c>
      <c r="D200" s="36" t="s">
        <v>402</v>
      </c>
      <c r="E200" s="45" t="s">
        <v>236</v>
      </c>
      <c r="F200" s="36" t="s">
        <v>810</v>
      </c>
      <c r="G200" s="36" t="s">
        <v>810</v>
      </c>
      <c r="H200" s="33" t="str">
        <f t="shared" si="6"/>
        <v>5.55/km</v>
      </c>
      <c r="I200" s="8">
        <f t="shared" si="7"/>
        <v>0.017743055555555557</v>
      </c>
      <c r="J200" s="8">
        <f>G200-INDEX($G$5:$G$329,MATCH(D200,$D$5:$D$329,0))</f>
        <v>0.011030092592592595</v>
      </c>
    </row>
    <row r="201" spans="1:10" s="7" customFormat="1" ht="15" customHeight="1">
      <c r="A201" s="39" t="s">
        <v>811</v>
      </c>
      <c r="B201" s="45" t="s">
        <v>812</v>
      </c>
      <c r="C201" s="45" t="s">
        <v>233</v>
      </c>
      <c r="D201" s="36" t="s">
        <v>596</v>
      </c>
      <c r="E201" s="45" t="s">
        <v>236</v>
      </c>
      <c r="F201" s="36" t="s">
        <v>810</v>
      </c>
      <c r="G201" s="36" t="s">
        <v>810</v>
      </c>
      <c r="H201" s="33" t="str">
        <f t="shared" si="6"/>
        <v>5.55/km</v>
      </c>
      <c r="I201" s="8">
        <f t="shared" si="7"/>
        <v>0.017743055555555557</v>
      </c>
      <c r="J201" s="8">
        <f>G201-INDEX($G$5:$G$329,MATCH(D201,$D$5:$D$329,0))</f>
        <v>0.006087962962962962</v>
      </c>
    </row>
    <row r="202" spans="1:10" s="7" customFormat="1" ht="15" customHeight="1">
      <c r="A202" s="39" t="s">
        <v>813</v>
      </c>
      <c r="B202" s="45" t="s">
        <v>115</v>
      </c>
      <c r="C202" s="45" t="s">
        <v>167</v>
      </c>
      <c r="D202" s="36" t="s">
        <v>513</v>
      </c>
      <c r="E202" s="45" t="s">
        <v>814</v>
      </c>
      <c r="F202" s="36" t="s">
        <v>35</v>
      </c>
      <c r="G202" s="36" t="s">
        <v>35</v>
      </c>
      <c r="H202" s="33" t="str">
        <f t="shared" si="6"/>
        <v>5.56/km</v>
      </c>
      <c r="I202" s="8">
        <f t="shared" si="7"/>
        <v>0.017858796296296293</v>
      </c>
      <c r="J202" s="8">
        <f>G202-INDEX($G$5:$G$329,MATCH(D202,$D$5:$D$329,0))</f>
        <v>0.008958333333333332</v>
      </c>
    </row>
    <row r="203" spans="1:10" s="7" customFormat="1" ht="15" customHeight="1">
      <c r="A203" s="39" t="s">
        <v>815</v>
      </c>
      <c r="B203" s="45" t="s">
        <v>816</v>
      </c>
      <c r="C203" s="45" t="s">
        <v>148</v>
      </c>
      <c r="D203" s="36" t="s">
        <v>295</v>
      </c>
      <c r="E203" s="45" t="s">
        <v>817</v>
      </c>
      <c r="F203" s="36" t="s">
        <v>112</v>
      </c>
      <c r="G203" s="36" t="s">
        <v>112</v>
      </c>
      <c r="H203" s="33" t="str">
        <f t="shared" si="6"/>
        <v>5.56/km</v>
      </c>
      <c r="I203" s="8">
        <f t="shared" si="7"/>
        <v>0.01789351851851852</v>
      </c>
      <c r="J203" s="8">
        <f>G203-INDEX($G$5:$G$329,MATCH(D203,$D$5:$D$329,0))</f>
        <v>0.017870370370370373</v>
      </c>
    </row>
    <row r="204" spans="1:10" s="7" customFormat="1" ht="15" customHeight="1">
      <c r="A204" s="39" t="s">
        <v>818</v>
      </c>
      <c r="B204" s="45" t="s">
        <v>104</v>
      </c>
      <c r="C204" s="45" t="s">
        <v>170</v>
      </c>
      <c r="D204" s="36" t="s">
        <v>819</v>
      </c>
      <c r="E204" s="45" t="s">
        <v>820</v>
      </c>
      <c r="F204" s="36" t="s">
        <v>113</v>
      </c>
      <c r="G204" s="36" t="s">
        <v>113</v>
      </c>
      <c r="H204" s="33" t="str">
        <f t="shared" si="6"/>
        <v>5.56/km</v>
      </c>
      <c r="I204" s="8">
        <f t="shared" si="7"/>
        <v>0.017905092592592587</v>
      </c>
      <c r="J204" s="8">
        <f>G204-INDEX($G$5:$G$329,MATCH(D204,$D$5:$D$329,0))</f>
        <v>0</v>
      </c>
    </row>
    <row r="205" spans="1:10" s="7" customFormat="1" ht="15" customHeight="1">
      <c r="A205" s="39" t="s">
        <v>821</v>
      </c>
      <c r="B205" s="45" t="s">
        <v>822</v>
      </c>
      <c r="C205" s="45" t="s">
        <v>171</v>
      </c>
      <c r="D205" s="36" t="s">
        <v>647</v>
      </c>
      <c r="E205" s="45" t="s">
        <v>210</v>
      </c>
      <c r="F205" s="36" t="s">
        <v>36</v>
      </c>
      <c r="G205" s="36" t="s">
        <v>36</v>
      </c>
      <c r="H205" s="33" t="str">
        <f t="shared" si="6"/>
        <v>5.57/km</v>
      </c>
      <c r="I205" s="8">
        <f t="shared" si="7"/>
        <v>0.018055555555555557</v>
      </c>
      <c r="J205" s="8">
        <f>G205-INDEX($G$5:$G$329,MATCH(D205,$D$5:$D$329,0))</f>
        <v>0.005324074074074078</v>
      </c>
    </row>
    <row r="206" spans="1:10" s="7" customFormat="1" ht="15" customHeight="1">
      <c r="A206" s="39" t="s">
        <v>823</v>
      </c>
      <c r="B206" s="45" t="s">
        <v>824</v>
      </c>
      <c r="C206" s="45" t="s">
        <v>187</v>
      </c>
      <c r="D206" s="36" t="s">
        <v>291</v>
      </c>
      <c r="E206" s="45" t="s">
        <v>825</v>
      </c>
      <c r="F206" s="36" t="s">
        <v>826</v>
      </c>
      <c r="G206" s="36" t="s">
        <v>826</v>
      </c>
      <c r="H206" s="33" t="str">
        <f t="shared" si="6"/>
        <v>6.02/km</v>
      </c>
      <c r="I206" s="8">
        <f t="shared" si="7"/>
        <v>0.018541666666666668</v>
      </c>
      <c r="J206" s="8">
        <f>G206-INDEX($G$5:$G$329,MATCH(D206,$D$5:$D$329,0))</f>
        <v>0.018541666666666668</v>
      </c>
    </row>
    <row r="207" spans="1:10" s="7" customFormat="1" ht="15" customHeight="1">
      <c r="A207" s="39" t="s">
        <v>827</v>
      </c>
      <c r="B207" s="45" t="s">
        <v>96</v>
      </c>
      <c r="C207" s="45" t="s">
        <v>153</v>
      </c>
      <c r="D207" s="36" t="s">
        <v>345</v>
      </c>
      <c r="E207" s="45" t="s">
        <v>236</v>
      </c>
      <c r="F207" s="36" t="s">
        <v>828</v>
      </c>
      <c r="G207" s="36" t="s">
        <v>828</v>
      </c>
      <c r="H207" s="33" t="str">
        <f t="shared" si="6"/>
        <v>6.05/km</v>
      </c>
      <c r="I207" s="8">
        <f t="shared" si="7"/>
        <v>0.01887731481481481</v>
      </c>
      <c r="J207" s="8">
        <f>G207-INDEX($G$5:$G$329,MATCH(D207,$D$5:$D$329,0))</f>
        <v>0.014317129629629628</v>
      </c>
    </row>
    <row r="208" spans="1:10" s="7" customFormat="1" ht="15" customHeight="1">
      <c r="A208" s="39" t="s">
        <v>829</v>
      </c>
      <c r="B208" s="45" t="s">
        <v>199</v>
      </c>
      <c r="C208" s="45" t="s">
        <v>173</v>
      </c>
      <c r="D208" s="36" t="s">
        <v>326</v>
      </c>
      <c r="E208" s="45" t="s">
        <v>236</v>
      </c>
      <c r="F208" s="36" t="s">
        <v>830</v>
      </c>
      <c r="G208" s="36" t="s">
        <v>830</v>
      </c>
      <c r="H208" s="33" t="str">
        <f t="shared" si="6"/>
        <v>6.05/km</v>
      </c>
      <c r="I208" s="8">
        <f t="shared" si="7"/>
        <v>0.018900462962962963</v>
      </c>
      <c r="J208" s="8">
        <f>G208-INDEX($G$5:$G$329,MATCH(D208,$D$5:$D$329,0))</f>
        <v>0.015312500000000003</v>
      </c>
    </row>
    <row r="209" spans="1:10" s="7" customFormat="1" ht="15" customHeight="1">
      <c r="A209" s="39" t="s">
        <v>831</v>
      </c>
      <c r="B209" s="45" t="s">
        <v>832</v>
      </c>
      <c r="C209" s="45" t="s">
        <v>231</v>
      </c>
      <c r="D209" s="36" t="s">
        <v>715</v>
      </c>
      <c r="E209" s="45" t="s">
        <v>236</v>
      </c>
      <c r="F209" s="36" t="s">
        <v>830</v>
      </c>
      <c r="G209" s="36" t="s">
        <v>830</v>
      </c>
      <c r="H209" s="33" t="str">
        <f t="shared" si="6"/>
        <v>6.05/km</v>
      </c>
      <c r="I209" s="8">
        <f t="shared" si="7"/>
        <v>0.018900462962962963</v>
      </c>
      <c r="J209" s="8">
        <f>G209-INDEX($G$5:$G$329,MATCH(D209,$D$5:$D$329,0))</f>
        <v>0.004212962962962967</v>
      </c>
    </row>
    <row r="210" spans="1:10" s="7" customFormat="1" ht="15" customHeight="1">
      <c r="A210" s="39" t="s">
        <v>833</v>
      </c>
      <c r="B210" s="45" t="s">
        <v>201</v>
      </c>
      <c r="C210" s="45" t="s">
        <v>157</v>
      </c>
      <c r="D210" s="36" t="s">
        <v>345</v>
      </c>
      <c r="E210" s="45" t="s">
        <v>175</v>
      </c>
      <c r="F210" s="36" t="s">
        <v>830</v>
      </c>
      <c r="G210" s="36" t="s">
        <v>830</v>
      </c>
      <c r="H210" s="33" t="str">
        <f t="shared" si="6"/>
        <v>6.05/km</v>
      </c>
      <c r="I210" s="8">
        <f t="shared" si="7"/>
        <v>0.018900462962962963</v>
      </c>
      <c r="J210" s="8">
        <f>G210-INDEX($G$5:$G$329,MATCH(D210,$D$5:$D$329,0))</f>
        <v>0.014340277777777782</v>
      </c>
    </row>
    <row r="211" spans="1:10" s="7" customFormat="1" ht="15" customHeight="1">
      <c r="A211" s="39" t="s">
        <v>834</v>
      </c>
      <c r="B211" s="45" t="s">
        <v>262</v>
      </c>
      <c r="C211" s="45" t="s">
        <v>156</v>
      </c>
      <c r="D211" s="36" t="s">
        <v>360</v>
      </c>
      <c r="E211" s="45" t="s">
        <v>835</v>
      </c>
      <c r="F211" s="36" t="s">
        <v>836</v>
      </c>
      <c r="G211" s="36" t="s">
        <v>836</v>
      </c>
      <c r="H211" s="33" t="str">
        <f t="shared" si="6"/>
        <v>6.07/km</v>
      </c>
      <c r="I211" s="8">
        <f t="shared" si="7"/>
        <v>0.01920138888888889</v>
      </c>
      <c r="J211" s="8">
        <f>G211-INDEX($G$5:$G$329,MATCH(D211,$D$5:$D$329,0))</f>
        <v>0.014305555555555557</v>
      </c>
    </row>
    <row r="212" spans="1:10" s="7" customFormat="1" ht="15" customHeight="1">
      <c r="A212" s="39" t="s">
        <v>837</v>
      </c>
      <c r="B212" s="45" t="s">
        <v>838</v>
      </c>
      <c r="C212" s="45" t="s">
        <v>166</v>
      </c>
      <c r="D212" s="36" t="s">
        <v>513</v>
      </c>
      <c r="E212" s="45" t="s">
        <v>496</v>
      </c>
      <c r="F212" s="36" t="s">
        <v>118</v>
      </c>
      <c r="G212" s="36" t="s">
        <v>118</v>
      </c>
      <c r="H212" s="33" t="str">
        <f t="shared" si="6"/>
        <v>6.11/km</v>
      </c>
      <c r="I212" s="8">
        <f t="shared" si="7"/>
        <v>0.01958333333333333</v>
      </c>
      <c r="J212" s="8">
        <f>G212-INDEX($G$5:$G$329,MATCH(D212,$D$5:$D$329,0))</f>
        <v>0.01068287037037037</v>
      </c>
    </row>
    <row r="213" spans="1:10" s="7" customFormat="1" ht="15" customHeight="1">
      <c r="A213" s="39" t="s">
        <v>839</v>
      </c>
      <c r="B213" s="45" t="s">
        <v>840</v>
      </c>
      <c r="C213" s="45" t="s">
        <v>620</v>
      </c>
      <c r="D213" s="36" t="s">
        <v>360</v>
      </c>
      <c r="E213" s="45" t="s">
        <v>606</v>
      </c>
      <c r="F213" s="36" t="s">
        <v>841</v>
      </c>
      <c r="G213" s="36" t="s">
        <v>841</v>
      </c>
      <c r="H213" s="33" t="str">
        <f t="shared" si="6"/>
        <v>6.11/km</v>
      </c>
      <c r="I213" s="8">
        <f t="shared" si="7"/>
        <v>0.019664351851851853</v>
      </c>
      <c r="J213" s="8">
        <f>G213-INDEX($G$5:$G$329,MATCH(D213,$D$5:$D$329,0))</f>
        <v>0.014768518518518521</v>
      </c>
    </row>
    <row r="214" spans="1:10" s="7" customFormat="1" ht="15" customHeight="1">
      <c r="A214" s="39" t="s">
        <v>842</v>
      </c>
      <c r="B214" s="45" t="s">
        <v>843</v>
      </c>
      <c r="C214" s="45" t="s">
        <v>189</v>
      </c>
      <c r="D214" s="36" t="s">
        <v>513</v>
      </c>
      <c r="E214" s="45" t="s">
        <v>526</v>
      </c>
      <c r="F214" s="36" t="s">
        <v>844</v>
      </c>
      <c r="G214" s="36" t="s">
        <v>844</v>
      </c>
      <c r="H214" s="33" t="str">
        <f t="shared" si="6"/>
        <v>6.14/km</v>
      </c>
      <c r="I214" s="8">
        <f t="shared" si="7"/>
        <v>0.020011574074074074</v>
      </c>
      <c r="J214" s="8">
        <f>G214-INDEX($G$5:$G$329,MATCH(D214,$D$5:$D$329,0))</f>
        <v>0.011111111111111113</v>
      </c>
    </row>
    <row r="215" spans="1:10" s="7" customFormat="1" ht="15" customHeight="1">
      <c r="A215" s="39" t="s">
        <v>845</v>
      </c>
      <c r="B215" s="45" t="s">
        <v>200</v>
      </c>
      <c r="C215" s="45" t="s">
        <v>145</v>
      </c>
      <c r="D215" s="36" t="s">
        <v>380</v>
      </c>
      <c r="E215" s="45" t="s">
        <v>517</v>
      </c>
      <c r="F215" s="36" t="s">
        <v>846</v>
      </c>
      <c r="G215" s="36" t="s">
        <v>846</v>
      </c>
      <c r="H215" s="33" t="str">
        <f t="shared" si="6"/>
        <v>6.15/km</v>
      </c>
      <c r="I215" s="8">
        <f t="shared" si="7"/>
        <v>0.020104166666666663</v>
      </c>
      <c r="J215" s="8">
        <f>G215-INDEX($G$5:$G$329,MATCH(D215,$D$5:$D$329,0))</f>
        <v>0.014490740740740742</v>
      </c>
    </row>
    <row r="216" spans="1:10" s="7" customFormat="1" ht="15" customHeight="1">
      <c r="A216" s="40" t="s">
        <v>847</v>
      </c>
      <c r="B216" s="46" t="s">
        <v>848</v>
      </c>
      <c r="C216" s="46" t="s">
        <v>160</v>
      </c>
      <c r="D216" s="37" t="s">
        <v>380</v>
      </c>
      <c r="E216" s="46" t="s">
        <v>357</v>
      </c>
      <c r="F216" s="37" t="s">
        <v>846</v>
      </c>
      <c r="G216" s="37" t="s">
        <v>846</v>
      </c>
      <c r="H216" s="34" t="str">
        <f t="shared" si="6"/>
        <v>6.15/km</v>
      </c>
      <c r="I216" s="30">
        <f t="shared" si="7"/>
        <v>0.020104166666666663</v>
      </c>
      <c r="J216" s="30">
        <f>G216-INDEX($G$5:$G$329,MATCH(D216,$D$5:$D$329,0))</f>
        <v>0.014490740740740742</v>
      </c>
    </row>
    <row r="217" spans="1:10" s="7" customFormat="1" ht="15" customHeight="1">
      <c r="A217" s="39" t="s">
        <v>849</v>
      </c>
      <c r="B217" s="45" t="s">
        <v>850</v>
      </c>
      <c r="C217" s="45" t="s">
        <v>156</v>
      </c>
      <c r="D217" s="36" t="s">
        <v>513</v>
      </c>
      <c r="E217" s="45" t="s">
        <v>186</v>
      </c>
      <c r="F217" s="36" t="s">
        <v>851</v>
      </c>
      <c r="G217" s="36" t="s">
        <v>851</v>
      </c>
      <c r="H217" s="33" t="str">
        <f t="shared" si="6"/>
        <v>6.16/km</v>
      </c>
      <c r="I217" s="8">
        <f t="shared" si="7"/>
        <v>0.020162037037037037</v>
      </c>
      <c r="J217" s="8">
        <f>G217-INDEX($G$5:$G$329,MATCH(D217,$D$5:$D$329,0))</f>
        <v>0.011261574074074077</v>
      </c>
    </row>
    <row r="218" spans="1:10" s="7" customFormat="1" ht="15" customHeight="1">
      <c r="A218" s="39" t="s">
        <v>852</v>
      </c>
      <c r="B218" s="45" t="s">
        <v>853</v>
      </c>
      <c r="C218" s="45" t="s">
        <v>203</v>
      </c>
      <c r="D218" s="36" t="s">
        <v>360</v>
      </c>
      <c r="E218" s="45" t="s">
        <v>854</v>
      </c>
      <c r="F218" s="36" t="s">
        <v>855</v>
      </c>
      <c r="G218" s="36" t="s">
        <v>855</v>
      </c>
      <c r="H218" s="33" t="str">
        <f t="shared" si="6"/>
        <v>6.17/km</v>
      </c>
      <c r="I218" s="8">
        <f t="shared" si="7"/>
        <v>0.02030092592592592</v>
      </c>
      <c r="J218" s="8">
        <f>G218-INDEX($G$5:$G$329,MATCH(D218,$D$5:$D$329,0))</f>
        <v>0.015405092592592588</v>
      </c>
    </row>
    <row r="219" spans="1:10" s="7" customFormat="1" ht="15" customHeight="1">
      <c r="A219" s="39" t="s">
        <v>856</v>
      </c>
      <c r="B219" s="45" t="s">
        <v>857</v>
      </c>
      <c r="C219" s="45" t="s">
        <v>858</v>
      </c>
      <c r="D219" s="36" t="s">
        <v>661</v>
      </c>
      <c r="E219" s="45" t="s">
        <v>186</v>
      </c>
      <c r="F219" s="36" t="s">
        <v>121</v>
      </c>
      <c r="G219" s="36" t="s">
        <v>121</v>
      </c>
      <c r="H219" s="33" t="str">
        <f t="shared" si="6"/>
        <v>6.18/km</v>
      </c>
      <c r="I219" s="8">
        <f t="shared" si="7"/>
        <v>0.02040509259259259</v>
      </c>
      <c r="J219" s="8">
        <f>G219-INDEX($G$5:$G$329,MATCH(D219,$D$5:$D$329,0))</f>
        <v>0.007199074074074073</v>
      </c>
    </row>
    <row r="220" spans="1:10" s="7" customFormat="1" ht="15" customHeight="1">
      <c r="A220" s="39" t="s">
        <v>859</v>
      </c>
      <c r="B220" s="45" t="s">
        <v>89</v>
      </c>
      <c r="C220" s="45" t="s">
        <v>153</v>
      </c>
      <c r="D220" s="36" t="s">
        <v>326</v>
      </c>
      <c r="E220" s="45" t="s">
        <v>236</v>
      </c>
      <c r="F220" s="36" t="s">
        <v>52</v>
      </c>
      <c r="G220" s="36" t="s">
        <v>52</v>
      </c>
      <c r="H220" s="33" t="str">
        <f t="shared" si="6"/>
        <v>6.20/km</v>
      </c>
      <c r="I220" s="8">
        <f t="shared" si="7"/>
        <v>0.020625</v>
      </c>
      <c r="J220" s="8">
        <f>G220-INDEX($G$5:$G$329,MATCH(D220,$D$5:$D$329,0))</f>
        <v>0.01703703703703704</v>
      </c>
    </row>
    <row r="221" spans="1:10" s="7" customFormat="1" ht="15" customHeight="1">
      <c r="A221" s="40" t="s">
        <v>860</v>
      </c>
      <c r="B221" s="46" t="s">
        <v>861</v>
      </c>
      <c r="C221" s="46" t="s">
        <v>862</v>
      </c>
      <c r="D221" s="37" t="s">
        <v>715</v>
      </c>
      <c r="E221" s="46" t="s">
        <v>357</v>
      </c>
      <c r="F221" s="37" t="s">
        <v>863</v>
      </c>
      <c r="G221" s="37" t="s">
        <v>863</v>
      </c>
      <c r="H221" s="34" t="str">
        <f t="shared" si="6"/>
        <v>6.33/km</v>
      </c>
      <c r="I221" s="30">
        <f t="shared" si="7"/>
        <v>0.022118055555555547</v>
      </c>
      <c r="J221" s="30">
        <f>G221-INDEX($G$5:$G$329,MATCH(D221,$D$5:$D$329,0))</f>
        <v>0.007430555555555551</v>
      </c>
    </row>
    <row r="222" spans="1:10" s="7" customFormat="1" ht="15" customHeight="1">
      <c r="A222" s="39" t="s">
        <v>864</v>
      </c>
      <c r="B222" s="45" t="s">
        <v>865</v>
      </c>
      <c r="C222" s="45" t="s">
        <v>866</v>
      </c>
      <c r="D222" s="36" t="s">
        <v>661</v>
      </c>
      <c r="E222" s="45" t="s">
        <v>236</v>
      </c>
      <c r="F222" s="36" t="s">
        <v>867</v>
      </c>
      <c r="G222" s="36" t="s">
        <v>867</v>
      </c>
      <c r="H222" s="33" t="str">
        <f t="shared" si="6"/>
        <v>6.33/km</v>
      </c>
      <c r="I222" s="8">
        <f t="shared" si="7"/>
        <v>0.0221412037037037</v>
      </c>
      <c r="J222" s="8">
        <f>G222-INDEX($G$5:$G$329,MATCH(D222,$D$5:$D$329,0))</f>
        <v>0.008935185185185185</v>
      </c>
    </row>
    <row r="223" spans="1:10" s="7" customFormat="1" ht="15" customHeight="1">
      <c r="A223" s="39" t="s">
        <v>868</v>
      </c>
      <c r="B223" s="45" t="s">
        <v>869</v>
      </c>
      <c r="C223" s="45" t="s">
        <v>160</v>
      </c>
      <c r="D223" s="36" t="s">
        <v>345</v>
      </c>
      <c r="E223" s="45" t="s">
        <v>236</v>
      </c>
      <c r="F223" s="36" t="s">
        <v>870</v>
      </c>
      <c r="G223" s="36" t="s">
        <v>870</v>
      </c>
      <c r="H223" s="33" t="str">
        <f t="shared" si="6"/>
        <v>6.33/km</v>
      </c>
      <c r="I223" s="8">
        <f t="shared" si="7"/>
        <v>0.022175925925925922</v>
      </c>
      <c r="J223" s="8">
        <f>G223-INDEX($G$5:$G$329,MATCH(D223,$D$5:$D$329,0))</f>
        <v>0.01761574074074074</v>
      </c>
    </row>
    <row r="224" spans="1:10" s="7" customFormat="1" ht="15" customHeight="1">
      <c r="A224" s="39" t="s">
        <v>871</v>
      </c>
      <c r="B224" s="45" t="s">
        <v>872</v>
      </c>
      <c r="C224" s="45" t="s">
        <v>873</v>
      </c>
      <c r="D224" s="36" t="s">
        <v>360</v>
      </c>
      <c r="E224" s="45" t="s">
        <v>186</v>
      </c>
      <c r="F224" s="36" t="s">
        <v>874</v>
      </c>
      <c r="G224" s="36" t="s">
        <v>874</v>
      </c>
      <c r="H224" s="33" t="str">
        <f t="shared" si="6"/>
        <v>6.36/km</v>
      </c>
      <c r="I224" s="8">
        <f t="shared" si="7"/>
        <v>0.022465277777777782</v>
      </c>
      <c r="J224" s="8">
        <f>G224-INDEX($G$5:$G$329,MATCH(D224,$D$5:$D$329,0))</f>
        <v>0.01756944444444445</v>
      </c>
    </row>
    <row r="225" spans="1:10" s="7" customFormat="1" ht="15" customHeight="1">
      <c r="A225" s="39" t="s">
        <v>875</v>
      </c>
      <c r="B225" s="45" t="s">
        <v>876</v>
      </c>
      <c r="C225" s="45" t="s">
        <v>567</v>
      </c>
      <c r="D225" s="36" t="s">
        <v>661</v>
      </c>
      <c r="E225" s="45" t="s">
        <v>603</v>
      </c>
      <c r="F225" s="36" t="s">
        <v>877</v>
      </c>
      <c r="G225" s="36" t="s">
        <v>877</v>
      </c>
      <c r="H225" s="33" t="str">
        <f t="shared" si="6"/>
        <v>6.36/km</v>
      </c>
      <c r="I225" s="8">
        <f t="shared" si="7"/>
        <v>0.022511574074074076</v>
      </c>
      <c r="J225" s="8">
        <f>G225-INDEX($G$5:$G$329,MATCH(D225,$D$5:$D$329,0))</f>
        <v>0.00930555555555556</v>
      </c>
    </row>
    <row r="226" spans="1:10" s="7" customFormat="1" ht="15" customHeight="1">
      <c r="A226" s="39" t="s">
        <v>878</v>
      </c>
      <c r="B226" s="45" t="s">
        <v>122</v>
      </c>
      <c r="C226" s="45" t="s">
        <v>220</v>
      </c>
      <c r="D226" s="36" t="s">
        <v>475</v>
      </c>
      <c r="E226" s="45" t="s">
        <v>235</v>
      </c>
      <c r="F226" s="36" t="s">
        <v>879</v>
      </c>
      <c r="G226" s="36" t="s">
        <v>879</v>
      </c>
      <c r="H226" s="33" t="str">
        <f t="shared" si="6"/>
        <v>6.42/km</v>
      </c>
      <c r="I226" s="8">
        <f t="shared" si="7"/>
        <v>0.023159722222222224</v>
      </c>
      <c r="J226" s="8">
        <f>G226-INDEX($G$5:$G$329,MATCH(D226,$D$5:$D$329,0))</f>
        <v>0.014976851851851852</v>
      </c>
    </row>
    <row r="227" spans="1:10" s="7" customFormat="1" ht="15" customHeight="1">
      <c r="A227" s="39" t="s">
        <v>880</v>
      </c>
      <c r="B227" s="45" t="s">
        <v>881</v>
      </c>
      <c r="C227" s="45" t="s">
        <v>206</v>
      </c>
      <c r="D227" s="36" t="s">
        <v>422</v>
      </c>
      <c r="E227" s="45" t="s">
        <v>236</v>
      </c>
      <c r="F227" s="36" t="s">
        <v>53</v>
      </c>
      <c r="G227" s="36" t="s">
        <v>53</v>
      </c>
      <c r="H227" s="33" t="str">
        <f t="shared" si="6"/>
        <v>6.45/km</v>
      </c>
      <c r="I227" s="8">
        <f t="shared" si="7"/>
        <v>0.023587962962962967</v>
      </c>
      <c r="J227" s="8">
        <f>G227-INDEX($G$5:$G$329,MATCH(D227,$D$5:$D$329,0))</f>
        <v>0.01648148148148149</v>
      </c>
    </row>
    <row r="228" spans="1:10" s="7" customFormat="1" ht="15" customHeight="1">
      <c r="A228" s="39" t="s">
        <v>882</v>
      </c>
      <c r="B228" s="45" t="s">
        <v>883</v>
      </c>
      <c r="C228" s="45" t="s">
        <v>884</v>
      </c>
      <c r="D228" s="36" t="s">
        <v>715</v>
      </c>
      <c r="E228" s="45" t="s">
        <v>236</v>
      </c>
      <c r="F228" s="36" t="s">
        <v>53</v>
      </c>
      <c r="G228" s="36" t="s">
        <v>53</v>
      </c>
      <c r="H228" s="33" t="str">
        <f t="shared" si="6"/>
        <v>6.45/km</v>
      </c>
      <c r="I228" s="8">
        <f t="shared" si="7"/>
        <v>0.023587962962962967</v>
      </c>
      <c r="J228" s="8">
        <f>G228-INDEX($G$5:$G$329,MATCH(D228,$D$5:$D$329,0))</f>
        <v>0.008900462962962971</v>
      </c>
    </row>
    <row r="229" spans="1:10" s="7" customFormat="1" ht="15" customHeight="1">
      <c r="A229" s="39" t="s">
        <v>885</v>
      </c>
      <c r="B229" s="45" t="s">
        <v>886</v>
      </c>
      <c r="C229" s="45" t="s">
        <v>205</v>
      </c>
      <c r="D229" s="36" t="s">
        <v>316</v>
      </c>
      <c r="E229" s="45" t="s">
        <v>236</v>
      </c>
      <c r="F229" s="36" t="s">
        <v>53</v>
      </c>
      <c r="G229" s="36" t="s">
        <v>53</v>
      </c>
      <c r="H229" s="33" t="str">
        <f t="shared" si="6"/>
        <v>6.45/km</v>
      </c>
      <c r="I229" s="8">
        <f t="shared" si="7"/>
        <v>0.023587962962962967</v>
      </c>
      <c r="J229" s="8">
        <f>G229-INDEX($G$5:$G$329,MATCH(D229,$D$5:$D$329,0))</f>
        <v>0.020879629629629633</v>
      </c>
    </row>
    <row r="230" spans="1:10" s="7" customFormat="1" ht="15" customHeight="1">
      <c r="A230" s="40" t="s">
        <v>887</v>
      </c>
      <c r="B230" s="46" t="s">
        <v>38</v>
      </c>
      <c r="C230" s="46" t="s">
        <v>153</v>
      </c>
      <c r="D230" s="37" t="s">
        <v>326</v>
      </c>
      <c r="E230" s="46" t="s">
        <v>357</v>
      </c>
      <c r="F230" s="37" t="s">
        <v>888</v>
      </c>
      <c r="G230" s="37" t="s">
        <v>888</v>
      </c>
      <c r="H230" s="34" t="str">
        <f t="shared" si="6"/>
        <v>6.52/km</v>
      </c>
      <c r="I230" s="30">
        <f t="shared" si="7"/>
        <v>0.02438657407407407</v>
      </c>
      <c r="J230" s="30">
        <f>G230-INDEX($G$5:$G$329,MATCH(D230,$D$5:$D$329,0))</f>
        <v>0.02079861111111111</v>
      </c>
    </row>
    <row r="231" spans="1:10" s="7" customFormat="1" ht="15" customHeight="1">
      <c r="A231" s="39" t="s">
        <v>889</v>
      </c>
      <c r="B231" s="45" t="s">
        <v>116</v>
      </c>
      <c r="C231" s="45" t="s">
        <v>117</v>
      </c>
      <c r="D231" s="36" t="s">
        <v>819</v>
      </c>
      <c r="E231" s="45" t="s">
        <v>890</v>
      </c>
      <c r="F231" s="36" t="s">
        <v>891</v>
      </c>
      <c r="G231" s="36" t="s">
        <v>891</v>
      </c>
      <c r="H231" s="33" t="str">
        <f t="shared" si="6"/>
        <v>6.54/km</v>
      </c>
      <c r="I231" s="8">
        <f t="shared" si="7"/>
        <v>0.02456018518518518</v>
      </c>
      <c r="J231" s="8">
        <f>G231-INDEX($G$5:$G$329,MATCH(D231,$D$5:$D$329,0))</f>
        <v>0.006655092592592594</v>
      </c>
    </row>
    <row r="232" spans="1:10" s="7" customFormat="1" ht="15" customHeight="1">
      <c r="A232" s="39" t="s">
        <v>892</v>
      </c>
      <c r="B232" s="45" t="s">
        <v>893</v>
      </c>
      <c r="C232" s="45" t="s">
        <v>369</v>
      </c>
      <c r="D232" s="36" t="s">
        <v>326</v>
      </c>
      <c r="E232" s="45" t="s">
        <v>330</v>
      </c>
      <c r="F232" s="36" t="s">
        <v>894</v>
      </c>
      <c r="G232" s="36" t="s">
        <v>894</v>
      </c>
      <c r="H232" s="33" t="str">
        <f t="shared" si="6"/>
        <v>6.57/km</v>
      </c>
      <c r="I232" s="8">
        <f t="shared" si="7"/>
        <v>0.024907407407407402</v>
      </c>
      <c r="J232" s="8">
        <f>G232-INDEX($G$5:$G$329,MATCH(D232,$D$5:$D$329,0))</f>
        <v>0.021319444444444443</v>
      </c>
    </row>
    <row r="233" spans="1:10" s="7" customFormat="1" ht="15" customHeight="1">
      <c r="A233" s="39" t="s">
        <v>895</v>
      </c>
      <c r="B233" s="45" t="s">
        <v>275</v>
      </c>
      <c r="C233" s="45" t="s">
        <v>124</v>
      </c>
      <c r="D233" s="36" t="s">
        <v>345</v>
      </c>
      <c r="E233" s="45" t="s">
        <v>186</v>
      </c>
      <c r="F233" s="36" t="s">
        <v>896</v>
      </c>
      <c r="G233" s="36" t="s">
        <v>896</v>
      </c>
      <c r="H233" s="33" t="str">
        <f t="shared" si="6"/>
        <v>7.01/km</v>
      </c>
      <c r="I233" s="8">
        <f t="shared" si="7"/>
        <v>0.025439814814814807</v>
      </c>
      <c r="J233" s="8">
        <f>G233-INDEX($G$5:$G$329,MATCH(D233,$D$5:$D$329,0))</f>
        <v>0.020879629629629626</v>
      </c>
    </row>
    <row r="234" spans="1:10" s="7" customFormat="1" ht="15" customHeight="1">
      <c r="A234" s="39" t="s">
        <v>897</v>
      </c>
      <c r="B234" s="45" t="s">
        <v>414</v>
      </c>
      <c r="C234" s="45" t="s">
        <v>139</v>
      </c>
      <c r="D234" s="36" t="s">
        <v>360</v>
      </c>
      <c r="E234" s="45" t="s">
        <v>186</v>
      </c>
      <c r="F234" s="36" t="s">
        <v>898</v>
      </c>
      <c r="G234" s="36" t="s">
        <v>898</v>
      </c>
      <c r="H234" s="33" t="str">
        <f t="shared" si="6"/>
        <v>7.11/km</v>
      </c>
      <c r="I234" s="8">
        <f t="shared" si="7"/>
        <v>0.026608796296296287</v>
      </c>
      <c r="J234" s="8">
        <f>G234-INDEX($G$5:$G$329,MATCH(D234,$D$5:$D$329,0))</f>
        <v>0.021712962962962955</v>
      </c>
    </row>
    <row r="235" spans="1:10" s="7" customFormat="1" ht="15" customHeight="1">
      <c r="A235" s="39" t="s">
        <v>899</v>
      </c>
      <c r="B235" s="45" t="s">
        <v>900</v>
      </c>
      <c r="C235" s="45" t="s">
        <v>157</v>
      </c>
      <c r="D235" s="36" t="s">
        <v>345</v>
      </c>
      <c r="E235" s="45" t="s">
        <v>236</v>
      </c>
      <c r="F235" s="36" t="s">
        <v>901</v>
      </c>
      <c r="G235" s="36" t="s">
        <v>901</v>
      </c>
      <c r="H235" s="33" t="str">
        <f t="shared" si="6"/>
        <v>7.14/km</v>
      </c>
      <c r="I235" s="8">
        <f t="shared" si="7"/>
        <v>0.026898148148148147</v>
      </c>
      <c r="J235" s="8">
        <f>G235-INDEX($G$5:$G$329,MATCH(D235,$D$5:$D$329,0))</f>
        <v>0.022337962962962966</v>
      </c>
    </row>
    <row r="236" spans="1:10" s="7" customFormat="1" ht="15" customHeight="1">
      <c r="A236" s="39" t="s">
        <v>902</v>
      </c>
      <c r="B236" s="45" t="s">
        <v>903</v>
      </c>
      <c r="C236" s="45" t="s">
        <v>904</v>
      </c>
      <c r="D236" s="36" t="s">
        <v>647</v>
      </c>
      <c r="E236" s="45" t="s">
        <v>905</v>
      </c>
      <c r="F236" s="36" t="s">
        <v>906</v>
      </c>
      <c r="G236" s="36" t="s">
        <v>906</v>
      </c>
      <c r="H236" s="33" t="str">
        <f t="shared" si="6"/>
        <v>7.38/km</v>
      </c>
      <c r="I236" s="8">
        <f t="shared" si="7"/>
        <v>0.02967592592592593</v>
      </c>
      <c r="J236" s="8">
        <f>G236-INDEX($G$5:$G$329,MATCH(D236,$D$5:$D$329,0))</f>
        <v>0.01694444444444445</v>
      </c>
    </row>
    <row r="237" spans="1:10" s="7" customFormat="1" ht="15" customHeight="1">
      <c r="A237" s="39" t="s">
        <v>907</v>
      </c>
      <c r="B237" s="45" t="s">
        <v>908</v>
      </c>
      <c r="C237" s="45" t="s">
        <v>148</v>
      </c>
      <c r="D237" s="36" t="s">
        <v>326</v>
      </c>
      <c r="E237" s="45" t="s">
        <v>181</v>
      </c>
      <c r="F237" s="36" t="s">
        <v>909</v>
      </c>
      <c r="G237" s="36" t="s">
        <v>909</v>
      </c>
      <c r="H237" s="33" t="str">
        <f t="shared" si="6"/>
        <v>7.41/km</v>
      </c>
      <c r="I237" s="8">
        <f t="shared" si="7"/>
        <v>0.030034722222222223</v>
      </c>
      <c r="J237" s="8">
        <f>G237-INDEX($G$5:$G$329,MATCH(D237,$D$5:$D$329,0))</f>
        <v>0.026446759259259264</v>
      </c>
    </row>
    <row r="238" spans="1:10" s="7" customFormat="1" ht="15" customHeight="1">
      <c r="A238" s="39" t="s">
        <v>910</v>
      </c>
      <c r="B238" s="45" t="s">
        <v>911</v>
      </c>
      <c r="C238" s="45" t="s">
        <v>912</v>
      </c>
      <c r="D238" s="36" t="s">
        <v>422</v>
      </c>
      <c r="E238" s="45" t="s">
        <v>236</v>
      </c>
      <c r="F238" s="36" t="s">
        <v>0</v>
      </c>
      <c r="G238" s="36" t="s">
        <v>0</v>
      </c>
      <c r="H238" s="33" t="str">
        <f t="shared" si="6"/>
        <v>8.16/km</v>
      </c>
      <c r="I238" s="8">
        <f t="shared" si="7"/>
        <v>0.034062499999999996</v>
      </c>
      <c r="J238" s="8">
        <f>G238-INDEX($G$5:$G$329,MATCH(D238,$D$5:$D$329,0))</f>
        <v>0.02695601851851852</v>
      </c>
    </row>
    <row r="239" spans="1:10" s="7" customFormat="1" ht="15" customHeight="1">
      <c r="A239" s="39" t="s">
        <v>913</v>
      </c>
      <c r="B239" s="45" t="s">
        <v>914</v>
      </c>
      <c r="C239" s="45" t="s">
        <v>581</v>
      </c>
      <c r="D239" s="36" t="s">
        <v>661</v>
      </c>
      <c r="E239" s="45" t="s">
        <v>236</v>
      </c>
      <c r="F239" s="36" t="s">
        <v>0</v>
      </c>
      <c r="G239" s="36" t="s">
        <v>0</v>
      </c>
      <c r="H239" s="33" t="str">
        <f t="shared" si="6"/>
        <v>8.16/km</v>
      </c>
      <c r="I239" s="8">
        <f t="shared" si="7"/>
        <v>0.034062499999999996</v>
      </c>
      <c r="J239" s="8">
        <f>G239-INDEX($G$5:$G$329,MATCH(D239,$D$5:$D$329,0))</f>
        <v>0.020856481481481483</v>
      </c>
    </row>
    <row r="240" spans="1:10" s="7" customFormat="1" ht="15" customHeight="1">
      <c r="A240" s="39" t="s">
        <v>915</v>
      </c>
      <c r="B240" s="45" t="s">
        <v>916</v>
      </c>
      <c r="C240" s="45" t="s">
        <v>170</v>
      </c>
      <c r="D240" s="36" t="s">
        <v>422</v>
      </c>
      <c r="E240" s="45" t="s">
        <v>181</v>
      </c>
      <c r="F240" s="36" t="s">
        <v>917</v>
      </c>
      <c r="G240" s="36" t="s">
        <v>917</v>
      </c>
      <c r="H240" s="33" t="str">
        <f t="shared" si="6"/>
        <v>8.26/km</v>
      </c>
      <c r="I240" s="8">
        <f t="shared" si="7"/>
        <v>0.03520833333333333</v>
      </c>
      <c r="J240" s="8">
        <f>G240-INDEX($G$5:$G$329,MATCH(D240,$D$5:$D$329,0))</f>
        <v>0.028101851851851854</v>
      </c>
    </row>
    <row r="241" spans="1:10" s="7" customFormat="1" ht="15" customHeight="1">
      <c r="A241" s="40" t="s">
        <v>918</v>
      </c>
      <c r="B241" s="46" t="s">
        <v>919</v>
      </c>
      <c r="C241" s="46" t="s">
        <v>213</v>
      </c>
      <c r="D241" s="37" t="s">
        <v>513</v>
      </c>
      <c r="E241" s="46" t="s">
        <v>357</v>
      </c>
      <c r="F241" s="37" t="s">
        <v>920</v>
      </c>
      <c r="G241" s="37" t="s">
        <v>920</v>
      </c>
      <c r="H241" s="34" t="str">
        <f t="shared" si="6"/>
        <v>8.46/km</v>
      </c>
      <c r="I241" s="30">
        <f t="shared" si="7"/>
        <v>0.03756944444444445</v>
      </c>
      <c r="J241" s="30">
        <f>G241-INDEX($G$5:$G$329,MATCH(D241,$D$5:$D$329,0))</f>
        <v>0.02866898148148149</v>
      </c>
    </row>
    <row r="242" spans="1:10" s="7" customFormat="1" ht="15" customHeight="1">
      <c r="A242" s="39" t="s">
        <v>921</v>
      </c>
      <c r="B242" s="43" t="s">
        <v>922</v>
      </c>
      <c r="C242" s="45" t="s">
        <v>231</v>
      </c>
      <c r="D242" s="36" t="s">
        <v>715</v>
      </c>
      <c r="E242" s="45" t="s">
        <v>236</v>
      </c>
      <c r="F242" s="36" t="s">
        <v>923</v>
      </c>
      <c r="G242" s="36" t="s">
        <v>923</v>
      </c>
      <c r="H242" s="33" t="str">
        <f t="shared" si="6"/>
        <v>9.23/km</v>
      </c>
      <c r="I242" s="8">
        <f t="shared" si="7"/>
        <v>0.041817129629629635</v>
      </c>
      <c r="J242" s="8">
        <f>G242-INDEX($G$5:$G$329,MATCH(D242,$D$5:$D$329,0))</f>
        <v>0.027129629629629635</v>
      </c>
    </row>
    <row r="243" spans="1:10" s="52" customFormat="1" ht="12.75">
      <c r="A243" s="51"/>
      <c r="D243" s="51"/>
      <c r="E243" s="51"/>
      <c r="F243" s="51"/>
      <c r="G243" s="51"/>
      <c r="H243" s="51"/>
      <c r="I243" s="51"/>
      <c r="J243" s="51"/>
    </row>
    <row r="244" spans="1:10" s="52" customFormat="1" ht="12.75">
      <c r="A244" s="51"/>
      <c r="D244" s="51"/>
      <c r="E244" s="51"/>
      <c r="F244" s="51"/>
      <c r="G244" s="51"/>
      <c r="H244" s="51"/>
      <c r="I244" s="51"/>
      <c r="J244" s="51"/>
    </row>
    <row r="245" spans="1:10" s="52" customFormat="1" ht="12.75">
      <c r="A245" s="51"/>
      <c r="D245" s="51"/>
      <c r="E245" s="51"/>
      <c r="F245" s="51"/>
      <c r="G245" s="51"/>
      <c r="H245" s="51"/>
      <c r="I245" s="51"/>
      <c r="J245" s="51"/>
    </row>
    <row r="246" spans="1:10" s="52" customFormat="1" ht="12.75">
      <c r="A246" s="51"/>
      <c r="D246" s="51"/>
      <c r="E246" s="51"/>
      <c r="F246" s="51"/>
      <c r="G246" s="51"/>
      <c r="H246" s="51"/>
      <c r="I246" s="51"/>
      <c r="J246" s="51"/>
    </row>
    <row r="247" spans="1:10" s="52" customFormat="1" ht="12.75">
      <c r="A247" s="51"/>
      <c r="D247" s="51"/>
      <c r="E247" s="51"/>
      <c r="F247" s="51"/>
      <c r="G247" s="51"/>
      <c r="H247" s="51"/>
      <c r="I247" s="51"/>
      <c r="J247" s="51"/>
    </row>
    <row r="248" spans="1:10" s="52" customFormat="1" ht="12.75">
      <c r="A248" s="51"/>
      <c r="D248" s="51"/>
      <c r="E248" s="51"/>
      <c r="F248" s="51"/>
      <c r="G248" s="51"/>
      <c r="H248" s="51"/>
      <c r="I248" s="51"/>
      <c r="J248" s="51"/>
    </row>
    <row r="249" spans="1:10" s="52" customFormat="1" ht="12.75">
      <c r="A249" s="51"/>
      <c r="D249" s="51"/>
      <c r="E249" s="51"/>
      <c r="F249" s="51"/>
      <c r="G249" s="51"/>
      <c r="H249" s="51"/>
      <c r="I249" s="51"/>
      <c r="J249" s="51"/>
    </row>
    <row r="250" spans="1:10" s="52" customFormat="1" ht="12.75">
      <c r="A250" s="51"/>
      <c r="D250" s="51"/>
      <c r="E250" s="51"/>
      <c r="F250" s="51"/>
      <c r="G250" s="51"/>
      <c r="H250" s="51"/>
      <c r="I250" s="51"/>
      <c r="J250" s="51"/>
    </row>
    <row r="251" spans="1:10" s="52" customFormat="1" ht="12.75">
      <c r="A251" s="51"/>
      <c r="D251" s="51"/>
      <c r="E251" s="51"/>
      <c r="F251" s="51"/>
      <c r="G251" s="51"/>
      <c r="H251" s="51"/>
      <c r="I251" s="51"/>
      <c r="J251" s="51"/>
    </row>
    <row r="252" spans="1:10" s="52" customFormat="1" ht="12.75">
      <c r="A252" s="51"/>
      <c r="D252" s="51"/>
      <c r="E252" s="51"/>
      <c r="F252" s="51"/>
      <c r="G252" s="51"/>
      <c r="H252" s="51"/>
      <c r="I252" s="51"/>
      <c r="J252" s="51"/>
    </row>
    <row r="253" spans="1:10" s="52" customFormat="1" ht="12.75">
      <c r="A253" s="51"/>
      <c r="D253" s="51"/>
      <c r="E253" s="51"/>
      <c r="F253" s="51"/>
      <c r="G253" s="51"/>
      <c r="H253" s="51"/>
      <c r="I253" s="51"/>
      <c r="J253" s="51"/>
    </row>
    <row r="254" spans="1:10" s="52" customFormat="1" ht="12.75">
      <c r="A254" s="51"/>
      <c r="D254" s="51"/>
      <c r="E254" s="51"/>
      <c r="F254" s="51"/>
      <c r="G254" s="51"/>
      <c r="H254" s="51"/>
      <c r="I254" s="51"/>
      <c r="J254" s="51"/>
    </row>
    <row r="255" spans="1:10" s="52" customFormat="1" ht="12.75">
      <c r="A255" s="51"/>
      <c r="D255" s="51"/>
      <c r="E255" s="51"/>
      <c r="F255" s="51"/>
      <c r="G255" s="51"/>
      <c r="H255" s="51"/>
      <c r="I255" s="51"/>
      <c r="J255" s="51"/>
    </row>
    <row r="256" spans="1:10" s="52" customFormat="1" ht="12.75">
      <c r="A256" s="51"/>
      <c r="D256" s="51"/>
      <c r="E256" s="51"/>
      <c r="F256" s="51"/>
      <c r="G256" s="51"/>
      <c r="H256" s="51"/>
      <c r="I256" s="51"/>
      <c r="J256" s="51"/>
    </row>
    <row r="257" spans="1:10" s="52" customFormat="1" ht="12.75">
      <c r="A257" s="51"/>
      <c r="D257" s="51"/>
      <c r="E257" s="51"/>
      <c r="F257" s="51"/>
      <c r="G257" s="51"/>
      <c r="H257" s="51"/>
      <c r="I257" s="51"/>
      <c r="J257" s="51"/>
    </row>
    <row r="258" spans="1:10" s="52" customFormat="1" ht="12.75">
      <c r="A258" s="51"/>
      <c r="D258" s="51"/>
      <c r="E258" s="51"/>
      <c r="F258" s="51"/>
      <c r="G258" s="51"/>
      <c r="H258" s="51"/>
      <c r="I258" s="51"/>
      <c r="J258" s="51"/>
    </row>
    <row r="259" spans="1:10" s="52" customFormat="1" ht="12.75">
      <c r="A259" s="51"/>
      <c r="D259" s="51"/>
      <c r="E259" s="51"/>
      <c r="F259" s="51"/>
      <c r="G259" s="51"/>
      <c r="H259" s="51"/>
      <c r="I259" s="51"/>
      <c r="J259" s="51"/>
    </row>
    <row r="260" spans="1:10" s="52" customFormat="1" ht="12.75">
      <c r="A260" s="51"/>
      <c r="D260" s="51"/>
      <c r="E260" s="51"/>
      <c r="F260" s="51"/>
      <c r="G260" s="51"/>
      <c r="H260" s="51"/>
      <c r="I260" s="51"/>
      <c r="J260" s="51"/>
    </row>
    <row r="261" spans="1:10" s="52" customFormat="1" ht="12.75">
      <c r="A261" s="51"/>
      <c r="D261" s="51"/>
      <c r="E261" s="51"/>
      <c r="F261" s="51"/>
      <c r="G261" s="51"/>
      <c r="H261" s="51"/>
      <c r="I261" s="51"/>
      <c r="J261" s="51"/>
    </row>
    <row r="262" spans="1:10" s="52" customFormat="1" ht="12.75">
      <c r="A262" s="51"/>
      <c r="D262" s="51"/>
      <c r="E262" s="51"/>
      <c r="F262" s="51"/>
      <c r="G262" s="51"/>
      <c r="H262" s="51"/>
      <c r="I262" s="51"/>
      <c r="J262" s="51"/>
    </row>
    <row r="263" spans="1:10" s="52" customFormat="1" ht="12.75">
      <c r="A263" s="51"/>
      <c r="D263" s="51"/>
      <c r="E263" s="51"/>
      <c r="F263" s="51"/>
      <c r="G263" s="51"/>
      <c r="H263" s="51"/>
      <c r="I263" s="51"/>
      <c r="J263" s="51"/>
    </row>
    <row r="264" spans="1:10" s="52" customFormat="1" ht="12.75">
      <c r="A264" s="51"/>
      <c r="D264" s="51"/>
      <c r="E264" s="51"/>
      <c r="F264" s="51"/>
      <c r="G264" s="51"/>
      <c r="H264" s="51"/>
      <c r="I264" s="51"/>
      <c r="J264" s="51"/>
    </row>
    <row r="265" spans="1:10" s="52" customFormat="1" ht="12.75">
      <c r="A265" s="51"/>
      <c r="D265" s="51"/>
      <c r="E265" s="51"/>
      <c r="F265" s="51"/>
      <c r="G265" s="51"/>
      <c r="H265" s="51"/>
      <c r="I265" s="51"/>
      <c r="J265" s="51"/>
    </row>
    <row r="266" spans="1:10" s="52" customFormat="1" ht="12.75">
      <c r="A266" s="51"/>
      <c r="D266" s="51"/>
      <c r="E266" s="51"/>
      <c r="F266" s="51"/>
      <c r="G266" s="51"/>
      <c r="H266" s="51"/>
      <c r="I266" s="51"/>
      <c r="J266" s="51"/>
    </row>
    <row r="267" spans="1:10" s="52" customFormat="1" ht="12.75">
      <c r="A267" s="51"/>
      <c r="D267" s="51"/>
      <c r="E267" s="51"/>
      <c r="F267" s="51"/>
      <c r="G267" s="51"/>
      <c r="H267" s="51"/>
      <c r="I267" s="51"/>
      <c r="J267" s="51"/>
    </row>
    <row r="268" spans="1:10" s="52" customFormat="1" ht="12.75">
      <c r="A268" s="51"/>
      <c r="D268" s="51"/>
      <c r="E268" s="51"/>
      <c r="F268" s="51"/>
      <c r="G268" s="51"/>
      <c r="H268" s="51"/>
      <c r="I268" s="51"/>
      <c r="J268" s="51"/>
    </row>
    <row r="269" spans="1:10" s="52" customFormat="1" ht="12.75">
      <c r="A269" s="51"/>
      <c r="D269" s="51"/>
      <c r="E269" s="51"/>
      <c r="F269" s="51"/>
      <c r="G269" s="51"/>
      <c r="H269" s="51"/>
      <c r="I269" s="51"/>
      <c r="J269" s="51"/>
    </row>
    <row r="270" spans="1:10" s="52" customFormat="1" ht="12.75">
      <c r="A270" s="51"/>
      <c r="D270" s="51"/>
      <c r="E270" s="51"/>
      <c r="F270" s="51"/>
      <c r="G270" s="51"/>
      <c r="H270" s="51"/>
      <c r="I270" s="51"/>
      <c r="J270" s="51"/>
    </row>
    <row r="271" spans="1:10" s="52" customFormat="1" ht="12.75">
      <c r="A271" s="51"/>
      <c r="D271" s="51"/>
      <c r="E271" s="51"/>
      <c r="F271" s="51"/>
      <c r="G271" s="51"/>
      <c r="H271" s="51"/>
      <c r="I271" s="51"/>
      <c r="J271" s="51"/>
    </row>
    <row r="272" spans="1:10" s="52" customFormat="1" ht="12.75">
      <c r="A272" s="51"/>
      <c r="D272" s="51"/>
      <c r="E272" s="51"/>
      <c r="F272" s="51"/>
      <c r="G272" s="51"/>
      <c r="H272" s="51"/>
      <c r="I272" s="51"/>
      <c r="J272" s="51"/>
    </row>
    <row r="273" spans="1:10" s="52" customFormat="1" ht="12.75">
      <c r="A273" s="51"/>
      <c r="D273" s="51"/>
      <c r="E273" s="51"/>
      <c r="F273" s="51"/>
      <c r="G273" s="51"/>
      <c r="H273" s="51"/>
      <c r="I273" s="51"/>
      <c r="J273" s="51"/>
    </row>
    <row r="274" spans="1:10" s="52" customFormat="1" ht="12.75">
      <c r="A274" s="51"/>
      <c r="D274" s="51"/>
      <c r="E274" s="51"/>
      <c r="F274" s="51"/>
      <c r="G274" s="51"/>
      <c r="H274" s="51"/>
      <c r="I274" s="51"/>
      <c r="J274" s="51"/>
    </row>
    <row r="275" spans="1:10" s="52" customFormat="1" ht="12.75">
      <c r="A275" s="51"/>
      <c r="D275" s="51"/>
      <c r="E275" s="51"/>
      <c r="F275" s="51"/>
      <c r="G275" s="51"/>
      <c r="H275" s="51"/>
      <c r="I275" s="51"/>
      <c r="J275" s="51"/>
    </row>
    <row r="276" spans="1:10" s="52" customFormat="1" ht="12.75">
      <c r="A276" s="51"/>
      <c r="D276" s="51"/>
      <c r="E276" s="51"/>
      <c r="F276" s="51"/>
      <c r="G276" s="51"/>
      <c r="H276" s="51"/>
      <c r="I276" s="51"/>
      <c r="J276" s="51"/>
    </row>
    <row r="277" spans="1:10" s="52" customFormat="1" ht="12.75">
      <c r="A277" s="51"/>
      <c r="D277" s="51"/>
      <c r="E277" s="51"/>
      <c r="F277" s="51"/>
      <c r="G277" s="51"/>
      <c r="H277" s="51"/>
      <c r="I277" s="51"/>
      <c r="J277" s="51"/>
    </row>
    <row r="278" spans="1:10" s="52" customFormat="1" ht="12.75">
      <c r="A278" s="51"/>
      <c r="D278" s="51"/>
      <c r="E278" s="51"/>
      <c r="F278" s="51"/>
      <c r="G278" s="51"/>
      <c r="H278" s="51"/>
      <c r="I278" s="51"/>
      <c r="J278" s="51"/>
    </row>
    <row r="279" spans="1:10" s="52" customFormat="1" ht="12.75">
      <c r="A279" s="51"/>
      <c r="D279" s="51"/>
      <c r="E279" s="51"/>
      <c r="F279" s="51"/>
      <c r="G279" s="51"/>
      <c r="H279" s="51"/>
      <c r="I279" s="51"/>
      <c r="J279" s="51"/>
    </row>
    <row r="280" spans="1:10" s="52" customFormat="1" ht="12.75">
      <c r="A280" s="51"/>
      <c r="D280" s="51"/>
      <c r="E280" s="51"/>
      <c r="F280" s="51"/>
      <c r="G280" s="51"/>
      <c r="H280" s="51"/>
      <c r="I280" s="51"/>
      <c r="J280" s="51"/>
    </row>
    <row r="281" spans="1:10" s="52" customFormat="1" ht="12.75">
      <c r="A281" s="51"/>
      <c r="D281" s="51"/>
      <c r="E281" s="51"/>
      <c r="F281" s="51"/>
      <c r="G281" s="51"/>
      <c r="H281" s="51"/>
      <c r="I281" s="51"/>
      <c r="J281" s="51"/>
    </row>
    <row r="282" spans="1:10" s="52" customFormat="1" ht="12.75">
      <c r="A282" s="51"/>
      <c r="D282" s="51"/>
      <c r="E282" s="51"/>
      <c r="F282" s="51"/>
      <c r="G282" s="51"/>
      <c r="H282" s="51"/>
      <c r="I282" s="51"/>
      <c r="J282" s="51"/>
    </row>
    <row r="283" spans="1:10" s="52" customFormat="1" ht="12.75">
      <c r="A283" s="51"/>
      <c r="D283" s="51"/>
      <c r="E283" s="51"/>
      <c r="F283" s="51"/>
      <c r="G283" s="51"/>
      <c r="H283" s="51"/>
      <c r="I283" s="51"/>
      <c r="J283" s="51"/>
    </row>
    <row r="284" spans="1:10" s="52" customFormat="1" ht="12.75">
      <c r="A284" s="51"/>
      <c r="D284" s="51"/>
      <c r="E284" s="51"/>
      <c r="F284" s="51"/>
      <c r="G284" s="51"/>
      <c r="H284" s="51"/>
      <c r="I284" s="51"/>
      <c r="J284" s="51"/>
    </row>
    <row r="285" spans="1:10" s="52" customFormat="1" ht="12.75">
      <c r="A285" s="51"/>
      <c r="D285" s="51"/>
      <c r="E285" s="51"/>
      <c r="F285" s="51"/>
      <c r="G285" s="51"/>
      <c r="H285" s="51"/>
      <c r="I285" s="51"/>
      <c r="J285" s="51"/>
    </row>
    <row r="286" spans="1:10" s="52" customFormat="1" ht="12.75">
      <c r="A286" s="51"/>
      <c r="D286" s="51"/>
      <c r="E286" s="51"/>
      <c r="F286" s="51"/>
      <c r="G286" s="51"/>
      <c r="H286" s="51"/>
      <c r="I286" s="51"/>
      <c r="J286" s="51"/>
    </row>
    <row r="287" spans="1:10" s="52" customFormat="1" ht="12.75">
      <c r="A287" s="51"/>
      <c r="D287" s="51"/>
      <c r="E287" s="51"/>
      <c r="F287" s="51"/>
      <c r="G287" s="51"/>
      <c r="H287" s="51"/>
      <c r="I287" s="51"/>
      <c r="J287" s="51"/>
    </row>
    <row r="288" spans="1:10" s="52" customFormat="1" ht="12.75">
      <c r="A288" s="51"/>
      <c r="D288" s="51"/>
      <c r="E288" s="51"/>
      <c r="F288" s="51"/>
      <c r="G288" s="51"/>
      <c r="H288" s="51"/>
      <c r="I288" s="51"/>
      <c r="J288" s="51"/>
    </row>
    <row r="289" spans="1:10" s="52" customFormat="1" ht="12.75">
      <c r="A289" s="51"/>
      <c r="D289" s="51"/>
      <c r="E289" s="51"/>
      <c r="F289" s="51"/>
      <c r="G289" s="51"/>
      <c r="H289" s="51"/>
      <c r="I289" s="51"/>
      <c r="J289" s="51"/>
    </row>
    <row r="290" spans="1:10" s="52" customFormat="1" ht="12.75">
      <c r="A290" s="51"/>
      <c r="D290" s="51"/>
      <c r="E290" s="51"/>
      <c r="F290" s="51"/>
      <c r="G290" s="51"/>
      <c r="H290" s="51"/>
      <c r="I290" s="51"/>
      <c r="J290" s="51"/>
    </row>
    <row r="291" spans="1:10" s="52" customFormat="1" ht="12.75">
      <c r="A291" s="51"/>
      <c r="D291" s="51"/>
      <c r="E291" s="51"/>
      <c r="F291" s="51"/>
      <c r="G291" s="51"/>
      <c r="H291" s="51"/>
      <c r="I291" s="51"/>
      <c r="J291" s="51"/>
    </row>
    <row r="292" spans="1:10" s="52" customFormat="1" ht="12.75">
      <c r="A292" s="51"/>
      <c r="D292" s="51"/>
      <c r="E292" s="51"/>
      <c r="F292" s="51"/>
      <c r="G292" s="51"/>
      <c r="H292" s="51"/>
      <c r="I292" s="51"/>
      <c r="J292" s="51"/>
    </row>
    <row r="293" spans="1:10" s="52" customFormat="1" ht="12.75">
      <c r="A293" s="51"/>
      <c r="D293" s="51"/>
      <c r="E293" s="51"/>
      <c r="F293" s="51"/>
      <c r="G293" s="51"/>
      <c r="H293" s="51"/>
      <c r="I293" s="51"/>
      <c r="J293" s="51"/>
    </row>
    <row r="294" spans="1:10" s="54" customFormat="1" ht="12.75">
      <c r="A294" s="53"/>
      <c r="D294" s="55"/>
      <c r="E294" s="53"/>
      <c r="F294" s="53"/>
      <c r="G294" s="55"/>
      <c r="H294" s="53"/>
      <c r="I294" s="53"/>
      <c r="J294" s="53"/>
    </row>
    <row r="295" spans="1:10" s="54" customFormat="1" ht="12.75">
      <c r="A295" s="53"/>
      <c r="D295" s="55"/>
      <c r="E295" s="53"/>
      <c r="F295" s="53"/>
      <c r="G295" s="55"/>
      <c r="H295" s="53"/>
      <c r="I295" s="53"/>
      <c r="J295" s="53"/>
    </row>
    <row r="296" spans="1:10" s="54" customFormat="1" ht="12.75">
      <c r="A296" s="53"/>
      <c r="D296" s="55"/>
      <c r="E296" s="53"/>
      <c r="F296" s="53"/>
      <c r="G296" s="55"/>
      <c r="H296" s="53"/>
      <c r="I296" s="53"/>
      <c r="J296" s="53"/>
    </row>
    <row r="297" spans="1:10" s="54" customFormat="1" ht="12.75">
      <c r="A297" s="53"/>
      <c r="D297" s="55"/>
      <c r="E297" s="53"/>
      <c r="F297" s="53"/>
      <c r="G297" s="55"/>
      <c r="H297" s="53"/>
      <c r="I297" s="53"/>
      <c r="J297" s="53"/>
    </row>
    <row r="298" spans="1:10" s="54" customFormat="1" ht="12.75">
      <c r="A298" s="53"/>
      <c r="D298" s="55"/>
      <c r="E298" s="53"/>
      <c r="F298" s="53"/>
      <c r="G298" s="55"/>
      <c r="H298" s="53"/>
      <c r="I298" s="53"/>
      <c r="J298" s="53"/>
    </row>
    <row r="299" spans="1:10" s="54" customFormat="1" ht="12.75">
      <c r="A299" s="53"/>
      <c r="D299" s="55"/>
      <c r="E299" s="53"/>
      <c r="F299" s="53"/>
      <c r="G299" s="55"/>
      <c r="H299" s="53"/>
      <c r="I299" s="53"/>
      <c r="J299" s="53"/>
    </row>
    <row r="300" spans="1:10" s="54" customFormat="1" ht="12.75">
      <c r="A300" s="53"/>
      <c r="D300" s="55"/>
      <c r="E300" s="53"/>
      <c r="F300" s="53"/>
      <c r="G300" s="55"/>
      <c r="H300" s="53"/>
      <c r="I300" s="53"/>
      <c r="J300" s="53"/>
    </row>
    <row r="301" spans="1:10" s="54" customFormat="1" ht="12.75">
      <c r="A301" s="53"/>
      <c r="D301" s="55"/>
      <c r="E301" s="53"/>
      <c r="F301" s="53"/>
      <c r="G301" s="55"/>
      <c r="H301" s="53"/>
      <c r="I301" s="53"/>
      <c r="J301" s="53"/>
    </row>
    <row r="302" spans="1:10" s="54" customFormat="1" ht="12.75">
      <c r="A302" s="53"/>
      <c r="D302" s="55"/>
      <c r="E302" s="53"/>
      <c r="F302" s="53"/>
      <c r="G302" s="55"/>
      <c r="H302" s="53"/>
      <c r="I302" s="53"/>
      <c r="J302" s="53"/>
    </row>
    <row r="303" spans="1:10" s="54" customFormat="1" ht="12.75">
      <c r="A303" s="53"/>
      <c r="D303" s="55"/>
      <c r="E303" s="53"/>
      <c r="F303" s="53"/>
      <c r="G303" s="55"/>
      <c r="H303" s="53"/>
      <c r="I303" s="53"/>
      <c r="J303" s="53"/>
    </row>
    <row r="304" spans="1:10" s="54" customFormat="1" ht="12.75">
      <c r="A304" s="53"/>
      <c r="D304" s="55"/>
      <c r="E304" s="53"/>
      <c r="F304" s="53"/>
      <c r="G304" s="55"/>
      <c r="H304" s="53"/>
      <c r="I304" s="53"/>
      <c r="J304" s="53"/>
    </row>
    <row r="305" spans="1:10" s="54" customFormat="1" ht="12.75">
      <c r="A305" s="53"/>
      <c r="D305" s="55"/>
      <c r="E305" s="53"/>
      <c r="F305" s="53"/>
      <c r="G305" s="55"/>
      <c r="H305" s="53"/>
      <c r="I305" s="53"/>
      <c r="J305" s="53"/>
    </row>
    <row r="306" spans="1:10" s="54" customFormat="1" ht="12.75">
      <c r="A306" s="53"/>
      <c r="D306" s="55"/>
      <c r="E306" s="53"/>
      <c r="F306" s="53"/>
      <c r="G306" s="55"/>
      <c r="H306" s="53"/>
      <c r="I306" s="53"/>
      <c r="J306" s="53"/>
    </row>
    <row r="307" spans="1:10" s="54" customFormat="1" ht="12.75">
      <c r="A307" s="53"/>
      <c r="D307" s="55"/>
      <c r="E307" s="53"/>
      <c r="F307" s="53"/>
      <c r="G307" s="55"/>
      <c r="H307" s="53"/>
      <c r="I307" s="53"/>
      <c r="J307" s="53"/>
    </row>
    <row r="308" spans="1:10" s="54" customFormat="1" ht="12.75">
      <c r="A308" s="53"/>
      <c r="D308" s="55"/>
      <c r="E308" s="53"/>
      <c r="F308" s="53"/>
      <c r="G308" s="55"/>
      <c r="H308" s="53"/>
      <c r="I308" s="53"/>
      <c r="J308" s="53"/>
    </row>
    <row r="309" spans="1:10" s="54" customFormat="1" ht="12.75">
      <c r="A309" s="53"/>
      <c r="D309" s="55"/>
      <c r="E309" s="53"/>
      <c r="F309" s="53"/>
      <c r="G309" s="55"/>
      <c r="H309" s="53"/>
      <c r="I309" s="53"/>
      <c r="J309" s="53"/>
    </row>
    <row r="310" spans="1:10" s="54" customFormat="1" ht="12.75">
      <c r="A310" s="53"/>
      <c r="D310" s="55"/>
      <c r="E310" s="53"/>
      <c r="F310" s="53"/>
      <c r="G310" s="55"/>
      <c r="H310" s="53"/>
      <c r="I310" s="53"/>
      <c r="J310" s="53"/>
    </row>
    <row r="311" spans="1:10" s="54" customFormat="1" ht="12.75">
      <c r="A311" s="53"/>
      <c r="D311" s="55"/>
      <c r="E311" s="53"/>
      <c r="F311" s="53"/>
      <c r="G311" s="55"/>
      <c r="H311" s="53"/>
      <c r="I311" s="53"/>
      <c r="J311" s="53"/>
    </row>
    <row r="312" spans="1:10" s="54" customFormat="1" ht="12.75">
      <c r="A312" s="53"/>
      <c r="D312" s="55"/>
      <c r="E312" s="53"/>
      <c r="F312" s="53"/>
      <c r="G312" s="55"/>
      <c r="H312" s="53"/>
      <c r="I312" s="53"/>
      <c r="J312" s="53"/>
    </row>
    <row r="313" spans="1:10" s="54" customFormat="1" ht="12.75">
      <c r="A313" s="53"/>
      <c r="D313" s="55"/>
      <c r="E313" s="53"/>
      <c r="F313" s="53"/>
      <c r="G313" s="55"/>
      <c r="H313" s="53"/>
      <c r="I313" s="53"/>
      <c r="J313" s="53"/>
    </row>
    <row r="314" spans="1:10" s="54" customFormat="1" ht="12.75">
      <c r="A314" s="53"/>
      <c r="D314" s="55"/>
      <c r="E314" s="53"/>
      <c r="F314" s="53"/>
      <c r="G314" s="55"/>
      <c r="H314" s="53"/>
      <c r="I314" s="53"/>
      <c r="J314" s="53"/>
    </row>
    <row r="315" spans="1:10" s="54" customFormat="1" ht="12.75">
      <c r="A315" s="53"/>
      <c r="D315" s="55"/>
      <c r="E315" s="53"/>
      <c r="F315" s="53"/>
      <c r="G315" s="55"/>
      <c r="H315" s="53"/>
      <c r="I315" s="53"/>
      <c r="J315" s="53"/>
    </row>
    <row r="316" spans="1:10" s="54" customFormat="1" ht="12.75">
      <c r="A316" s="53"/>
      <c r="D316" s="55"/>
      <c r="E316" s="53"/>
      <c r="F316" s="53"/>
      <c r="G316" s="55"/>
      <c r="H316" s="53"/>
      <c r="I316" s="53"/>
      <c r="J316" s="53"/>
    </row>
    <row r="317" spans="1:10" s="54" customFormat="1" ht="12.75">
      <c r="A317" s="53"/>
      <c r="D317" s="55"/>
      <c r="E317" s="53"/>
      <c r="F317" s="53"/>
      <c r="G317" s="55"/>
      <c r="H317" s="53"/>
      <c r="I317" s="53"/>
      <c r="J317" s="53"/>
    </row>
    <row r="318" spans="1:10" s="54" customFormat="1" ht="12.75">
      <c r="A318" s="53"/>
      <c r="D318" s="55"/>
      <c r="E318" s="53"/>
      <c r="F318" s="53"/>
      <c r="G318" s="55"/>
      <c r="H318" s="53"/>
      <c r="I318" s="53"/>
      <c r="J318" s="53"/>
    </row>
    <row r="319" spans="1:10" s="54" customFormat="1" ht="12.75">
      <c r="A319" s="53"/>
      <c r="D319" s="55"/>
      <c r="E319" s="53"/>
      <c r="F319" s="53"/>
      <c r="G319" s="55"/>
      <c r="H319" s="53"/>
      <c r="I319" s="53"/>
      <c r="J319" s="53"/>
    </row>
    <row r="320" spans="1:10" s="54" customFormat="1" ht="12.75">
      <c r="A320" s="53"/>
      <c r="D320" s="55"/>
      <c r="E320" s="53"/>
      <c r="F320" s="53"/>
      <c r="G320" s="55"/>
      <c r="H320" s="53"/>
      <c r="I320" s="53"/>
      <c r="J320" s="53"/>
    </row>
    <row r="321" spans="1:10" s="54" customFormat="1" ht="12.75">
      <c r="A321" s="53"/>
      <c r="D321" s="55"/>
      <c r="E321" s="53"/>
      <c r="F321" s="53"/>
      <c r="G321" s="55"/>
      <c r="H321" s="53"/>
      <c r="I321" s="53"/>
      <c r="J321" s="53"/>
    </row>
    <row r="322" spans="1:10" s="54" customFormat="1" ht="12.75">
      <c r="A322" s="53"/>
      <c r="D322" s="55"/>
      <c r="E322" s="53"/>
      <c r="F322" s="53"/>
      <c r="G322" s="55"/>
      <c r="H322" s="53"/>
      <c r="I322" s="53"/>
      <c r="J322" s="53"/>
    </row>
    <row r="323" spans="1:10" s="54" customFormat="1" ht="12.75">
      <c r="A323" s="53"/>
      <c r="D323" s="55"/>
      <c r="E323" s="53"/>
      <c r="F323" s="53"/>
      <c r="G323" s="55"/>
      <c r="H323" s="53"/>
      <c r="I323" s="53"/>
      <c r="J323" s="53"/>
    </row>
    <row r="324" spans="1:10" s="54" customFormat="1" ht="12.75">
      <c r="A324" s="53"/>
      <c r="D324" s="55"/>
      <c r="E324" s="53"/>
      <c r="F324" s="53"/>
      <c r="G324" s="55"/>
      <c r="H324" s="53"/>
      <c r="I324" s="53"/>
      <c r="J324" s="53"/>
    </row>
    <row r="325" spans="1:10" s="54" customFormat="1" ht="12.75">
      <c r="A325" s="53"/>
      <c r="D325" s="55"/>
      <c r="E325" s="53"/>
      <c r="F325" s="53"/>
      <c r="G325" s="55"/>
      <c r="H325" s="53"/>
      <c r="I325" s="53"/>
      <c r="J325" s="53"/>
    </row>
    <row r="326" spans="1:10" s="54" customFormat="1" ht="12.75">
      <c r="A326" s="53"/>
      <c r="D326" s="55"/>
      <c r="E326" s="53"/>
      <c r="F326" s="53"/>
      <c r="G326" s="55"/>
      <c r="H326" s="53"/>
      <c r="I326" s="53"/>
      <c r="J326" s="53"/>
    </row>
    <row r="327" spans="1:10" s="54" customFormat="1" ht="12.75">
      <c r="A327" s="53"/>
      <c r="D327" s="55"/>
      <c r="E327" s="53"/>
      <c r="F327" s="53"/>
      <c r="G327" s="55"/>
      <c r="H327" s="53"/>
      <c r="I327" s="53"/>
      <c r="J327" s="53"/>
    </row>
    <row r="328" spans="1:10" s="54" customFormat="1" ht="12.75">
      <c r="A328" s="53"/>
      <c r="D328" s="55"/>
      <c r="E328" s="53"/>
      <c r="F328" s="53"/>
      <c r="G328" s="55"/>
      <c r="H328" s="53"/>
      <c r="I328" s="53"/>
      <c r="J328" s="53"/>
    </row>
    <row r="329" spans="1:10" s="54" customFormat="1" ht="12.75">
      <c r="A329" s="53"/>
      <c r="D329" s="55"/>
      <c r="E329" s="53"/>
      <c r="F329" s="53"/>
      <c r="G329" s="55"/>
      <c r="H329" s="53"/>
      <c r="I329" s="53"/>
      <c r="J329" s="53"/>
    </row>
    <row r="330" spans="1:10" s="54" customFormat="1" ht="12.75">
      <c r="A330" s="53"/>
      <c r="D330" s="55"/>
      <c r="E330" s="53"/>
      <c r="F330" s="53"/>
      <c r="G330" s="55"/>
      <c r="H330" s="53"/>
      <c r="I330" s="53"/>
      <c r="J330" s="53"/>
    </row>
    <row r="331" spans="1:10" s="54" customFormat="1" ht="12.75">
      <c r="A331" s="53"/>
      <c r="D331" s="55"/>
      <c r="E331" s="53"/>
      <c r="F331" s="53"/>
      <c r="G331" s="55"/>
      <c r="H331" s="53"/>
      <c r="I331" s="53"/>
      <c r="J331" s="53"/>
    </row>
    <row r="332" spans="1:10" s="54" customFormat="1" ht="12.75">
      <c r="A332" s="53"/>
      <c r="D332" s="55"/>
      <c r="E332" s="53"/>
      <c r="F332" s="53"/>
      <c r="G332" s="55"/>
      <c r="H332" s="53"/>
      <c r="I332" s="53"/>
      <c r="J332" s="53"/>
    </row>
    <row r="333" spans="1:10" s="54" customFormat="1" ht="12.75">
      <c r="A333" s="53"/>
      <c r="D333" s="55"/>
      <c r="E333" s="53"/>
      <c r="F333" s="53"/>
      <c r="G333" s="55"/>
      <c r="H333" s="53"/>
      <c r="I333" s="53"/>
      <c r="J333" s="53"/>
    </row>
    <row r="334" spans="1:10" s="54" customFormat="1" ht="12.75">
      <c r="A334" s="53"/>
      <c r="D334" s="55"/>
      <c r="E334" s="53"/>
      <c r="F334" s="53"/>
      <c r="G334" s="55"/>
      <c r="H334" s="53"/>
      <c r="I334" s="53"/>
      <c r="J334" s="53"/>
    </row>
    <row r="335" spans="1:10" s="54" customFormat="1" ht="12.75">
      <c r="A335" s="53"/>
      <c r="D335" s="55"/>
      <c r="E335" s="53"/>
      <c r="F335" s="53"/>
      <c r="G335" s="55"/>
      <c r="H335" s="53"/>
      <c r="I335" s="53"/>
      <c r="J335" s="53"/>
    </row>
    <row r="336" spans="1:10" s="54" customFormat="1" ht="12.75">
      <c r="A336" s="53"/>
      <c r="D336" s="55"/>
      <c r="E336" s="53"/>
      <c r="F336" s="53"/>
      <c r="G336" s="55"/>
      <c r="H336" s="53"/>
      <c r="I336" s="53"/>
      <c r="J336" s="53"/>
    </row>
    <row r="337" spans="1:10" s="54" customFormat="1" ht="12.75">
      <c r="A337" s="53"/>
      <c r="D337" s="55"/>
      <c r="E337" s="53"/>
      <c r="F337" s="53"/>
      <c r="G337" s="55"/>
      <c r="H337" s="53"/>
      <c r="I337" s="53"/>
      <c r="J337" s="53"/>
    </row>
    <row r="338" spans="1:10" s="54" customFormat="1" ht="12.75">
      <c r="A338" s="53"/>
      <c r="D338" s="55"/>
      <c r="E338" s="53"/>
      <c r="F338" s="53"/>
      <c r="G338" s="55"/>
      <c r="H338" s="53"/>
      <c r="I338" s="53"/>
      <c r="J338" s="53"/>
    </row>
    <row r="339" spans="1:10" s="54" customFormat="1" ht="12.75">
      <c r="A339" s="53"/>
      <c r="D339" s="55"/>
      <c r="E339" s="53"/>
      <c r="F339" s="53"/>
      <c r="G339" s="55"/>
      <c r="H339" s="53"/>
      <c r="I339" s="53"/>
      <c r="J339" s="53"/>
    </row>
    <row r="340" spans="1:10" s="54" customFormat="1" ht="12.75">
      <c r="A340" s="53"/>
      <c r="D340" s="55"/>
      <c r="E340" s="53"/>
      <c r="F340" s="53"/>
      <c r="G340" s="55"/>
      <c r="H340" s="53"/>
      <c r="I340" s="53"/>
      <c r="J340" s="53"/>
    </row>
    <row r="341" spans="1:10" s="54" customFormat="1" ht="12.75">
      <c r="A341" s="53"/>
      <c r="D341" s="55"/>
      <c r="E341" s="53"/>
      <c r="F341" s="53"/>
      <c r="G341" s="55"/>
      <c r="H341" s="53"/>
      <c r="I341" s="53"/>
      <c r="J341" s="53"/>
    </row>
    <row r="342" spans="1:10" s="54" customFormat="1" ht="12.75">
      <c r="A342" s="53"/>
      <c r="D342" s="55"/>
      <c r="E342" s="53"/>
      <c r="F342" s="53"/>
      <c r="G342" s="55"/>
      <c r="H342" s="53"/>
      <c r="I342" s="53"/>
      <c r="J342" s="53"/>
    </row>
    <row r="343" spans="1:10" s="54" customFormat="1" ht="12.75">
      <c r="A343" s="53"/>
      <c r="D343" s="55"/>
      <c r="E343" s="53"/>
      <c r="F343" s="53"/>
      <c r="G343" s="55"/>
      <c r="H343" s="53"/>
      <c r="I343" s="53"/>
      <c r="J343" s="53"/>
    </row>
    <row r="344" spans="1:10" s="54" customFormat="1" ht="12.75">
      <c r="A344" s="53"/>
      <c r="D344" s="55"/>
      <c r="E344" s="53"/>
      <c r="F344" s="53"/>
      <c r="G344" s="55"/>
      <c r="H344" s="53"/>
      <c r="I344" s="53"/>
      <c r="J344" s="53"/>
    </row>
    <row r="345" spans="1:10" s="54" customFormat="1" ht="12.75">
      <c r="A345" s="53"/>
      <c r="D345" s="55"/>
      <c r="E345" s="53"/>
      <c r="F345" s="53"/>
      <c r="G345" s="55"/>
      <c r="H345" s="53"/>
      <c r="I345" s="53"/>
      <c r="J345" s="53"/>
    </row>
    <row r="346" spans="1:10" s="54" customFormat="1" ht="12.75">
      <c r="A346" s="53"/>
      <c r="D346" s="55"/>
      <c r="E346" s="53"/>
      <c r="F346" s="53"/>
      <c r="G346" s="55"/>
      <c r="H346" s="53"/>
      <c r="I346" s="53"/>
      <c r="J346" s="53"/>
    </row>
    <row r="347" spans="1:10" s="54" customFormat="1" ht="12.75">
      <c r="A347" s="53"/>
      <c r="D347" s="55"/>
      <c r="E347" s="53"/>
      <c r="F347" s="53"/>
      <c r="G347" s="55"/>
      <c r="H347" s="53"/>
      <c r="I347" s="53"/>
      <c r="J347" s="53"/>
    </row>
    <row r="348" spans="1:10" s="54" customFormat="1" ht="12.75">
      <c r="A348" s="53"/>
      <c r="D348" s="55"/>
      <c r="E348" s="53"/>
      <c r="F348" s="53"/>
      <c r="G348" s="55"/>
      <c r="H348" s="53"/>
      <c r="I348" s="53"/>
      <c r="J348" s="53"/>
    </row>
    <row r="349" spans="1:10" s="54" customFormat="1" ht="12.75">
      <c r="A349" s="53"/>
      <c r="D349" s="55"/>
      <c r="E349" s="53"/>
      <c r="F349" s="53"/>
      <c r="G349" s="55"/>
      <c r="H349" s="53"/>
      <c r="I349" s="53"/>
      <c r="J349" s="53"/>
    </row>
    <row r="350" spans="1:10" s="54" customFormat="1" ht="12.75">
      <c r="A350" s="53"/>
      <c r="D350" s="55"/>
      <c r="E350" s="53"/>
      <c r="F350" s="53"/>
      <c r="G350" s="55"/>
      <c r="H350" s="53"/>
      <c r="I350" s="53"/>
      <c r="J350" s="53"/>
    </row>
    <row r="351" spans="1:10" s="54" customFormat="1" ht="12.75">
      <c r="A351" s="53"/>
      <c r="D351" s="55"/>
      <c r="E351" s="53"/>
      <c r="F351" s="53"/>
      <c r="G351" s="55"/>
      <c r="H351" s="53"/>
      <c r="I351" s="53"/>
      <c r="J351" s="53"/>
    </row>
    <row r="352" spans="1:10" s="54" customFormat="1" ht="12.75">
      <c r="A352" s="53"/>
      <c r="D352" s="55"/>
      <c r="E352" s="53"/>
      <c r="F352" s="53"/>
      <c r="G352" s="55"/>
      <c r="H352" s="53"/>
      <c r="I352" s="53"/>
      <c r="J352" s="53"/>
    </row>
    <row r="353" spans="1:10" s="54" customFormat="1" ht="12.75">
      <c r="A353" s="53"/>
      <c r="D353" s="55"/>
      <c r="E353" s="53"/>
      <c r="F353" s="53"/>
      <c r="G353" s="55"/>
      <c r="H353" s="53"/>
      <c r="I353" s="53"/>
      <c r="J353" s="53"/>
    </row>
    <row r="354" spans="1:10" s="54" customFormat="1" ht="12.75">
      <c r="A354" s="53"/>
      <c r="D354" s="55"/>
      <c r="E354" s="53"/>
      <c r="F354" s="53"/>
      <c r="G354" s="55"/>
      <c r="H354" s="53"/>
      <c r="I354" s="53"/>
      <c r="J354" s="53"/>
    </row>
    <row r="355" spans="1:10" s="54" customFormat="1" ht="12.75">
      <c r="A355" s="53"/>
      <c r="D355" s="55"/>
      <c r="E355" s="53"/>
      <c r="F355" s="53"/>
      <c r="G355" s="55"/>
      <c r="H355" s="53"/>
      <c r="I355" s="53"/>
      <c r="J355" s="53"/>
    </row>
    <row r="356" spans="1:10" s="54" customFormat="1" ht="12.75">
      <c r="A356" s="53"/>
      <c r="D356" s="55"/>
      <c r="E356" s="53"/>
      <c r="F356" s="53"/>
      <c r="G356" s="55"/>
      <c r="H356" s="53"/>
      <c r="I356" s="53"/>
      <c r="J356" s="53"/>
    </row>
    <row r="357" spans="1:10" s="54" customFormat="1" ht="12.75">
      <c r="A357" s="53"/>
      <c r="D357" s="55"/>
      <c r="E357" s="53"/>
      <c r="F357" s="53"/>
      <c r="G357" s="55"/>
      <c r="H357" s="53"/>
      <c r="I357" s="53"/>
      <c r="J357" s="53"/>
    </row>
    <row r="358" spans="1:10" s="54" customFormat="1" ht="12.75">
      <c r="A358" s="53"/>
      <c r="D358" s="55"/>
      <c r="E358" s="53"/>
      <c r="F358" s="53"/>
      <c r="G358" s="55"/>
      <c r="H358" s="53"/>
      <c r="I358" s="53"/>
      <c r="J358" s="53"/>
    </row>
    <row r="359" spans="1:10" s="54" customFormat="1" ht="12.75">
      <c r="A359" s="53"/>
      <c r="D359" s="55"/>
      <c r="E359" s="53"/>
      <c r="F359" s="53"/>
      <c r="G359" s="55"/>
      <c r="H359" s="53"/>
      <c r="I359" s="53"/>
      <c r="J359" s="53"/>
    </row>
    <row r="360" spans="1:10" s="54" customFormat="1" ht="12.75">
      <c r="A360" s="53"/>
      <c r="D360" s="55"/>
      <c r="E360" s="53"/>
      <c r="F360" s="53"/>
      <c r="G360" s="55"/>
      <c r="H360" s="53"/>
      <c r="I360" s="53"/>
      <c r="J360" s="53"/>
    </row>
    <row r="361" spans="1:10" s="54" customFormat="1" ht="12.75">
      <c r="A361" s="53"/>
      <c r="D361" s="55"/>
      <c r="E361" s="53"/>
      <c r="F361" s="53"/>
      <c r="G361" s="55"/>
      <c r="H361" s="53"/>
      <c r="I361" s="53"/>
      <c r="J361" s="53"/>
    </row>
    <row r="362" spans="1:10" s="54" customFormat="1" ht="12.75">
      <c r="A362" s="53"/>
      <c r="D362" s="55"/>
      <c r="E362" s="53"/>
      <c r="F362" s="53"/>
      <c r="G362" s="55"/>
      <c r="H362" s="53"/>
      <c r="I362" s="53"/>
      <c r="J362" s="53"/>
    </row>
    <row r="363" spans="1:10" s="54" customFormat="1" ht="12.75">
      <c r="A363" s="53"/>
      <c r="D363" s="55"/>
      <c r="E363" s="53"/>
      <c r="F363" s="53"/>
      <c r="G363" s="55"/>
      <c r="H363" s="53"/>
      <c r="I363" s="53"/>
      <c r="J363" s="53"/>
    </row>
    <row r="364" spans="1:10" s="54" customFormat="1" ht="12.75">
      <c r="A364" s="53"/>
      <c r="D364" s="55"/>
      <c r="E364" s="53"/>
      <c r="F364" s="53"/>
      <c r="G364" s="55"/>
      <c r="H364" s="53"/>
      <c r="I364" s="53"/>
      <c r="J364" s="53"/>
    </row>
    <row r="365" spans="1:10" s="54" customFormat="1" ht="12.75">
      <c r="A365" s="53"/>
      <c r="D365" s="55"/>
      <c r="E365" s="53"/>
      <c r="F365" s="53"/>
      <c r="G365" s="55"/>
      <c r="H365" s="53"/>
      <c r="I365" s="53"/>
      <c r="J365" s="53"/>
    </row>
    <row r="366" spans="1:10" s="54" customFormat="1" ht="12.75">
      <c r="A366" s="53"/>
      <c r="D366" s="55"/>
      <c r="E366" s="53"/>
      <c r="F366" s="53"/>
      <c r="G366" s="55"/>
      <c r="H366" s="53"/>
      <c r="I366" s="53"/>
      <c r="J366" s="53"/>
    </row>
    <row r="367" spans="1:10" s="54" customFormat="1" ht="12.75">
      <c r="A367" s="53"/>
      <c r="D367" s="55"/>
      <c r="E367" s="53"/>
      <c r="F367" s="53"/>
      <c r="G367" s="55"/>
      <c r="H367" s="53"/>
      <c r="I367" s="53"/>
      <c r="J367" s="53"/>
    </row>
    <row r="368" spans="1:10" s="54" customFormat="1" ht="12.75">
      <c r="A368" s="53"/>
      <c r="D368" s="55"/>
      <c r="E368" s="53"/>
      <c r="F368" s="53"/>
      <c r="G368" s="55"/>
      <c r="H368" s="53"/>
      <c r="I368" s="53"/>
      <c r="J368" s="53"/>
    </row>
    <row r="369" spans="1:10" s="54" customFormat="1" ht="12.75">
      <c r="A369" s="53"/>
      <c r="D369" s="55"/>
      <c r="E369" s="53"/>
      <c r="F369" s="53"/>
      <c r="G369" s="55"/>
      <c r="H369" s="53"/>
      <c r="I369" s="53"/>
      <c r="J369" s="53"/>
    </row>
    <row r="370" spans="1:10" s="54" customFormat="1" ht="12.75">
      <c r="A370" s="53"/>
      <c r="D370" s="55"/>
      <c r="E370" s="53"/>
      <c r="F370" s="53"/>
      <c r="G370" s="55"/>
      <c r="H370" s="53"/>
      <c r="I370" s="53"/>
      <c r="J370" s="53"/>
    </row>
    <row r="371" spans="1:10" s="54" customFormat="1" ht="12.75">
      <c r="A371" s="53"/>
      <c r="D371" s="55"/>
      <c r="E371" s="53"/>
      <c r="F371" s="53"/>
      <c r="G371" s="55"/>
      <c r="H371" s="53"/>
      <c r="I371" s="53"/>
      <c r="J371" s="53"/>
    </row>
    <row r="372" spans="1:10" s="54" customFormat="1" ht="12.75">
      <c r="A372" s="53"/>
      <c r="D372" s="55"/>
      <c r="E372" s="53"/>
      <c r="F372" s="53"/>
      <c r="G372" s="55"/>
      <c r="H372" s="53"/>
      <c r="I372" s="53"/>
      <c r="J372" s="53"/>
    </row>
    <row r="373" spans="1:10" s="54" customFormat="1" ht="12.75">
      <c r="A373" s="53"/>
      <c r="D373" s="55"/>
      <c r="E373" s="53"/>
      <c r="F373" s="53"/>
      <c r="G373" s="55"/>
      <c r="H373" s="53"/>
      <c r="I373" s="53"/>
      <c r="J373" s="53"/>
    </row>
    <row r="374" spans="1:10" s="54" customFormat="1" ht="12.75">
      <c r="A374" s="53"/>
      <c r="D374" s="55"/>
      <c r="E374" s="53"/>
      <c r="F374" s="53"/>
      <c r="G374" s="55"/>
      <c r="H374" s="53"/>
      <c r="I374" s="53"/>
      <c r="J374" s="53"/>
    </row>
    <row r="375" spans="1:10" s="54" customFormat="1" ht="12.75">
      <c r="A375" s="53"/>
      <c r="D375" s="55"/>
      <c r="E375" s="53"/>
      <c r="F375" s="53"/>
      <c r="G375" s="55"/>
      <c r="H375" s="53"/>
      <c r="I375" s="53"/>
      <c r="J375" s="53"/>
    </row>
    <row r="376" spans="1:10" s="54" customFormat="1" ht="12.75">
      <c r="A376" s="53"/>
      <c r="D376" s="55"/>
      <c r="E376" s="53"/>
      <c r="F376" s="53"/>
      <c r="G376" s="55"/>
      <c r="H376" s="53"/>
      <c r="I376" s="53"/>
      <c r="J376" s="53"/>
    </row>
    <row r="377" spans="1:10" s="54" customFormat="1" ht="12.75">
      <c r="A377" s="53"/>
      <c r="D377" s="55"/>
      <c r="E377" s="53"/>
      <c r="F377" s="53"/>
      <c r="G377" s="55"/>
      <c r="H377" s="53"/>
      <c r="I377" s="53"/>
      <c r="J377" s="53"/>
    </row>
    <row r="378" spans="1:10" s="54" customFormat="1" ht="12.75">
      <c r="A378" s="53"/>
      <c r="D378" s="55"/>
      <c r="E378" s="53"/>
      <c r="F378" s="53"/>
      <c r="G378" s="55"/>
      <c r="H378" s="53"/>
      <c r="I378" s="53"/>
      <c r="J378" s="53"/>
    </row>
    <row r="379" spans="1:10" s="54" customFormat="1" ht="12.75">
      <c r="A379" s="53"/>
      <c r="D379" s="55"/>
      <c r="E379" s="53"/>
      <c r="F379" s="53"/>
      <c r="G379" s="55"/>
      <c r="H379" s="53"/>
      <c r="I379" s="53"/>
      <c r="J379" s="53"/>
    </row>
    <row r="380" spans="1:10" s="54" customFormat="1" ht="12.75">
      <c r="A380" s="53"/>
      <c r="D380" s="55"/>
      <c r="E380" s="53"/>
      <c r="F380" s="53"/>
      <c r="G380" s="55"/>
      <c r="H380" s="53"/>
      <c r="I380" s="53"/>
      <c r="J380" s="53"/>
    </row>
    <row r="381" spans="1:10" s="54" customFormat="1" ht="12.75">
      <c r="A381" s="53"/>
      <c r="D381" s="55"/>
      <c r="E381" s="53"/>
      <c r="F381" s="53"/>
      <c r="G381" s="55"/>
      <c r="H381" s="53"/>
      <c r="I381" s="53"/>
      <c r="J381" s="53"/>
    </row>
    <row r="382" spans="1:10" s="54" customFormat="1" ht="12.75">
      <c r="A382" s="53"/>
      <c r="D382" s="55"/>
      <c r="E382" s="53"/>
      <c r="F382" s="53"/>
      <c r="G382" s="55"/>
      <c r="H382" s="53"/>
      <c r="I382" s="53"/>
      <c r="J382" s="53"/>
    </row>
    <row r="383" spans="1:10" s="54" customFormat="1" ht="12.75">
      <c r="A383" s="53"/>
      <c r="D383" s="55"/>
      <c r="E383" s="53"/>
      <c r="F383" s="53"/>
      <c r="G383" s="55"/>
      <c r="H383" s="53"/>
      <c r="I383" s="53"/>
      <c r="J383" s="53"/>
    </row>
    <row r="384" spans="1:10" s="54" customFormat="1" ht="12.75">
      <c r="A384" s="53"/>
      <c r="D384" s="55"/>
      <c r="E384" s="53"/>
      <c r="F384" s="53"/>
      <c r="G384" s="55"/>
      <c r="H384" s="53"/>
      <c r="I384" s="53"/>
      <c r="J384" s="53"/>
    </row>
    <row r="385" spans="1:10" s="54" customFormat="1" ht="12.75">
      <c r="A385" s="53"/>
      <c r="D385" s="55"/>
      <c r="E385" s="53"/>
      <c r="F385" s="53"/>
      <c r="G385" s="55"/>
      <c r="H385" s="53"/>
      <c r="I385" s="53"/>
      <c r="J385" s="53"/>
    </row>
    <row r="386" spans="1:10" s="54" customFormat="1" ht="12.75">
      <c r="A386" s="53"/>
      <c r="D386" s="55"/>
      <c r="E386" s="53"/>
      <c r="F386" s="53"/>
      <c r="G386" s="55"/>
      <c r="H386" s="53"/>
      <c r="I386" s="53"/>
      <c r="J386" s="53"/>
    </row>
    <row r="387" spans="1:10" s="54" customFormat="1" ht="12.75">
      <c r="A387" s="53"/>
      <c r="D387" s="55"/>
      <c r="E387" s="53"/>
      <c r="F387" s="53"/>
      <c r="G387" s="55"/>
      <c r="H387" s="53"/>
      <c r="I387" s="53"/>
      <c r="J387" s="53"/>
    </row>
    <row r="388" spans="1:10" s="54" customFormat="1" ht="12.75">
      <c r="A388" s="53"/>
      <c r="D388" s="55"/>
      <c r="E388" s="53"/>
      <c r="F388" s="53"/>
      <c r="G388" s="55"/>
      <c r="H388" s="53"/>
      <c r="I388" s="53"/>
      <c r="J388" s="53"/>
    </row>
    <row r="389" spans="1:10" s="54" customFormat="1" ht="12.75">
      <c r="A389" s="53"/>
      <c r="D389" s="55"/>
      <c r="E389" s="53"/>
      <c r="F389" s="53"/>
      <c r="G389" s="55"/>
      <c r="H389" s="53"/>
      <c r="I389" s="53"/>
      <c r="J389" s="53"/>
    </row>
    <row r="390" spans="1:10" s="54" customFormat="1" ht="12.75">
      <c r="A390" s="53"/>
      <c r="D390" s="55"/>
      <c r="E390" s="53"/>
      <c r="F390" s="53"/>
      <c r="G390" s="55"/>
      <c r="H390" s="53"/>
      <c r="I390" s="53"/>
      <c r="J390" s="53"/>
    </row>
    <row r="391" spans="1:10" s="54" customFormat="1" ht="12.75">
      <c r="A391" s="53"/>
      <c r="D391" s="55"/>
      <c r="E391" s="53"/>
      <c r="F391" s="53"/>
      <c r="G391" s="55"/>
      <c r="H391" s="53"/>
      <c r="I391" s="53"/>
      <c r="J391" s="53"/>
    </row>
    <row r="392" spans="1:10" s="54" customFormat="1" ht="12.75">
      <c r="A392" s="53"/>
      <c r="D392" s="55"/>
      <c r="E392" s="53"/>
      <c r="F392" s="53"/>
      <c r="G392" s="55"/>
      <c r="H392" s="53"/>
      <c r="I392" s="53"/>
      <c r="J392" s="53"/>
    </row>
    <row r="393" spans="1:10" s="54" customFormat="1" ht="12.75">
      <c r="A393" s="53"/>
      <c r="D393" s="55"/>
      <c r="E393" s="53"/>
      <c r="F393" s="53"/>
      <c r="G393" s="55"/>
      <c r="H393" s="53"/>
      <c r="I393" s="53"/>
      <c r="J393" s="53"/>
    </row>
    <row r="394" spans="1:10" s="54" customFormat="1" ht="12.75">
      <c r="A394" s="53"/>
      <c r="D394" s="55"/>
      <c r="E394" s="53"/>
      <c r="F394" s="53"/>
      <c r="G394" s="55"/>
      <c r="H394" s="53"/>
      <c r="I394" s="53"/>
      <c r="J394" s="53"/>
    </row>
    <row r="395" spans="1:10" s="54" customFormat="1" ht="12.75">
      <c r="A395" s="53"/>
      <c r="D395" s="55"/>
      <c r="E395" s="53"/>
      <c r="F395" s="53"/>
      <c r="G395" s="55"/>
      <c r="H395" s="53"/>
      <c r="I395" s="53"/>
      <c r="J395" s="53"/>
    </row>
    <row r="396" spans="1:10" s="54" customFormat="1" ht="12.75">
      <c r="A396" s="53"/>
      <c r="D396" s="55"/>
      <c r="E396" s="53"/>
      <c r="F396" s="53"/>
      <c r="G396" s="55"/>
      <c r="H396" s="53"/>
      <c r="I396" s="53"/>
      <c r="J396" s="53"/>
    </row>
    <row r="397" spans="1:10" s="54" customFormat="1" ht="12.75">
      <c r="A397" s="53"/>
      <c r="D397" s="55"/>
      <c r="E397" s="53"/>
      <c r="F397" s="53"/>
      <c r="G397" s="55"/>
      <c r="H397" s="53"/>
      <c r="I397" s="53"/>
      <c r="J397" s="53"/>
    </row>
    <row r="398" spans="1:10" s="54" customFormat="1" ht="12.75">
      <c r="A398" s="53"/>
      <c r="D398" s="55"/>
      <c r="E398" s="53"/>
      <c r="F398" s="53"/>
      <c r="G398" s="55"/>
      <c r="H398" s="53"/>
      <c r="I398" s="53"/>
      <c r="J398" s="53"/>
    </row>
    <row r="399" spans="1:10" s="54" customFormat="1" ht="12.75">
      <c r="A399" s="53"/>
      <c r="D399" s="55"/>
      <c r="E399" s="53"/>
      <c r="F399" s="53"/>
      <c r="G399" s="55"/>
      <c r="H399" s="53"/>
      <c r="I399" s="53"/>
      <c r="J399" s="53"/>
    </row>
    <row r="400" spans="1:10" s="54" customFormat="1" ht="12.75">
      <c r="A400" s="53"/>
      <c r="D400" s="55"/>
      <c r="E400" s="53"/>
      <c r="F400" s="53"/>
      <c r="G400" s="55"/>
      <c r="H400" s="53"/>
      <c r="I400" s="53"/>
      <c r="J400" s="53"/>
    </row>
    <row r="401" spans="1:10" s="54" customFormat="1" ht="12.75">
      <c r="A401" s="53"/>
      <c r="D401" s="55"/>
      <c r="E401" s="53"/>
      <c r="F401" s="53"/>
      <c r="G401" s="55"/>
      <c r="H401" s="53"/>
      <c r="I401" s="53"/>
      <c r="J401" s="53"/>
    </row>
    <row r="402" spans="1:10" s="54" customFormat="1" ht="12.75">
      <c r="A402" s="53"/>
      <c r="D402" s="55"/>
      <c r="E402" s="53"/>
      <c r="F402" s="53"/>
      <c r="G402" s="55"/>
      <c r="H402" s="53"/>
      <c r="I402" s="53"/>
      <c r="J402" s="53"/>
    </row>
    <row r="403" spans="1:10" s="54" customFormat="1" ht="12.75">
      <c r="A403" s="53"/>
      <c r="D403" s="55"/>
      <c r="E403" s="53"/>
      <c r="F403" s="53"/>
      <c r="G403" s="55"/>
      <c r="H403" s="53"/>
      <c r="I403" s="53"/>
      <c r="J403" s="53"/>
    </row>
    <row r="404" spans="1:10" s="54" customFormat="1" ht="12.75">
      <c r="A404" s="53"/>
      <c r="D404" s="55"/>
      <c r="E404" s="53"/>
      <c r="F404" s="53"/>
      <c r="G404" s="55"/>
      <c r="H404" s="53"/>
      <c r="I404" s="53"/>
      <c r="J404" s="53"/>
    </row>
    <row r="405" spans="1:10" s="54" customFormat="1" ht="12.75">
      <c r="A405" s="53"/>
      <c r="D405" s="55"/>
      <c r="E405" s="53"/>
      <c r="F405" s="53"/>
      <c r="G405" s="55"/>
      <c r="H405" s="53"/>
      <c r="I405" s="53"/>
      <c r="J405" s="53"/>
    </row>
    <row r="406" spans="1:10" s="54" customFormat="1" ht="12.75">
      <c r="A406" s="53"/>
      <c r="D406" s="55"/>
      <c r="E406" s="53"/>
      <c r="F406" s="53"/>
      <c r="G406" s="55"/>
      <c r="H406" s="53"/>
      <c r="I406" s="53"/>
      <c r="J406" s="53"/>
    </row>
    <row r="407" spans="1:10" s="54" customFormat="1" ht="12.75">
      <c r="A407" s="53"/>
      <c r="D407" s="55"/>
      <c r="E407" s="53"/>
      <c r="F407" s="53"/>
      <c r="G407" s="55"/>
      <c r="H407" s="53"/>
      <c r="I407" s="53"/>
      <c r="J407" s="53"/>
    </row>
    <row r="408" spans="1:10" s="54" customFormat="1" ht="12.75">
      <c r="A408" s="53"/>
      <c r="D408" s="55"/>
      <c r="E408" s="53"/>
      <c r="F408" s="53"/>
      <c r="G408" s="55"/>
      <c r="H408" s="53"/>
      <c r="I408" s="53"/>
      <c r="J408" s="53"/>
    </row>
    <row r="409" spans="1:10" s="54" customFormat="1" ht="12.75">
      <c r="A409" s="53"/>
      <c r="D409" s="55"/>
      <c r="E409" s="53"/>
      <c r="F409" s="53"/>
      <c r="G409" s="55"/>
      <c r="H409" s="53"/>
      <c r="I409" s="53"/>
      <c r="J409" s="53"/>
    </row>
    <row r="410" spans="1:10" s="54" customFormat="1" ht="12.75">
      <c r="A410" s="53"/>
      <c r="D410" s="55"/>
      <c r="E410" s="53"/>
      <c r="F410" s="53"/>
      <c r="G410" s="55"/>
      <c r="H410" s="53"/>
      <c r="I410" s="53"/>
      <c r="J410" s="53"/>
    </row>
    <row r="411" spans="1:10" s="54" customFormat="1" ht="12.75">
      <c r="A411" s="53"/>
      <c r="D411" s="55"/>
      <c r="E411" s="53"/>
      <c r="F411" s="53"/>
      <c r="G411" s="55"/>
      <c r="H411" s="53"/>
      <c r="I411" s="53"/>
      <c r="J411" s="53"/>
    </row>
    <row r="412" spans="1:10" s="54" customFormat="1" ht="12.75">
      <c r="A412" s="53"/>
      <c r="D412" s="55"/>
      <c r="E412" s="53"/>
      <c r="F412" s="53"/>
      <c r="G412" s="55"/>
      <c r="H412" s="53"/>
      <c r="I412" s="53"/>
      <c r="J412" s="53"/>
    </row>
    <row r="413" spans="1:10" s="54" customFormat="1" ht="12.75">
      <c r="A413" s="53"/>
      <c r="D413" s="55"/>
      <c r="E413" s="53"/>
      <c r="F413" s="53"/>
      <c r="G413" s="55"/>
      <c r="H413" s="53"/>
      <c r="I413" s="53"/>
      <c r="J413" s="53"/>
    </row>
    <row r="414" spans="1:10" s="54" customFormat="1" ht="12.75">
      <c r="A414" s="53"/>
      <c r="D414" s="55"/>
      <c r="E414" s="53"/>
      <c r="F414" s="53"/>
      <c r="G414" s="55"/>
      <c r="H414" s="53"/>
      <c r="I414" s="53"/>
      <c r="J414" s="53"/>
    </row>
    <row r="415" spans="1:10" s="54" customFormat="1" ht="12.75">
      <c r="A415" s="53"/>
      <c r="D415" s="55"/>
      <c r="E415" s="53"/>
      <c r="F415" s="53"/>
      <c r="G415" s="55"/>
      <c r="H415" s="53"/>
      <c r="I415" s="53"/>
      <c r="J415" s="53"/>
    </row>
    <row r="416" spans="1:10" s="54" customFormat="1" ht="12.75">
      <c r="A416" s="53"/>
      <c r="D416" s="55"/>
      <c r="E416" s="53"/>
      <c r="F416" s="53"/>
      <c r="G416" s="55"/>
      <c r="H416" s="53"/>
      <c r="I416" s="53"/>
      <c r="J416" s="53"/>
    </row>
    <row r="417" spans="1:10" s="54" customFormat="1" ht="12.75">
      <c r="A417" s="53"/>
      <c r="D417" s="55"/>
      <c r="E417" s="53"/>
      <c r="F417" s="53"/>
      <c r="G417" s="55"/>
      <c r="H417" s="53"/>
      <c r="I417" s="53"/>
      <c r="J417" s="53"/>
    </row>
    <row r="418" spans="1:10" s="54" customFormat="1" ht="12.75">
      <c r="A418" s="53"/>
      <c r="D418" s="55"/>
      <c r="E418" s="53"/>
      <c r="F418" s="53"/>
      <c r="G418" s="55"/>
      <c r="H418" s="53"/>
      <c r="I418" s="53"/>
      <c r="J418" s="53"/>
    </row>
    <row r="419" spans="1:10" s="54" customFormat="1" ht="12.75">
      <c r="A419" s="53"/>
      <c r="D419" s="55"/>
      <c r="E419" s="53"/>
      <c r="F419" s="53"/>
      <c r="G419" s="55"/>
      <c r="H419" s="53"/>
      <c r="I419" s="53"/>
      <c r="J419" s="53"/>
    </row>
    <row r="420" spans="1:10" s="54" customFormat="1" ht="12.75">
      <c r="A420" s="53"/>
      <c r="D420" s="55"/>
      <c r="E420" s="53"/>
      <c r="F420" s="53"/>
      <c r="G420" s="55"/>
      <c r="H420" s="53"/>
      <c r="I420" s="53"/>
      <c r="J420" s="53"/>
    </row>
    <row r="421" spans="1:10" s="54" customFormat="1" ht="12.75">
      <c r="A421" s="53"/>
      <c r="D421" s="55"/>
      <c r="E421" s="53"/>
      <c r="F421" s="53"/>
      <c r="G421" s="55"/>
      <c r="H421" s="53"/>
      <c r="I421" s="53"/>
      <c r="J421" s="53"/>
    </row>
    <row r="422" spans="1:10" s="54" customFormat="1" ht="12.75">
      <c r="A422" s="53"/>
      <c r="D422" s="55"/>
      <c r="E422" s="53"/>
      <c r="F422" s="53"/>
      <c r="G422" s="55"/>
      <c r="H422" s="53"/>
      <c r="I422" s="53"/>
      <c r="J422" s="53"/>
    </row>
    <row r="423" spans="1:10" s="54" customFormat="1" ht="12.75">
      <c r="A423" s="53"/>
      <c r="D423" s="55"/>
      <c r="E423" s="53"/>
      <c r="F423" s="53"/>
      <c r="G423" s="55"/>
      <c r="H423" s="53"/>
      <c r="I423" s="53"/>
      <c r="J423" s="53"/>
    </row>
    <row r="424" spans="1:10" s="54" customFormat="1" ht="12.75">
      <c r="A424" s="53"/>
      <c r="D424" s="55"/>
      <c r="E424" s="53"/>
      <c r="F424" s="53"/>
      <c r="G424" s="55"/>
      <c r="H424" s="53"/>
      <c r="I424" s="53"/>
      <c r="J424" s="53"/>
    </row>
    <row r="425" spans="1:10" s="54" customFormat="1" ht="12.75">
      <c r="A425" s="53"/>
      <c r="D425" s="55"/>
      <c r="E425" s="53"/>
      <c r="F425" s="53"/>
      <c r="G425" s="55"/>
      <c r="H425" s="53"/>
      <c r="I425" s="53"/>
      <c r="J425" s="53"/>
    </row>
    <row r="426" spans="1:10" s="54" customFormat="1" ht="12.75">
      <c r="A426" s="53"/>
      <c r="D426" s="55"/>
      <c r="E426" s="53"/>
      <c r="F426" s="53"/>
      <c r="G426" s="55"/>
      <c r="H426" s="53"/>
      <c r="I426" s="53"/>
      <c r="J426" s="53"/>
    </row>
    <row r="427" spans="1:10" s="54" customFormat="1" ht="12.75">
      <c r="A427" s="53"/>
      <c r="D427" s="55"/>
      <c r="E427" s="53"/>
      <c r="F427" s="53"/>
      <c r="G427" s="55"/>
      <c r="H427" s="53"/>
      <c r="I427" s="53"/>
      <c r="J427" s="53"/>
    </row>
    <row r="428" spans="1:10" s="54" customFormat="1" ht="12.75">
      <c r="A428" s="53"/>
      <c r="D428" s="55"/>
      <c r="E428" s="53"/>
      <c r="F428" s="53"/>
      <c r="G428" s="55"/>
      <c r="H428" s="53"/>
      <c r="I428" s="53"/>
      <c r="J428" s="53"/>
    </row>
    <row r="429" spans="1:10" s="54" customFormat="1" ht="12.75">
      <c r="A429" s="53"/>
      <c r="D429" s="55"/>
      <c r="E429" s="53"/>
      <c r="F429" s="53"/>
      <c r="G429" s="55"/>
      <c r="H429" s="53"/>
      <c r="I429" s="53"/>
      <c r="J429" s="53"/>
    </row>
    <row r="430" spans="1:10" s="54" customFormat="1" ht="12.75">
      <c r="A430" s="53"/>
      <c r="D430" s="55"/>
      <c r="E430" s="53"/>
      <c r="F430" s="53"/>
      <c r="G430" s="55"/>
      <c r="H430" s="53"/>
      <c r="I430" s="53"/>
      <c r="J430" s="53"/>
    </row>
    <row r="431" spans="1:10" s="54" customFormat="1" ht="12.75">
      <c r="A431" s="53"/>
      <c r="D431" s="55"/>
      <c r="E431" s="53"/>
      <c r="F431" s="53"/>
      <c r="G431" s="55"/>
      <c r="H431" s="53"/>
      <c r="I431" s="53"/>
      <c r="J431" s="53"/>
    </row>
    <row r="432" spans="1:10" s="54" customFormat="1" ht="12.75">
      <c r="A432" s="53"/>
      <c r="D432" s="55"/>
      <c r="E432" s="53"/>
      <c r="F432" s="53"/>
      <c r="G432" s="55"/>
      <c r="H432" s="53"/>
      <c r="I432" s="53"/>
      <c r="J432" s="53"/>
    </row>
    <row r="433" spans="1:10" s="54" customFormat="1" ht="12.75">
      <c r="A433" s="53"/>
      <c r="D433" s="55"/>
      <c r="E433" s="53"/>
      <c r="F433" s="53"/>
      <c r="G433" s="55"/>
      <c r="H433" s="53"/>
      <c r="I433" s="53"/>
      <c r="J433" s="53"/>
    </row>
    <row r="434" spans="1:10" s="54" customFormat="1" ht="12.75">
      <c r="A434" s="53"/>
      <c r="D434" s="55"/>
      <c r="E434" s="53"/>
      <c r="F434" s="53"/>
      <c r="G434" s="55"/>
      <c r="H434" s="53"/>
      <c r="I434" s="53"/>
      <c r="J434" s="53"/>
    </row>
    <row r="435" spans="1:10" s="54" customFormat="1" ht="12.75">
      <c r="A435" s="53"/>
      <c r="D435" s="55"/>
      <c r="E435" s="53"/>
      <c r="F435" s="53"/>
      <c r="G435" s="55"/>
      <c r="H435" s="53"/>
      <c r="I435" s="53"/>
      <c r="J435" s="53"/>
    </row>
    <row r="436" spans="1:10" s="54" customFormat="1" ht="12.75">
      <c r="A436" s="53"/>
      <c r="D436" s="55"/>
      <c r="E436" s="53"/>
      <c r="F436" s="53"/>
      <c r="G436" s="55"/>
      <c r="H436" s="53"/>
      <c r="I436" s="53"/>
      <c r="J436" s="53"/>
    </row>
    <row r="437" spans="1:10" s="54" customFormat="1" ht="12.75">
      <c r="A437" s="53"/>
      <c r="D437" s="55"/>
      <c r="E437" s="53"/>
      <c r="F437" s="53"/>
      <c r="G437" s="55"/>
      <c r="H437" s="53"/>
      <c r="I437" s="53"/>
      <c r="J437" s="53"/>
    </row>
    <row r="438" spans="1:10" s="54" customFormat="1" ht="12.75">
      <c r="A438" s="53"/>
      <c r="D438" s="55"/>
      <c r="E438" s="53"/>
      <c r="F438" s="53"/>
      <c r="G438" s="55"/>
      <c r="H438" s="53"/>
      <c r="I438" s="53"/>
      <c r="J438" s="53"/>
    </row>
    <row r="439" spans="1:10" s="54" customFormat="1" ht="12.75">
      <c r="A439" s="53"/>
      <c r="D439" s="55"/>
      <c r="E439" s="53"/>
      <c r="F439" s="53"/>
      <c r="G439" s="55"/>
      <c r="H439" s="53"/>
      <c r="I439" s="53"/>
      <c r="J439" s="53"/>
    </row>
    <row r="440" spans="1:10" s="54" customFormat="1" ht="12.75">
      <c r="A440" s="53"/>
      <c r="D440" s="55"/>
      <c r="E440" s="53"/>
      <c r="F440" s="53"/>
      <c r="G440" s="55"/>
      <c r="H440" s="53"/>
      <c r="I440" s="53"/>
      <c r="J440" s="53"/>
    </row>
    <row r="441" spans="1:10" s="54" customFormat="1" ht="12.75">
      <c r="A441" s="53"/>
      <c r="D441" s="55"/>
      <c r="E441" s="53"/>
      <c r="F441" s="53"/>
      <c r="G441" s="55"/>
      <c r="H441" s="53"/>
      <c r="I441" s="53"/>
      <c r="J441" s="53"/>
    </row>
    <row r="442" spans="1:10" s="54" customFormat="1" ht="12.75">
      <c r="A442" s="53"/>
      <c r="D442" s="55"/>
      <c r="E442" s="53"/>
      <c r="F442" s="53"/>
      <c r="G442" s="55"/>
      <c r="H442" s="53"/>
      <c r="I442" s="53"/>
      <c r="J442" s="53"/>
    </row>
    <row r="443" spans="1:10" s="54" customFormat="1" ht="12.75">
      <c r="A443" s="53"/>
      <c r="D443" s="55"/>
      <c r="E443" s="53"/>
      <c r="F443" s="53"/>
      <c r="G443" s="55"/>
      <c r="H443" s="53"/>
      <c r="I443" s="53"/>
      <c r="J443" s="53"/>
    </row>
    <row r="444" spans="1:10" s="54" customFormat="1" ht="12.75">
      <c r="A444" s="53"/>
      <c r="D444" s="55"/>
      <c r="E444" s="53"/>
      <c r="F444" s="53"/>
      <c r="G444" s="55"/>
      <c r="H444" s="53"/>
      <c r="I444" s="53"/>
      <c r="J444" s="53"/>
    </row>
    <row r="445" spans="1:10" s="54" customFormat="1" ht="12.75">
      <c r="A445" s="53"/>
      <c r="D445" s="55"/>
      <c r="E445" s="53"/>
      <c r="F445" s="53"/>
      <c r="G445" s="55"/>
      <c r="H445" s="53"/>
      <c r="I445" s="53"/>
      <c r="J445" s="53"/>
    </row>
    <row r="446" spans="1:10" s="54" customFormat="1" ht="12.75">
      <c r="A446" s="53"/>
      <c r="D446" s="55"/>
      <c r="E446" s="53"/>
      <c r="F446" s="53"/>
      <c r="G446" s="55"/>
      <c r="H446" s="53"/>
      <c r="I446" s="53"/>
      <c r="J446" s="53"/>
    </row>
    <row r="447" spans="1:10" s="54" customFormat="1" ht="12.75">
      <c r="A447" s="53"/>
      <c r="D447" s="55"/>
      <c r="E447" s="53"/>
      <c r="F447" s="53"/>
      <c r="G447" s="55"/>
      <c r="H447" s="53"/>
      <c r="I447" s="53"/>
      <c r="J447" s="53"/>
    </row>
    <row r="448" spans="1:10" s="54" customFormat="1" ht="12.75">
      <c r="A448" s="53"/>
      <c r="D448" s="55"/>
      <c r="E448" s="53"/>
      <c r="F448" s="53"/>
      <c r="G448" s="55"/>
      <c r="H448" s="53"/>
      <c r="I448" s="53"/>
      <c r="J448" s="53"/>
    </row>
    <row r="449" spans="1:10" s="54" customFormat="1" ht="12.75">
      <c r="A449" s="53"/>
      <c r="D449" s="55"/>
      <c r="E449" s="53"/>
      <c r="F449" s="53"/>
      <c r="G449" s="55"/>
      <c r="H449" s="53"/>
      <c r="I449" s="53"/>
      <c r="J449" s="53"/>
    </row>
    <row r="450" spans="1:10" s="54" customFormat="1" ht="12.75">
      <c r="A450" s="53"/>
      <c r="D450" s="55"/>
      <c r="E450" s="53"/>
      <c r="F450" s="53"/>
      <c r="G450" s="55"/>
      <c r="H450" s="53"/>
      <c r="I450" s="53"/>
      <c r="J450" s="53"/>
    </row>
    <row r="451" spans="1:10" s="54" customFormat="1" ht="12.75">
      <c r="A451" s="53"/>
      <c r="D451" s="55"/>
      <c r="E451" s="53"/>
      <c r="F451" s="53"/>
      <c r="G451" s="55"/>
      <c r="H451" s="53"/>
      <c r="I451" s="53"/>
      <c r="J451" s="53"/>
    </row>
    <row r="452" spans="1:10" s="54" customFormat="1" ht="12.75">
      <c r="A452" s="53"/>
      <c r="D452" s="55"/>
      <c r="E452" s="53"/>
      <c r="F452" s="53"/>
      <c r="G452" s="55"/>
      <c r="H452" s="53"/>
      <c r="I452" s="53"/>
      <c r="J452" s="53"/>
    </row>
    <row r="453" spans="1:10" s="54" customFormat="1" ht="12.75">
      <c r="A453" s="53"/>
      <c r="D453" s="55"/>
      <c r="E453" s="53"/>
      <c r="F453" s="53"/>
      <c r="G453" s="55"/>
      <c r="H453" s="53"/>
      <c r="I453" s="53"/>
      <c r="J453" s="53"/>
    </row>
    <row r="454" spans="1:10" s="54" customFormat="1" ht="12.75">
      <c r="A454" s="53"/>
      <c r="D454" s="55"/>
      <c r="E454" s="53"/>
      <c r="F454" s="53"/>
      <c r="G454" s="55"/>
      <c r="H454" s="53"/>
      <c r="I454" s="53"/>
      <c r="J454" s="53"/>
    </row>
    <row r="455" spans="1:10" s="54" customFormat="1" ht="12.75">
      <c r="A455" s="53"/>
      <c r="D455" s="55"/>
      <c r="E455" s="53"/>
      <c r="F455" s="53"/>
      <c r="G455" s="55"/>
      <c r="H455" s="53"/>
      <c r="I455" s="53"/>
      <c r="J455" s="53"/>
    </row>
    <row r="456" spans="1:10" s="54" customFormat="1" ht="12.75">
      <c r="A456" s="53"/>
      <c r="D456" s="55"/>
      <c r="E456" s="53"/>
      <c r="F456" s="53"/>
      <c r="G456" s="55"/>
      <c r="H456" s="53"/>
      <c r="I456" s="53"/>
      <c r="J456" s="53"/>
    </row>
    <row r="457" spans="1:10" s="54" customFormat="1" ht="12.75">
      <c r="A457" s="53"/>
      <c r="D457" s="55"/>
      <c r="E457" s="53"/>
      <c r="F457" s="53"/>
      <c r="G457" s="55"/>
      <c r="H457" s="53"/>
      <c r="I457" s="53"/>
      <c r="J457" s="53"/>
    </row>
    <row r="458" spans="1:10" s="54" customFormat="1" ht="12.75">
      <c r="A458" s="53"/>
      <c r="D458" s="55"/>
      <c r="E458" s="53"/>
      <c r="F458" s="53"/>
      <c r="G458" s="55"/>
      <c r="H458" s="53"/>
      <c r="I458" s="53"/>
      <c r="J458" s="53"/>
    </row>
    <row r="459" spans="1:10" s="54" customFormat="1" ht="12.75">
      <c r="A459" s="53"/>
      <c r="D459" s="55"/>
      <c r="E459" s="53"/>
      <c r="F459" s="53"/>
      <c r="G459" s="55"/>
      <c r="H459" s="53"/>
      <c r="I459" s="53"/>
      <c r="J459" s="53"/>
    </row>
    <row r="460" spans="1:10" s="54" customFormat="1" ht="12.75">
      <c r="A460" s="53"/>
      <c r="D460" s="55"/>
      <c r="E460" s="53"/>
      <c r="F460" s="53"/>
      <c r="G460" s="55"/>
      <c r="H460" s="53"/>
      <c r="I460" s="53"/>
      <c r="J460" s="53"/>
    </row>
    <row r="461" spans="1:10" s="54" customFormat="1" ht="12.75">
      <c r="A461" s="53"/>
      <c r="D461" s="55"/>
      <c r="E461" s="53"/>
      <c r="F461" s="53"/>
      <c r="G461" s="55"/>
      <c r="H461" s="53"/>
      <c r="I461" s="53"/>
      <c r="J461" s="53"/>
    </row>
    <row r="462" spans="1:10" s="54" customFormat="1" ht="12.75">
      <c r="A462" s="53"/>
      <c r="D462" s="55"/>
      <c r="E462" s="53"/>
      <c r="F462" s="53"/>
      <c r="G462" s="55"/>
      <c r="H462" s="53"/>
      <c r="I462" s="53"/>
      <c r="J462" s="53"/>
    </row>
    <row r="463" spans="1:10" s="54" customFormat="1" ht="12.75">
      <c r="A463" s="53"/>
      <c r="D463" s="55"/>
      <c r="E463" s="53"/>
      <c r="F463" s="53"/>
      <c r="G463" s="55"/>
      <c r="H463" s="53"/>
      <c r="I463" s="53"/>
      <c r="J463" s="53"/>
    </row>
    <row r="464" spans="1:10" s="54" customFormat="1" ht="12.75">
      <c r="A464" s="53"/>
      <c r="D464" s="55"/>
      <c r="E464" s="53"/>
      <c r="F464" s="53"/>
      <c r="G464" s="55"/>
      <c r="H464" s="53"/>
      <c r="I464" s="53"/>
      <c r="J464" s="53"/>
    </row>
    <row r="465" spans="1:10" s="54" customFormat="1" ht="12.75">
      <c r="A465" s="53"/>
      <c r="D465" s="55"/>
      <c r="E465" s="53"/>
      <c r="F465" s="53"/>
      <c r="G465" s="55"/>
      <c r="H465" s="53"/>
      <c r="I465" s="53"/>
      <c r="J465" s="53"/>
    </row>
    <row r="466" spans="1:10" s="54" customFormat="1" ht="12.75">
      <c r="A466" s="53"/>
      <c r="D466" s="55"/>
      <c r="E466" s="53"/>
      <c r="F466" s="53"/>
      <c r="G466" s="55"/>
      <c r="H466" s="53"/>
      <c r="I466" s="53"/>
      <c r="J466" s="53"/>
    </row>
    <row r="467" spans="1:10" s="54" customFormat="1" ht="12.75">
      <c r="A467" s="53"/>
      <c r="D467" s="55"/>
      <c r="E467" s="53"/>
      <c r="F467" s="53"/>
      <c r="G467" s="55"/>
      <c r="H467" s="53"/>
      <c r="I467" s="53"/>
      <c r="J467" s="53"/>
    </row>
    <row r="468" spans="1:10" s="54" customFormat="1" ht="12.75">
      <c r="A468" s="53"/>
      <c r="D468" s="55"/>
      <c r="E468" s="53"/>
      <c r="F468" s="53"/>
      <c r="G468" s="55"/>
      <c r="H468" s="53"/>
      <c r="I468" s="53"/>
      <c r="J468" s="53"/>
    </row>
    <row r="469" spans="1:10" s="54" customFormat="1" ht="12.75">
      <c r="A469" s="53"/>
      <c r="D469" s="55"/>
      <c r="E469" s="53"/>
      <c r="F469" s="53"/>
      <c r="G469" s="55"/>
      <c r="H469" s="53"/>
      <c r="I469" s="53"/>
      <c r="J469" s="53"/>
    </row>
    <row r="470" spans="1:10" s="54" customFormat="1" ht="12.75">
      <c r="A470" s="53"/>
      <c r="D470" s="55"/>
      <c r="E470" s="53"/>
      <c r="F470" s="53"/>
      <c r="G470" s="55"/>
      <c r="H470" s="53"/>
      <c r="I470" s="53"/>
      <c r="J470" s="53"/>
    </row>
    <row r="471" spans="1:10" s="54" customFormat="1" ht="12.75">
      <c r="A471" s="53"/>
      <c r="D471" s="55"/>
      <c r="E471" s="53"/>
      <c r="F471" s="53"/>
      <c r="G471" s="55"/>
      <c r="H471" s="53"/>
      <c r="I471" s="53"/>
      <c r="J471" s="53"/>
    </row>
    <row r="472" spans="1:10" s="54" customFormat="1" ht="12.75">
      <c r="A472" s="53"/>
      <c r="D472" s="55"/>
      <c r="E472" s="53"/>
      <c r="F472" s="53"/>
      <c r="G472" s="55"/>
      <c r="H472" s="53"/>
      <c r="I472" s="53"/>
      <c r="J472" s="53"/>
    </row>
    <row r="473" spans="1:10" s="54" customFormat="1" ht="12.75">
      <c r="A473" s="53"/>
      <c r="D473" s="55"/>
      <c r="E473" s="53"/>
      <c r="F473" s="53"/>
      <c r="G473" s="55"/>
      <c r="H473" s="53"/>
      <c r="I473" s="53"/>
      <c r="J473" s="53"/>
    </row>
    <row r="474" spans="1:10" s="54" customFormat="1" ht="12.75">
      <c r="A474" s="53"/>
      <c r="D474" s="55"/>
      <c r="E474" s="53"/>
      <c r="F474" s="53"/>
      <c r="G474" s="55"/>
      <c r="H474" s="53"/>
      <c r="I474" s="53"/>
      <c r="J474" s="53"/>
    </row>
    <row r="475" spans="1:10" s="54" customFormat="1" ht="12.75">
      <c r="A475" s="53"/>
      <c r="D475" s="55"/>
      <c r="E475" s="53"/>
      <c r="F475" s="53"/>
      <c r="G475" s="55"/>
      <c r="H475" s="53"/>
      <c r="I475" s="53"/>
      <c r="J475" s="53"/>
    </row>
    <row r="476" spans="1:10" s="54" customFormat="1" ht="12.75">
      <c r="A476" s="53"/>
      <c r="D476" s="55"/>
      <c r="E476" s="53"/>
      <c r="F476" s="53"/>
      <c r="G476" s="55"/>
      <c r="H476" s="53"/>
      <c r="I476" s="53"/>
      <c r="J476" s="53"/>
    </row>
    <row r="477" spans="1:10" s="54" customFormat="1" ht="12.75">
      <c r="A477" s="53"/>
      <c r="D477" s="55"/>
      <c r="E477" s="53"/>
      <c r="F477" s="53"/>
      <c r="G477" s="55"/>
      <c r="H477" s="53"/>
      <c r="I477" s="53"/>
      <c r="J477" s="53"/>
    </row>
    <row r="478" spans="1:10" s="54" customFormat="1" ht="12.75">
      <c r="A478" s="53"/>
      <c r="D478" s="55"/>
      <c r="E478" s="53"/>
      <c r="F478" s="53"/>
      <c r="G478" s="55"/>
      <c r="H478" s="53"/>
      <c r="I478" s="53"/>
      <c r="J478" s="53"/>
    </row>
    <row r="479" spans="1:10" s="54" customFormat="1" ht="12.75">
      <c r="A479" s="53"/>
      <c r="D479" s="55"/>
      <c r="E479" s="53"/>
      <c r="F479" s="53"/>
      <c r="G479" s="55"/>
      <c r="H479" s="53"/>
      <c r="I479" s="53"/>
      <c r="J479" s="53"/>
    </row>
    <row r="480" spans="1:10" s="54" customFormat="1" ht="12.75">
      <c r="A480" s="53"/>
      <c r="D480" s="55"/>
      <c r="E480" s="53"/>
      <c r="F480" s="53"/>
      <c r="G480" s="55"/>
      <c r="H480" s="53"/>
      <c r="I480" s="53"/>
      <c r="J480" s="53"/>
    </row>
    <row r="481" spans="1:10" s="54" customFormat="1" ht="12.75">
      <c r="A481" s="53"/>
      <c r="D481" s="55"/>
      <c r="E481" s="53"/>
      <c r="F481" s="53"/>
      <c r="G481" s="55"/>
      <c r="H481" s="53"/>
      <c r="I481" s="53"/>
      <c r="J481" s="53"/>
    </row>
    <row r="482" spans="1:10" s="54" customFormat="1" ht="12.75">
      <c r="A482" s="53"/>
      <c r="D482" s="55"/>
      <c r="E482" s="53"/>
      <c r="F482" s="53"/>
      <c r="G482" s="55"/>
      <c r="H482" s="53"/>
      <c r="I482" s="53"/>
      <c r="J482" s="53"/>
    </row>
    <row r="483" spans="1:10" s="54" customFormat="1" ht="12.75">
      <c r="A483" s="53"/>
      <c r="D483" s="55"/>
      <c r="E483" s="53"/>
      <c r="F483" s="53"/>
      <c r="G483" s="55"/>
      <c r="H483" s="53"/>
      <c r="I483" s="53"/>
      <c r="J483" s="53"/>
    </row>
    <row r="484" spans="1:10" s="54" customFormat="1" ht="12.75">
      <c r="A484" s="53"/>
      <c r="D484" s="55"/>
      <c r="E484" s="53"/>
      <c r="F484" s="53"/>
      <c r="G484" s="55"/>
      <c r="H484" s="53"/>
      <c r="I484" s="53"/>
      <c r="J484" s="53"/>
    </row>
    <row r="485" spans="1:10" s="54" customFormat="1" ht="12.75">
      <c r="A485" s="53"/>
      <c r="D485" s="55"/>
      <c r="E485" s="53"/>
      <c r="F485" s="53"/>
      <c r="G485" s="55"/>
      <c r="H485" s="53"/>
      <c r="I485" s="53"/>
      <c r="J485" s="53"/>
    </row>
    <row r="486" spans="1:10" s="54" customFormat="1" ht="12.75">
      <c r="A486" s="53"/>
      <c r="D486" s="55"/>
      <c r="E486" s="53"/>
      <c r="F486" s="53"/>
      <c r="G486" s="55"/>
      <c r="H486" s="53"/>
      <c r="I486" s="53"/>
      <c r="J486" s="53"/>
    </row>
    <row r="487" spans="1:10" s="54" customFormat="1" ht="12.75">
      <c r="A487" s="53"/>
      <c r="D487" s="55"/>
      <c r="E487" s="53"/>
      <c r="F487" s="53"/>
      <c r="G487" s="55"/>
      <c r="H487" s="53"/>
      <c r="I487" s="53"/>
      <c r="J487" s="53"/>
    </row>
    <row r="488" spans="1:10" s="54" customFormat="1" ht="12.75">
      <c r="A488" s="53"/>
      <c r="D488" s="55"/>
      <c r="E488" s="53"/>
      <c r="F488" s="53"/>
      <c r="G488" s="55"/>
      <c r="H488" s="53"/>
      <c r="I488" s="53"/>
      <c r="J488" s="53"/>
    </row>
    <row r="489" spans="1:10" s="54" customFormat="1" ht="12.75">
      <c r="A489" s="53"/>
      <c r="D489" s="55"/>
      <c r="E489" s="53"/>
      <c r="F489" s="53"/>
      <c r="G489" s="55"/>
      <c r="H489" s="53"/>
      <c r="I489" s="53"/>
      <c r="J489" s="53"/>
    </row>
    <row r="490" spans="1:10" s="54" customFormat="1" ht="12.75">
      <c r="A490" s="53"/>
      <c r="D490" s="55"/>
      <c r="E490" s="53"/>
      <c r="F490" s="53"/>
      <c r="G490" s="55"/>
      <c r="H490" s="53"/>
      <c r="I490" s="53"/>
      <c r="J490" s="53"/>
    </row>
    <row r="491" spans="1:10" s="54" customFormat="1" ht="12.75">
      <c r="A491" s="53"/>
      <c r="D491" s="55"/>
      <c r="E491" s="53"/>
      <c r="F491" s="53"/>
      <c r="G491" s="55"/>
      <c r="H491" s="53"/>
      <c r="I491" s="53"/>
      <c r="J491" s="53"/>
    </row>
    <row r="492" spans="1:10" s="54" customFormat="1" ht="12.75">
      <c r="A492" s="53"/>
      <c r="D492" s="55"/>
      <c r="E492" s="53"/>
      <c r="F492" s="53"/>
      <c r="G492" s="55"/>
      <c r="H492" s="53"/>
      <c r="I492" s="53"/>
      <c r="J492" s="53"/>
    </row>
    <row r="493" spans="1:10" s="54" customFormat="1" ht="12.75">
      <c r="A493" s="53"/>
      <c r="D493" s="55"/>
      <c r="E493" s="53"/>
      <c r="F493" s="53"/>
      <c r="G493" s="55"/>
      <c r="H493" s="53"/>
      <c r="I493" s="53"/>
      <c r="J493" s="53"/>
    </row>
    <row r="494" spans="1:10" s="54" customFormat="1" ht="12.75">
      <c r="A494" s="53"/>
      <c r="D494" s="55"/>
      <c r="E494" s="53"/>
      <c r="F494" s="53"/>
      <c r="G494" s="55"/>
      <c r="H494" s="53"/>
      <c r="I494" s="53"/>
      <c r="J494" s="53"/>
    </row>
    <row r="495" spans="1:10" s="54" customFormat="1" ht="12.75">
      <c r="A495" s="53"/>
      <c r="D495" s="55"/>
      <c r="E495" s="53"/>
      <c r="F495" s="53"/>
      <c r="G495" s="55"/>
      <c r="H495" s="53"/>
      <c r="I495" s="53"/>
      <c r="J495" s="53"/>
    </row>
    <row r="496" spans="1:10" s="54" customFormat="1" ht="12.75">
      <c r="A496" s="53"/>
      <c r="D496" s="55"/>
      <c r="E496" s="53"/>
      <c r="F496" s="53"/>
      <c r="G496" s="55"/>
      <c r="H496" s="53"/>
      <c r="I496" s="53"/>
      <c r="J496" s="53"/>
    </row>
    <row r="497" spans="1:10" s="54" customFormat="1" ht="12.75">
      <c r="A497" s="53"/>
      <c r="D497" s="55"/>
      <c r="E497" s="53"/>
      <c r="F497" s="53"/>
      <c r="G497" s="55"/>
      <c r="H497" s="53"/>
      <c r="I497" s="53"/>
      <c r="J497" s="53"/>
    </row>
    <row r="498" spans="1:10" s="54" customFormat="1" ht="12.75">
      <c r="A498" s="53"/>
      <c r="D498" s="55"/>
      <c r="E498" s="53"/>
      <c r="F498" s="53"/>
      <c r="G498" s="55"/>
      <c r="H498" s="53"/>
      <c r="I498" s="53"/>
      <c r="J498" s="53"/>
    </row>
    <row r="499" spans="1:10" s="54" customFormat="1" ht="12.75">
      <c r="A499" s="53"/>
      <c r="D499" s="55"/>
      <c r="E499" s="53"/>
      <c r="F499" s="53"/>
      <c r="G499" s="55"/>
      <c r="H499" s="53"/>
      <c r="I499" s="53"/>
      <c r="J499" s="53"/>
    </row>
    <row r="500" spans="1:10" s="54" customFormat="1" ht="12.75">
      <c r="A500" s="53"/>
      <c r="D500" s="55"/>
      <c r="E500" s="53"/>
      <c r="F500" s="53"/>
      <c r="G500" s="55"/>
      <c r="H500" s="53"/>
      <c r="I500" s="53"/>
      <c r="J500" s="53"/>
    </row>
    <row r="501" spans="1:10" s="54" customFormat="1" ht="12.75">
      <c r="A501" s="53"/>
      <c r="D501" s="55"/>
      <c r="E501" s="53"/>
      <c r="F501" s="53"/>
      <c r="G501" s="55"/>
      <c r="H501" s="53"/>
      <c r="I501" s="53"/>
      <c r="J501" s="53"/>
    </row>
    <row r="502" spans="1:10" s="54" customFormat="1" ht="12.75">
      <c r="A502" s="53"/>
      <c r="D502" s="55"/>
      <c r="E502" s="53"/>
      <c r="F502" s="53"/>
      <c r="G502" s="55"/>
      <c r="H502" s="53"/>
      <c r="I502" s="53"/>
      <c r="J502" s="53"/>
    </row>
    <row r="503" spans="1:10" s="54" customFormat="1" ht="12.75">
      <c r="A503" s="53"/>
      <c r="D503" s="55"/>
      <c r="E503" s="53"/>
      <c r="F503" s="53"/>
      <c r="G503" s="55"/>
      <c r="H503" s="53"/>
      <c r="I503" s="53"/>
      <c r="J503" s="53"/>
    </row>
    <row r="504" spans="1:10" s="54" customFormat="1" ht="12.75">
      <c r="A504" s="53"/>
      <c r="D504" s="55"/>
      <c r="E504" s="53"/>
      <c r="F504" s="53"/>
      <c r="G504" s="55"/>
      <c r="H504" s="53"/>
      <c r="I504" s="53"/>
      <c r="J504" s="53"/>
    </row>
    <row r="505" spans="1:10" s="54" customFormat="1" ht="12.75">
      <c r="A505" s="53"/>
      <c r="D505" s="55"/>
      <c r="E505" s="53"/>
      <c r="F505" s="53"/>
      <c r="G505" s="55"/>
      <c r="H505" s="53"/>
      <c r="I505" s="53"/>
      <c r="J505" s="53"/>
    </row>
    <row r="506" spans="1:10" s="54" customFormat="1" ht="12.75">
      <c r="A506" s="53"/>
      <c r="D506" s="55"/>
      <c r="E506" s="53"/>
      <c r="F506" s="53"/>
      <c r="G506" s="55"/>
      <c r="H506" s="53"/>
      <c r="I506" s="53"/>
      <c r="J506" s="53"/>
    </row>
    <row r="507" spans="1:10" s="54" customFormat="1" ht="12.75">
      <c r="A507" s="53"/>
      <c r="D507" s="55"/>
      <c r="E507" s="53"/>
      <c r="F507" s="53"/>
      <c r="G507" s="55"/>
      <c r="H507" s="53"/>
      <c r="I507" s="53"/>
      <c r="J507" s="53"/>
    </row>
    <row r="508" spans="1:10" s="54" customFormat="1" ht="12.75">
      <c r="A508" s="53"/>
      <c r="D508" s="55"/>
      <c r="E508" s="53"/>
      <c r="F508" s="53"/>
      <c r="G508" s="55"/>
      <c r="H508" s="53"/>
      <c r="I508" s="53"/>
      <c r="J508" s="53"/>
    </row>
    <row r="509" spans="1:10" s="54" customFormat="1" ht="12.75">
      <c r="A509" s="53"/>
      <c r="D509" s="55"/>
      <c r="E509" s="53"/>
      <c r="F509" s="53"/>
      <c r="G509" s="55"/>
      <c r="H509" s="53"/>
      <c r="I509" s="53"/>
      <c r="J509" s="53"/>
    </row>
    <row r="510" spans="1:10" s="54" customFormat="1" ht="12.75">
      <c r="A510" s="53"/>
      <c r="D510" s="55"/>
      <c r="E510" s="53"/>
      <c r="F510" s="53"/>
      <c r="G510" s="55"/>
      <c r="H510" s="53"/>
      <c r="I510" s="53"/>
      <c r="J510" s="53"/>
    </row>
    <row r="511" spans="1:10" s="54" customFormat="1" ht="12.75">
      <c r="A511" s="53"/>
      <c r="D511" s="55"/>
      <c r="E511" s="53"/>
      <c r="F511" s="53"/>
      <c r="G511" s="55"/>
      <c r="H511" s="53"/>
      <c r="I511" s="53"/>
      <c r="J511" s="53"/>
    </row>
    <row r="512" spans="1:10" s="54" customFormat="1" ht="12.75">
      <c r="A512" s="53"/>
      <c r="D512" s="55"/>
      <c r="E512" s="53"/>
      <c r="F512" s="53"/>
      <c r="G512" s="55"/>
      <c r="H512" s="53"/>
      <c r="I512" s="53"/>
      <c r="J512" s="53"/>
    </row>
    <row r="513" spans="1:10" s="54" customFormat="1" ht="12.75">
      <c r="A513" s="53"/>
      <c r="D513" s="55"/>
      <c r="E513" s="53"/>
      <c r="F513" s="53"/>
      <c r="G513" s="55"/>
      <c r="H513" s="53"/>
      <c r="I513" s="53"/>
      <c r="J513" s="53"/>
    </row>
    <row r="514" spans="1:10" s="54" customFormat="1" ht="12.75">
      <c r="A514" s="53"/>
      <c r="D514" s="55"/>
      <c r="E514" s="53"/>
      <c r="F514" s="53"/>
      <c r="G514" s="55"/>
      <c r="H514" s="53"/>
      <c r="I514" s="53"/>
      <c r="J514" s="53"/>
    </row>
    <row r="515" spans="1:10" s="54" customFormat="1" ht="12.75">
      <c r="A515" s="53"/>
      <c r="D515" s="55"/>
      <c r="E515" s="53"/>
      <c r="F515" s="53"/>
      <c r="G515" s="55"/>
      <c r="H515" s="53"/>
      <c r="I515" s="53"/>
      <c r="J515" s="53"/>
    </row>
    <row r="516" spans="1:10" s="54" customFormat="1" ht="12.75">
      <c r="A516" s="53"/>
      <c r="D516" s="55"/>
      <c r="E516" s="53"/>
      <c r="F516" s="53"/>
      <c r="G516" s="55"/>
      <c r="H516" s="53"/>
      <c r="I516" s="53"/>
      <c r="J516" s="53"/>
    </row>
    <row r="517" spans="1:10" s="54" customFormat="1" ht="12.75">
      <c r="A517" s="53"/>
      <c r="D517" s="55"/>
      <c r="E517" s="53"/>
      <c r="F517" s="53"/>
      <c r="G517" s="55"/>
      <c r="H517" s="53"/>
      <c r="I517" s="53"/>
      <c r="J517" s="53"/>
    </row>
    <row r="518" spans="1:10" s="54" customFormat="1" ht="12.75">
      <c r="A518" s="53"/>
      <c r="D518" s="55"/>
      <c r="E518" s="53"/>
      <c r="F518" s="53"/>
      <c r="G518" s="55"/>
      <c r="H518" s="53"/>
      <c r="I518" s="53"/>
      <c r="J518" s="53"/>
    </row>
    <row r="519" spans="1:10" s="54" customFormat="1" ht="12.75">
      <c r="A519" s="53"/>
      <c r="D519" s="55"/>
      <c r="E519" s="53"/>
      <c r="F519" s="53"/>
      <c r="G519" s="55"/>
      <c r="H519" s="53"/>
      <c r="I519" s="53"/>
      <c r="J519" s="53"/>
    </row>
    <row r="520" spans="1:10" s="54" customFormat="1" ht="12.75">
      <c r="A520" s="53"/>
      <c r="D520" s="55"/>
      <c r="E520" s="53"/>
      <c r="F520" s="53"/>
      <c r="G520" s="55"/>
      <c r="H520" s="53"/>
      <c r="I520" s="53"/>
      <c r="J520" s="53"/>
    </row>
    <row r="521" spans="1:10" s="54" customFormat="1" ht="12.75">
      <c r="A521" s="53"/>
      <c r="D521" s="55"/>
      <c r="E521" s="53"/>
      <c r="F521" s="53"/>
      <c r="G521" s="55"/>
      <c r="H521" s="53"/>
      <c r="I521" s="53"/>
      <c r="J521" s="53"/>
    </row>
    <row r="522" spans="1:10" s="54" customFormat="1" ht="12.75">
      <c r="A522" s="53"/>
      <c r="D522" s="55"/>
      <c r="E522" s="53"/>
      <c r="F522" s="53"/>
      <c r="G522" s="55"/>
      <c r="H522" s="53"/>
      <c r="I522" s="53"/>
      <c r="J522" s="53"/>
    </row>
    <row r="523" spans="1:10" s="54" customFormat="1" ht="12.75">
      <c r="A523" s="53"/>
      <c r="D523" s="55"/>
      <c r="E523" s="53"/>
      <c r="F523" s="53"/>
      <c r="G523" s="55"/>
      <c r="H523" s="53"/>
      <c r="I523" s="53"/>
      <c r="J523" s="53"/>
    </row>
    <row r="524" spans="1:10" s="54" customFormat="1" ht="12.75">
      <c r="A524" s="53"/>
      <c r="D524" s="55"/>
      <c r="E524" s="53"/>
      <c r="F524" s="53"/>
      <c r="G524" s="55"/>
      <c r="H524" s="53"/>
      <c r="I524" s="53"/>
      <c r="J524" s="53"/>
    </row>
    <row r="525" spans="1:10" s="54" customFormat="1" ht="12.75">
      <c r="A525" s="53"/>
      <c r="D525" s="55"/>
      <c r="E525" s="53"/>
      <c r="F525" s="53"/>
      <c r="G525" s="55"/>
      <c r="H525" s="53"/>
      <c r="I525" s="53"/>
      <c r="J525" s="53"/>
    </row>
    <row r="526" spans="1:10" s="54" customFormat="1" ht="12.75">
      <c r="A526" s="53"/>
      <c r="D526" s="55"/>
      <c r="E526" s="53"/>
      <c r="F526" s="53"/>
      <c r="G526" s="55"/>
      <c r="H526" s="53"/>
      <c r="I526" s="53"/>
      <c r="J526" s="53"/>
    </row>
    <row r="527" spans="1:10" s="54" customFormat="1" ht="12.75">
      <c r="A527" s="53"/>
      <c r="D527" s="55"/>
      <c r="E527" s="53"/>
      <c r="F527" s="53"/>
      <c r="G527" s="55"/>
      <c r="H527" s="53"/>
      <c r="I527" s="53"/>
      <c r="J527" s="53"/>
    </row>
    <row r="528" spans="1:10" s="54" customFormat="1" ht="12.75">
      <c r="A528" s="53"/>
      <c r="D528" s="55"/>
      <c r="E528" s="53"/>
      <c r="F528" s="53"/>
      <c r="G528" s="55"/>
      <c r="H528" s="53"/>
      <c r="I528" s="53"/>
      <c r="J528" s="53"/>
    </row>
    <row r="529" spans="1:10" s="54" customFormat="1" ht="12.75">
      <c r="A529" s="53"/>
      <c r="D529" s="55"/>
      <c r="E529" s="53"/>
      <c r="F529" s="53"/>
      <c r="G529" s="55"/>
      <c r="H529" s="53"/>
      <c r="I529" s="53"/>
      <c r="J529" s="53"/>
    </row>
    <row r="530" spans="1:10" s="54" customFormat="1" ht="12.75">
      <c r="A530" s="53"/>
      <c r="D530" s="55"/>
      <c r="E530" s="53"/>
      <c r="F530" s="53"/>
      <c r="G530" s="55"/>
      <c r="H530" s="53"/>
      <c r="I530" s="53"/>
      <c r="J530" s="53"/>
    </row>
    <row r="531" spans="1:10" s="54" customFormat="1" ht="12.75">
      <c r="A531" s="53"/>
      <c r="D531" s="55"/>
      <c r="E531" s="53"/>
      <c r="F531" s="53"/>
      <c r="G531" s="55"/>
      <c r="H531" s="53"/>
      <c r="I531" s="53"/>
      <c r="J531" s="53"/>
    </row>
    <row r="532" spans="1:10" s="54" customFormat="1" ht="12.75">
      <c r="A532" s="53"/>
      <c r="D532" s="55"/>
      <c r="E532" s="53"/>
      <c r="F532" s="53"/>
      <c r="G532" s="55"/>
      <c r="H532" s="53"/>
      <c r="I532" s="53"/>
      <c r="J532" s="53"/>
    </row>
    <row r="533" spans="1:10" s="54" customFormat="1" ht="12.75">
      <c r="A533" s="53"/>
      <c r="D533" s="55"/>
      <c r="E533" s="53"/>
      <c r="F533" s="53"/>
      <c r="G533" s="55"/>
      <c r="H533" s="53"/>
      <c r="I533" s="53"/>
      <c r="J533" s="53"/>
    </row>
    <row r="534" spans="1:10" s="54" customFormat="1" ht="12.75">
      <c r="A534" s="53"/>
      <c r="D534" s="55"/>
      <c r="E534" s="53"/>
      <c r="F534" s="53"/>
      <c r="G534" s="55"/>
      <c r="H534" s="53"/>
      <c r="I534" s="53"/>
      <c r="J534" s="53"/>
    </row>
    <row r="535" spans="1:10" s="54" customFormat="1" ht="12.75">
      <c r="A535" s="53"/>
      <c r="D535" s="55"/>
      <c r="E535" s="53"/>
      <c r="F535" s="53"/>
      <c r="G535" s="55"/>
      <c r="H535" s="53"/>
      <c r="I535" s="53"/>
      <c r="J535" s="53"/>
    </row>
    <row r="536" spans="1:10" s="54" customFormat="1" ht="12.75">
      <c r="A536" s="53"/>
      <c r="D536" s="55"/>
      <c r="E536" s="53"/>
      <c r="F536" s="53"/>
      <c r="G536" s="55"/>
      <c r="H536" s="53"/>
      <c r="I536" s="53"/>
      <c r="J536" s="53"/>
    </row>
    <row r="537" spans="1:10" s="54" customFormat="1" ht="12.75">
      <c r="A537" s="53"/>
      <c r="D537" s="55"/>
      <c r="E537" s="53"/>
      <c r="F537" s="53"/>
      <c r="G537" s="55"/>
      <c r="H537" s="53"/>
      <c r="I537" s="53"/>
      <c r="J537" s="53"/>
    </row>
    <row r="538" spans="1:10" s="54" customFormat="1" ht="12.75">
      <c r="A538" s="53"/>
      <c r="D538" s="55"/>
      <c r="E538" s="53"/>
      <c r="F538" s="53"/>
      <c r="G538" s="55"/>
      <c r="H538" s="53"/>
      <c r="I538" s="53"/>
      <c r="J538" s="53"/>
    </row>
    <row r="539" spans="1:10" s="54" customFormat="1" ht="12.75">
      <c r="A539" s="53"/>
      <c r="D539" s="55"/>
      <c r="E539" s="53"/>
      <c r="F539" s="53"/>
      <c r="G539" s="55"/>
      <c r="H539" s="53"/>
      <c r="I539" s="53"/>
      <c r="J539" s="53"/>
    </row>
    <row r="540" spans="1:10" s="54" customFormat="1" ht="12.75">
      <c r="A540" s="53"/>
      <c r="D540" s="55"/>
      <c r="E540" s="53"/>
      <c r="F540" s="53"/>
      <c r="G540" s="55"/>
      <c r="H540" s="53"/>
      <c r="I540" s="53"/>
      <c r="J540" s="53"/>
    </row>
    <row r="541" spans="1:10" s="54" customFormat="1" ht="12.75">
      <c r="A541" s="53"/>
      <c r="D541" s="55"/>
      <c r="E541" s="53"/>
      <c r="F541" s="53"/>
      <c r="G541" s="55"/>
      <c r="H541" s="53"/>
      <c r="I541" s="53"/>
      <c r="J541" s="53"/>
    </row>
    <row r="542" spans="1:10" s="54" customFormat="1" ht="12.75">
      <c r="A542" s="53"/>
      <c r="D542" s="55"/>
      <c r="E542" s="53"/>
      <c r="F542" s="53"/>
      <c r="G542" s="55"/>
      <c r="H542" s="53"/>
      <c r="I542" s="53"/>
      <c r="J542" s="53"/>
    </row>
    <row r="543" spans="1:10" s="54" customFormat="1" ht="12.75">
      <c r="A543" s="53"/>
      <c r="D543" s="55"/>
      <c r="E543" s="53"/>
      <c r="F543" s="53"/>
      <c r="G543" s="55"/>
      <c r="H543" s="53"/>
      <c r="I543" s="53"/>
      <c r="J543" s="53"/>
    </row>
    <row r="544" spans="1:10" s="54" customFormat="1" ht="12.75">
      <c r="A544" s="53"/>
      <c r="D544" s="55"/>
      <c r="E544" s="53"/>
      <c r="F544" s="53"/>
      <c r="G544" s="55"/>
      <c r="H544" s="53"/>
      <c r="I544" s="53"/>
      <c r="J544" s="53"/>
    </row>
    <row r="545" spans="1:10" s="54" customFormat="1" ht="12.75">
      <c r="A545" s="53"/>
      <c r="D545" s="55"/>
      <c r="E545" s="53"/>
      <c r="F545" s="53"/>
      <c r="G545" s="55"/>
      <c r="H545" s="53"/>
      <c r="I545" s="53"/>
      <c r="J545" s="53"/>
    </row>
    <row r="546" spans="1:10" s="54" customFormat="1" ht="12.75">
      <c r="A546" s="53"/>
      <c r="D546" s="55"/>
      <c r="E546" s="53"/>
      <c r="F546" s="53"/>
      <c r="G546" s="55"/>
      <c r="H546" s="53"/>
      <c r="I546" s="53"/>
      <c r="J546" s="53"/>
    </row>
    <row r="547" spans="1:10" s="54" customFormat="1" ht="12.75">
      <c r="A547" s="53"/>
      <c r="D547" s="55"/>
      <c r="E547" s="53"/>
      <c r="F547" s="53"/>
      <c r="G547" s="55"/>
      <c r="H547" s="53"/>
      <c r="I547" s="53"/>
      <c r="J547" s="53"/>
    </row>
    <row r="548" spans="1:10" s="54" customFormat="1" ht="12.75">
      <c r="A548" s="53"/>
      <c r="D548" s="55"/>
      <c r="E548" s="53"/>
      <c r="F548" s="53"/>
      <c r="G548" s="55"/>
      <c r="H548" s="53"/>
      <c r="I548" s="53"/>
      <c r="J548" s="53"/>
    </row>
    <row r="549" spans="1:10" s="54" customFormat="1" ht="12.75">
      <c r="A549" s="53"/>
      <c r="D549" s="55"/>
      <c r="E549" s="53"/>
      <c r="F549" s="53"/>
      <c r="G549" s="55"/>
      <c r="H549" s="53"/>
      <c r="I549" s="53"/>
      <c r="J549" s="53"/>
    </row>
    <row r="550" spans="1:10" s="54" customFormat="1" ht="12.75">
      <c r="A550" s="53"/>
      <c r="D550" s="55"/>
      <c r="E550" s="53"/>
      <c r="F550" s="53"/>
      <c r="G550" s="55"/>
      <c r="H550" s="53"/>
      <c r="I550" s="53"/>
      <c r="J550" s="53"/>
    </row>
    <row r="551" spans="1:10" s="54" customFormat="1" ht="12.75">
      <c r="A551" s="53"/>
      <c r="D551" s="55"/>
      <c r="E551" s="53"/>
      <c r="F551" s="53"/>
      <c r="G551" s="55"/>
      <c r="H551" s="53"/>
      <c r="I551" s="53"/>
      <c r="J551" s="53"/>
    </row>
    <row r="552" spans="1:10" s="54" customFormat="1" ht="12.75">
      <c r="A552" s="53"/>
      <c r="D552" s="55"/>
      <c r="E552" s="53"/>
      <c r="F552" s="53"/>
      <c r="G552" s="55"/>
      <c r="H552" s="53"/>
      <c r="I552" s="53"/>
      <c r="J552" s="53"/>
    </row>
    <row r="553" spans="1:10" s="54" customFormat="1" ht="12.75">
      <c r="A553" s="53"/>
      <c r="D553" s="55"/>
      <c r="E553" s="53"/>
      <c r="F553" s="53"/>
      <c r="G553" s="55"/>
      <c r="H553" s="53"/>
      <c r="I553" s="53"/>
      <c r="J553" s="53"/>
    </row>
    <row r="554" spans="1:10" s="54" customFormat="1" ht="12.75">
      <c r="A554" s="53"/>
      <c r="D554" s="55"/>
      <c r="E554" s="53"/>
      <c r="F554" s="53"/>
      <c r="G554" s="55"/>
      <c r="H554" s="53"/>
      <c r="I554" s="53"/>
      <c r="J554" s="53"/>
    </row>
    <row r="555" spans="1:10" s="54" customFormat="1" ht="12.75">
      <c r="A555" s="53"/>
      <c r="D555" s="55"/>
      <c r="E555" s="53"/>
      <c r="F555" s="53"/>
      <c r="G555" s="55"/>
      <c r="H555" s="53"/>
      <c r="I555" s="53"/>
      <c r="J555" s="53"/>
    </row>
    <row r="556" spans="1:10" s="54" customFormat="1" ht="12.75">
      <c r="A556" s="53"/>
      <c r="D556" s="55"/>
      <c r="E556" s="53"/>
      <c r="F556" s="53"/>
      <c r="G556" s="55"/>
      <c r="H556" s="53"/>
      <c r="I556" s="53"/>
      <c r="J556" s="53"/>
    </row>
    <row r="557" spans="1:10" s="54" customFormat="1" ht="12.75">
      <c r="A557" s="53"/>
      <c r="D557" s="55"/>
      <c r="E557" s="53"/>
      <c r="F557" s="53"/>
      <c r="G557" s="55"/>
      <c r="H557" s="53"/>
      <c r="I557" s="53"/>
      <c r="J557" s="53"/>
    </row>
    <row r="558" spans="1:10" s="54" customFormat="1" ht="12.75">
      <c r="A558" s="53"/>
      <c r="D558" s="55"/>
      <c r="E558" s="53"/>
      <c r="F558" s="53"/>
      <c r="G558" s="55"/>
      <c r="H558" s="53"/>
      <c r="I558" s="53"/>
      <c r="J558" s="53"/>
    </row>
    <row r="559" spans="1:10" s="54" customFormat="1" ht="12.75">
      <c r="A559" s="53"/>
      <c r="D559" s="55"/>
      <c r="E559" s="53"/>
      <c r="F559" s="53"/>
      <c r="G559" s="55"/>
      <c r="H559" s="53"/>
      <c r="I559" s="53"/>
      <c r="J559" s="53"/>
    </row>
    <row r="560" spans="1:10" s="54" customFormat="1" ht="12.75">
      <c r="A560" s="53"/>
      <c r="D560" s="55"/>
      <c r="E560" s="53"/>
      <c r="F560" s="53"/>
      <c r="G560" s="55"/>
      <c r="H560" s="53"/>
      <c r="I560" s="53"/>
      <c r="J560" s="53"/>
    </row>
    <row r="561" spans="1:10" s="54" customFormat="1" ht="12.75">
      <c r="A561" s="53"/>
      <c r="D561" s="55"/>
      <c r="E561" s="53"/>
      <c r="F561" s="53"/>
      <c r="G561" s="55"/>
      <c r="H561" s="53"/>
      <c r="I561" s="53"/>
      <c r="J561" s="53"/>
    </row>
    <row r="562" spans="1:10" s="54" customFormat="1" ht="12.75">
      <c r="A562" s="53"/>
      <c r="D562" s="55"/>
      <c r="E562" s="53"/>
      <c r="F562" s="53"/>
      <c r="G562" s="55"/>
      <c r="H562" s="53"/>
      <c r="I562" s="53"/>
      <c r="J562" s="53"/>
    </row>
    <row r="563" spans="1:10" s="54" customFormat="1" ht="12.75">
      <c r="A563" s="53"/>
      <c r="D563" s="55"/>
      <c r="E563" s="53"/>
      <c r="F563" s="53"/>
      <c r="G563" s="55"/>
      <c r="H563" s="53"/>
      <c r="I563" s="53"/>
      <c r="J563" s="53"/>
    </row>
    <row r="564" spans="1:10" s="54" customFormat="1" ht="12.75">
      <c r="A564" s="53"/>
      <c r="D564" s="55"/>
      <c r="E564" s="53"/>
      <c r="F564" s="53"/>
      <c r="G564" s="55"/>
      <c r="H564" s="53"/>
      <c r="I564" s="53"/>
      <c r="J564" s="53"/>
    </row>
    <row r="565" spans="1:10" s="54" customFormat="1" ht="12.75">
      <c r="A565" s="53"/>
      <c r="D565" s="55"/>
      <c r="E565" s="53"/>
      <c r="F565" s="53"/>
      <c r="G565" s="55"/>
      <c r="H565" s="53"/>
      <c r="I565" s="53"/>
      <c r="J565" s="53"/>
    </row>
    <row r="566" spans="1:10" s="54" customFormat="1" ht="12.75">
      <c r="A566" s="53"/>
      <c r="D566" s="55"/>
      <c r="E566" s="53"/>
      <c r="F566" s="53"/>
      <c r="G566" s="55"/>
      <c r="H566" s="53"/>
      <c r="I566" s="53"/>
      <c r="J566" s="53"/>
    </row>
    <row r="567" spans="1:10" s="54" customFormat="1" ht="12.75">
      <c r="A567" s="53"/>
      <c r="D567" s="55"/>
      <c r="E567" s="53"/>
      <c r="F567" s="53"/>
      <c r="G567" s="55"/>
      <c r="H567" s="53"/>
      <c r="I567" s="53"/>
      <c r="J567" s="53"/>
    </row>
    <row r="568" spans="1:10" s="54" customFormat="1" ht="12.75">
      <c r="A568" s="53"/>
      <c r="D568" s="55"/>
      <c r="E568" s="53"/>
      <c r="F568" s="53"/>
      <c r="G568" s="55"/>
      <c r="H568" s="53"/>
      <c r="I568" s="53"/>
      <c r="J568" s="53"/>
    </row>
    <row r="569" spans="1:10" s="54" customFormat="1" ht="12.75">
      <c r="A569" s="53"/>
      <c r="D569" s="55"/>
      <c r="E569" s="53"/>
      <c r="F569" s="53"/>
      <c r="G569" s="55"/>
      <c r="H569" s="53"/>
      <c r="I569" s="53"/>
      <c r="J569" s="53"/>
    </row>
    <row r="570" spans="1:10" s="54" customFormat="1" ht="12.75">
      <c r="A570" s="53"/>
      <c r="D570" s="55"/>
      <c r="E570" s="53"/>
      <c r="F570" s="53"/>
      <c r="G570" s="55"/>
      <c r="H570" s="53"/>
      <c r="I570" s="53"/>
      <c r="J570" s="53"/>
    </row>
    <row r="571" spans="1:10" s="54" customFormat="1" ht="12.75">
      <c r="A571" s="53"/>
      <c r="D571" s="55"/>
      <c r="E571" s="53"/>
      <c r="F571" s="53"/>
      <c r="G571" s="55"/>
      <c r="H571" s="53"/>
      <c r="I571" s="53"/>
      <c r="J571" s="53"/>
    </row>
    <row r="572" spans="1:10" s="54" customFormat="1" ht="12.75">
      <c r="A572" s="53"/>
      <c r="D572" s="55"/>
      <c r="E572" s="53"/>
      <c r="F572" s="53"/>
      <c r="G572" s="55"/>
      <c r="H572" s="53"/>
      <c r="I572" s="53"/>
      <c r="J572" s="53"/>
    </row>
    <row r="573" spans="1:10" s="54" customFormat="1" ht="12.75">
      <c r="A573" s="53"/>
      <c r="D573" s="55"/>
      <c r="E573" s="53"/>
      <c r="F573" s="53"/>
      <c r="G573" s="55"/>
      <c r="H573" s="53"/>
      <c r="I573" s="53"/>
      <c r="J573" s="53"/>
    </row>
    <row r="574" spans="1:10" s="54" customFormat="1" ht="12.75">
      <c r="A574" s="53"/>
      <c r="D574" s="55"/>
      <c r="E574" s="53"/>
      <c r="F574" s="53"/>
      <c r="G574" s="55"/>
      <c r="H574" s="53"/>
      <c r="I574" s="53"/>
      <c r="J574" s="53"/>
    </row>
    <row r="575" spans="1:10" s="54" customFormat="1" ht="12.75">
      <c r="A575" s="53"/>
      <c r="D575" s="55"/>
      <c r="E575" s="53"/>
      <c r="F575" s="53"/>
      <c r="G575" s="55"/>
      <c r="H575" s="53"/>
      <c r="I575" s="53"/>
      <c r="J575" s="53"/>
    </row>
    <row r="576" spans="1:10" s="54" customFormat="1" ht="12.75">
      <c r="A576" s="53"/>
      <c r="D576" s="55"/>
      <c r="E576" s="53"/>
      <c r="F576" s="53"/>
      <c r="G576" s="55"/>
      <c r="H576" s="53"/>
      <c r="I576" s="53"/>
      <c r="J576" s="53"/>
    </row>
    <row r="577" spans="1:10" s="54" customFormat="1" ht="12.75">
      <c r="A577" s="53"/>
      <c r="D577" s="55"/>
      <c r="E577" s="53"/>
      <c r="F577" s="53"/>
      <c r="G577" s="55"/>
      <c r="H577" s="53"/>
      <c r="I577" s="53"/>
      <c r="J577" s="53"/>
    </row>
    <row r="578" spans="1:10" s="54" customFormat="1" ht="12.75">
      <c r="A578" s="53"/>
      <c r="D578" s="55"/>
      <c r="E578" s="53"/>
      <c r="F578" s="53"/>
      <c r="G578" s="55"/>
      <c r="H578" s="53"/>
      <c r="I578" s="53"/>
      <c r="J578" s="53"/>
    </row>
    <row r="579" spans="1:10" s="54" customFormat="1" ht="12.75">
      <c r="A579" s="53"/>
      <c r="D579" s="55"/>
      <c r="E579" s="53"/>
      <c r="F579" s="53"/>
      <c r="G579" s="55"/>
      <c r="H579" s="53"/>
      <c r="I579" s="53"/>
      <c r="J579" s="53"/>
    </row>
    <row r="580" spans="1:10" s="54" customFormat="1" ht="12.75">
      <c r="A580" s="53"/>
      <c r="D580" s="55"/>
      <c r="E580" s="53"/>
      <c r="F580" s="53"/>
      <c r="G580" s="55"/>
      <c r="H580" s="53"/>
      <c r="I580" s="53"/>
      <c r="J580" s="53"/>
    </row>
    <row r="581" spans="1:10" s="54" customFormat="1" ht="12.75">
      <c r="A581" s="53"/>
      <c r="D581" s="55"/>
      <c r="E581" s="53"/>
      <c r="F581" s="53"/>
      <c r="G581" s="55"/>
      <c r="H581" s="53"/>
      <c r="I581" s="53"/>
      <c r="J581" s="53"/>
    </row>
    <row r="582" spans="1:10" s="54" customFormat="1" ht="12.75">
      <c r="A582" s="53"/>
      <c r="D582" s="55"/>
      <c r="E582" s="53"/>
      <c r="F582" s="53"/>
      <c r="G582" s="55"/>
      <c r="H582" s="53"/>
      <c r="I582" s="53"/>
      <c r="J582" s="53"/>
    </row>
    <row r="583" spans="1:10" s="54" customFormat="1" ht="12.75">
      <c r="A583" s="53"/>
      <c r="D583" s="55"/>
      <c r="E583" s="53"/>
      <c r="F583" s="53"/>
      <c r="G583" s="55"/>
      <c r="H583" s="53"/>
      <c r="I583" s="53"/>
      <c r="J583" s="53"/>
    </row>
    <row r="584" spans="1:10" s="54" customFormat="1" ht="12.75">
      <c r="A584" s="53"/>
      <c r="D584" s="55"/>
      <c r="E584" s="53"/>
      <c r="F584" s="53"/>
      <c r="G584" s="55"/>
      <c r="H584" s="53"/>
      <c r="I584" s="53"/>
      <c r="J584" s="53"/>
    </row>
    <row r="585" spans="1:10" s="54" customFormat="1" ht="12.75">
      <c r="A585" s="53"/>
      <c r="D585" s="55"/>
      <c r="E585" s="53"/>
      <c r="F585" s="53"/>
      <c r="G585" s="55"/>
      <c r="H585" s="53"/>
      <c r="I585" s="53"/>
      <c r="J585" s="53"/>
    </row>
    <row r="586" spans="1:10" s="54" customFormat="1" ht="12.75">
      <c r="A586" s="53"/>
      <c r="D586" s="55"/>
      <c r="E586" s="53"/>
      <c r="F586" s="53"/>
      <c r="G586" s="55"/>
      <c r="H586" s="53"/>
      <c r="I586" s="53"/>
      <c r="J586" s="53"/>
    </row>
    <row r="587" spans="1:10" s="54" customFormat="1" ht="12.75">
      <c r="A587" s="53"/>
      <c r="D587" s="55"/>
      <c r="E587" s="53"/>
      <c r="F587" s="53"/>
      <c r="G587" s="55"/>
      <c r="H587" s="53"/>
      <c r="I587" s="53"/>
      <c r="J587" s="53"/>
    </row>
    <row r="588" spans="1:10" s="54" customFormat="1" ht="12.75">
      <c r="A588" s="53"/>
      <c r="D588" s="55"/>
      <c r="E588" s="53"/>
      <c r="F588" s="53"/>
      <c r="G588" s="55"/>
      <c r="H588" s="53"/>
      <c r="I588" s="53"/>
      <c r="J588" s="53"/>
    </row>
    <row r="589" spans="1:10" s="54" customFormat="1" ht="12.75">
      <c r="A589" s="53"/>
      <c r="D589" s="55"/>
      <c r="E589" s="53"/>
      <c r="F589" s="53"/>
      <c r="G589" s="55"/>
      <c r="H589" s="53"/>
      <c r="I589" s="53"/>
      <c r="J589" s="53"/>
    </row>
    <row r="590" spans="1:10" s="54" customFormat="1" ht="12.75">
      <c r="A590" s="53"/>
      <c r="D590" s="55"/>
      <c r="E590" s="53"/>
      <c r="F590" s="53"/>
      <c r="G590" s="55"/>
      <c r="H590" s="53"/>
      <c r="I590" s="53"/>
      <c r="J590" s="53"/>
    </row>
    <row r="591" spans="1:10" s="54" customFormat="1" ht="12.75">
      <c r="A591" s="53"/>
      <c r="D591" s="55"/>
      <c r="E591" s="53"/>
      <c r="F591" s="53"/>
      <c r="G591" s="55"/>
      <c r="H591" s="53"/>
      <c r="I591" s="53"/>
      <c r="J591" s="53"/>
    </row>
    <row r="592" spans="1:10" s="54" customFormat="1" ht="12.75">
      <c r="A592" s="53"/>
      <c r="D592" s="55"/>
      <c r="E592" s="53"/>
      <c r="F592" s="53"/>
      <c r="G592" s="55"/>
      <c r="H592" s="53"/>
      <c r="I592" s="53"/>
      <c r="J592" s="53"/>
    </row>
    <row r="593" spans="1:10" s="54" customFormat="1" ht="12.75">
      <c r="A593" s="53"/>
      <c r="D593" s="55"/>
      <c r="E593" s="53"/>
      <c r="F593" s="53"/>
      <c r="G593" s="55"/>
      <c r="H593" s="53"/>
      <c r="I593" s="53"/>
      <c r="J593" s="53"/>
    </row>
    <row r="594" spans="1:10" s="54" customFormat="1" ht="12.75">
      <c r="A594" s="53"/>
      <c r="D594" s="55"/>
      <c r="E594" s="53"/>
      <c r="F594" s="53"/>
      <c r="G594" s="55"/>
      <c r="H594" s="53"/>
      <c r="I594" s="53"/>
      <c r="J594" s="53"/>
    </row>
    <row r="595" spans="1:10" s="54" customFormat="1" ht="12.75">
      <c r="A595" s="53"/>
      <c r="D595" s="55"/>
      <c r="E595" s="53"/>
      <c r="F595" s="53"/>
      <c r="G595" s="55"/>
      <c r="H595" s="53"/>
      <c r="I595" s="53"/>
      <c r="J595" s="53"/>
    </row>
    <row r="596" spans="1:10" s="54" customFormat="1" ht="12.75">
      <c r="A596" s="53"/>
      <c r="D596" s="55"/>
      <c r="E596" s="53"/>
      <c r="F596" s="53"/>
      <c r="G596" s="55"/>
      <c r="H596" s="53"/>
      <c r="I596" s="53"/>
      <c r="J596" s="53"/>
    </row>
    <row r="597" spans="1:10" s="54" customFormat="1" ht="12.75">
      <c r="A597" s="53"/>
      <c r="D597" s="55"/>
      <c r="E597" s="53"/>
      <c r="F597" s="53"/>
      <c r="G597" s="55"/>
      <c r="H597" s="53"/>
      <c r="I597" s="53"/>
      <c r="J597" s="53"/>
    </row>
    <row r="598" spans="1:10" s="54" customFormat="1" ht="12.75">
      <c r="A598" s="53"/>
      <c r="D598" s="55"/>
      <c r="E598" s="53"/>
      <c r="F598" s="53"/>
      <c r="G598" s="55"/>
      <c r="H598" s="53"/>
      <c r="I598" s="53"/>
      <c r="J598" s="53"/>
    </row>
    <row r="599" spans="1:10" s="54" customFormat="1" ht="12.75">
      <c r="A599" s="53"/>
      <c r="D599" s="55"/>
      <c r="E599" s="53"/>
      <c r="F599" s="53"/>
      <c r="G599" s="55"/>
      <c r="H599" s="53"/>
      <c r="I599" s="53"/>
      <c r="J599" s="53"/>
    </row>
    <row r="600" spans="1:10" s="54" customFormat="1" ht="12.75">
      <c r="A600" s="53"/>
      <c r="D600" s="55"/>
      <c r="E600" s="53"/>
      <c r="F600" s="53"/>
      <c r="G600" s="55"/>
      <c r="H600" s="53"/>
      <c r="I600" s="53"/>
      <c r="J600" s="53"/>
    </row>
    <row r="601" spans="1:10" s="54" customFormat="1" ht="12.75">
      <c r="A601" s="53"/>
      <c r="D601" s="55"/>
      <c r="E601" s="53"/>
      <c r="F601" s="53"/>
      <c r="G601" s="55"/>
      <c r="H601" s="53"/>
      <c r="I601" s="53"/>
      <c r="J601" s="53"/>
    </row>
    <row r="602" spans="1:10" s="54" customFormat="1" ht="12.75">
      <c r="A602" s="53"/>
      <c r="D602" s="55"/>
      <c r="E602" s="53"/>
      <c r="F602" s="53"/>
      <c r="G602" s="55"/>
      <c r="H602" s="53"/>
      <c r="I602" s="53"/>
      <c r="J602" s="53"/>
    </row>
    <row r="603" spans="1:10" s="54" customFormat="1" ht="12.75">
      <c r="A603" s="53"/>
      <c r="D603" s="55"/>
      <c r="E603" s="53"/>
      <c r="F603" s="53"/>
      <c r="G603" s="55"/>
      <c r="H603" s="53"/>
      <c r="I603" s="53"/>
      <c r="J603" s="53"/>
    </row>
    <row r="604" spans="1:10" s="54" customFormat="1" ht="12.75">
      <c r="A604" s="53"/>
      <c r="D604" s="55"/>
      <c r="E604" s="53"/>
      <c r="F604" s="53"/>
      <c r="G604" s="55"/>
      <c r="H604" s="53"/>
      <c r="I604" s="53"/>
      <c r="J604" s="53"/>
    </row>
    <row r="605" spans="1:10" s="54" customFormat="1" ht="12.75">
      <c r="A605" s="53"/>
      <c r="D605" s="55"/>
      <c r="E605" s="53"/>
      <c r="F605" s="53"/>
      <c r="G605" s="55"/>
      <c r="H605" s="53"/>
      <c r="I605" s="53"/>
      <c r="J605" s="53"/>
    </row>
    <row r="606" spans="1:10" s="54" customFormat="1" ht="12.75">
      <c r="A606" s="53"/>
      <c r="D606" s="55"/>
      <c r="E606" s="53"/>
      <c r="F606" s="53"/>
      <c r="G606" s="55"/>
      <c r="H606" s="53"/>
      <c r="I606" s="53"/>
      <c r="J606" s="53"/>
    </row>
  </sheetData>
  <sheetProtection/>
  <autoFilter ref="A4:J2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6" customWidth="1"/>
    <col min="2" max="2" width="50.7109375" style="2" customWidth="1"/>
    <col min="3" max="3" width="10.7109375" style="26" customWidth="1"/>
  </cols>
  <sheetData>
    <row r="1" spans="1:3" ht="42" customHeight="1">
      <c r="A1" s="13" t="str">
        <f>Individuale!A1</f>
        <v>Pavona Run</v>
      </c>
      <c r="B1" s="13"/>
      <c r="C1" s="13"/>
    </row>
    <row r="2" spans="1:3" ht="42" customHeight="1">
      <c r="A2" s="14" t="str">
        <f>Individuale!A3&amp;" km. "&amp;Individuale!J3</f>
        <v>Pavona (RM) Italia - Domenica 12/07/2015 km. 10</v>
      </c>
      <c r="B2" s="14"/>
      <c r="C2" s="14"/>
    </row>
    <row r="3" spans="1:3" ht="24.75" customHeight="1">
      <c r="A3" s="27" t="s">
        <v>129</v>
      </c>
      <c r="B3" s="18" t="s">
        <v>133</v>
      </c>
      <c r="C3" s="21" t="s">
        <v>127</v>
      </c>
    </row>
    <row r="4" spans="1:3" ht="15" customHeight="1">
      <c r="A4" s="22" t="s">
        <v>924</v>
      </c>
      <c r="B4" s="15" t="s">
        <v>989</v>
      </c>
      <c r="C4" s="22" t="s">
        <v>983</v>
      </c>
    </row>
    <row r="5" spans="1:3" ht="15" customHeight="1">
      <c r="A5" s="22" t="s">
        <v>925</v>
      </c>
      <c r="B5" s="15" t="s">
        <v>990</v>
      </c>
      <c r="C5" s="22" t="s">
        <v>950</v>
      </c>
    </row>
    <row r="6" spans="1:3" ht="15" customHeight="1">
      <c r="A6" s="22" t="s">
        <v>926</v>
      </c>
      <c r="B6" s="15" t="s">
        <v>991</v>
      </c>
      <c r="C6" s="22" t="s">
        <v>943</v>
      </c>
    </row>
    <row r="7" spans="1:3" ht="15" customHeight="1">
      <c r="A7" s="23" t="s">
        <v>927</v>
      </c>
      <c r="B7" s="16" t="s">
        <v>992</v>
      </c>
      <c r="C7" s="23" t="s">
        <v>938</v>
      </c>
    </row>
    <row r="8" spans="1:3" ht="15" customHeight="1">
      <c r="A8" s="22" t="s">
        <v>928</v>
      </c>
      <c r="B8" s="15" t="s">
        <v>993</v>
      </c>
      <c r="C8" s="22" t="s">
        <v>932</v>
      </c>
    </row>
    <row r="9" spans="1:3" ht="15" customHeight="1">
      <c r="A9" s="22" t="s">
        <v>929</v>
      </c>
      <c r="B9" s="15" t="s">
        <v>994</v>
      </c>
      <c r="C9" s="22" t="s">
        <v>930</v>
      </c>
    </row>
    <row r="10" spans="1:3" ht="15" customHeight="1">
      <c r="A10" s="22" t="s">
        <v>930</v>
      </c>
      <c r="B10" s="15" t="s">
        <v>995</v>
      </c>
      <c r="C10" s="22" t="s">
        <v>930</v>
      </c>
    </row>
    <row r="11" spans="1:3" ht="15" customHeight="1">
      <c r="A11" s="22" t="s">
        <v>931</v>
      </c>
      <c r="B11" s="15" t="s">
        <v>996</v>
      </c>
      <c r="C11" s="22" t="s">
        <v>929</v>
      </c>
    </row>
    <row r="12" spans="1:3" ht="15" customHeight="1">
      <c r="A12" s="22" t="s">
        <v>932</v>
      </c>
      <c r="B12" s="15" t="s">
        <v>997</v>
      </c>
      <c r="C12" s="22" t="s">
        <v>929</v>
      </c>
    </row>
    <row r="13" spans="1:3" ht="15" customHeight="1">
      <c r="A13" s="22" t="s">
        <v>933</v>
      </c>
      <c r="B13" s="15" t="s">
        <v>998</v>
      </c>
      <c r="C13" s="22" t="s">
        <v>927</v>
      </c>
    </row>
    <row r="14" spans="1:3" ht="15" customHeight="1">
      <c r="A14" s="22" t="s">
        <v>934</v>
      </c>
      <c r="B14" s="15" t="s">
        <v>999</v>
      </c>
      <c r="C14" s="22" t="s">
        <v>927</v>
      </c>
    </row>
    <row r="15" spans="1:3" ht="15" customHeight="1">
      <c r="A15" s="22" t="s">
        <v>935</v>
      </c>
      <c r="B15" s="15" t="s">
        <v>1000</v>
      </c>
      <c r="C15" s="22" t="s">
        <v>927</v>
      </c>
    </row>
    <row r="16" spans="1:3" ht="15" customHeight="1">
      <c r="A16" s="22" t="s">
        <v>936</v>
      </c>
      <c r="B16" s="15" t="s">
        <v>1001</v>
      </c>
      <c r="C16" s="22" t="s">
        <v>927</v>
      </c>
    </row>
    <row r="17" spans="1:3" ht="15" customHeight="1">
      <c r="A17" s="22" t="s">
        <v>937</v>
      </c>
      <c r="B17" s="15" t="s">
        <v>1002</v>
      </c>
      <c r="C17" s="22" t="s">
        <v>926</v>
      </c>
    </row>
    <row r="18" spans="1:3" ht="15" customHeight="1">
      <c r="A18" s="22" t="s">
        <v>938</v>
      </c>
      <c r="B18" s="15" t="s">
        <v>1003</v>
      </c>
      <c r="C18" s="22" t="s">
        <v>925</v>
      </c>
    </row>
    <row r="19" spans="1:3" ht="15" customHeight="1">
      <c r="A19" s="22" t="s">
        <v>939</v>
      </c>
      <c r="B19" s="15" t="s">
        <v>1004</v>
      </c>
      <c r="C19" s="22" t="s">
        <v>925</v>
      </c>
    </row>
    <row r="20" spans="1:3" ht="15" customHeight="1">
      <c r="A20" s="22" t="s">
        <v>940</v>
      </c>
      <c r="B20" s="15" t="s">
        <v>1005</v>
      </c>
      <c r="C20" s="22" t="s">
        <v>925</v>
      </c>
    </row>
    <row r="21" spans="1:3" ht="15" customHeight="1">
      <c r="A21" s="22" t="s">
        <v>941</v>
      </c>
      <c r="B21" s="15" t="s">
        <v>1006</v>
      </c>
      <c r="C21" s="22" t="s">
        <v>925</v>
      </c>
    </row>
    <row r="22" spans="1:3" ht="15" customHeight="1">
      <c r="A22" s="22" t="s">
        <v>942</v>
      </c>
      <c r="B22" s="15" t="s">
        <v>1007</v>
      </c>
      <c r="C22" s="22" t="s">
        <v>925</v>
      </c>
    </row>
    <row r="23" spans="1:3" ht="15" customHeight="1">
      <c r="A23" s="22" t="s">
        <v>943</v>
      </c>
      <c r="B23" s="15" t="s">
        <v>1008</v>
      </c>
      <c r="C23" s="22" t="s">
        <v>925</v>
      </c>
    </row>
    <row r="24" spans="1:3" ht="15" customHeight="1">
      <c r="A24" s="22" t="s">
        <v>944</v>
      </c>
      <c r="B24" s="15" t="s">
        <v>1009</v>
      </c>
      <c r="C24" s="22" t="s">
        <v>925</v>
      </c>
    </row>
    <row r="25" spans="1:3" ht="15" customHeight="1">
      <c r="A25" s="22" t="s">
        <v>945</v>
      </c>
      <c r="B25" s="15" t="s">
        <v>1010</v>
      </c>
      <c r="C25" s="22" t="s">
        <v>925</v>
      </c>
    </row>
    <row r="26" spans="1:3" ht="15" customHeight="1">
      <c r="A26" s="22" t="s">
        <v>946</v>
      </c>
      <c r="B26" s="15" t="s">
        <v>1011</v>
      </c>
      <c r="C26" s="22" t="s">
        <v>925</v>
      </c>
    </row>
    <row r="27" spans="1:3" ht="15" customHeight="1">
      <c r="A27" s="22" t="s">
        <v>947</v>
      </c>
      <c r="B27" s="15" t="s">
        <v>1012</v>
      </c>
      <c r="C27" s="22" t="s">
        <v>925</v>
      </c>
    </row>
    <row r="28" spans="1:3" ht="15" customHeight="1">
      <c r="A28" s="22" t="s">
        <v>948</v>
      </c>
      <c r="B28" s="15" t="s">
        <v>1013</v>
      </c>
      <c r="C28" s="22" t="s">
        <v>924</v>
      </c>
    </row>
    <row r="29" spans="1:3" ht="15" customHeight="1">
      <c r="A29" s="22" t="s">
        <v>949</v>
      </c>
      <c r="B29" s="15" t="s">
        <v>1014</v>
      </c>
      <c r="C29" s="22" t="s">
        <v>924</v>
      </c>
    </row>
    <row r="30" spans="1:3" ht="15" customHeight="1">
      <c r="A30" s="22" t="s">
        <v>950</v>
      </c>
      <c r="B30" s="15" t="s">
        <v>1015</v>
      </c>
      <c r="C30" s="22" t="s">
        <v>924</v>
      </c>
    </row>
    <row r="31" spans="1:3" ht="15" customHeight="1">
      <c r="A31" s="22" t="s">
        <v>951</v>
      </c>
      <c r="B31" s="15" t="s">
        <v>1016</v>
      </c>
      <c r="C31" s="22" t="s">
        <v>924</v>
      </c>
    </row>
    <row r="32" spans="1:3" ht="15" customHeight="1">
      <c r="A32" s="22" t="s">
        <v>952</v>
      </c>
      <c r="B32" s="15" t="s">
        <v>1017</v>
      </c>
      <c r="C32" s="22" t="s">
        <v>924</v>
      </c>
    </row>
    <row r="33" spans="1:3" ht="15" customHeight="1">
      <c r="A33" s="22" t="s">
        <v>953</v>
      </c>
      <c r="B33" s="15" t="s">
        <v>1018</v>
      </c>
      <c r="C33" s="22" t="s">
        <v>924</v>
      </c>
    </row>
    <row r="34" spans="1:3" ht="15" customHeight="1">
      <c r="A34" s="22" t="s">
        <v>954</v>
      </c>
      <c r="B34" s="15" t="s">
        <v>1019</v>
      </c>
      <c r="C34" s="22" t="s">
        <v>924</v>
      </c>
    </row>
    <row r="35" spans="1:3" ht="15" customHeight="1">
      <c r="A35" s="22" t="s">
        <v>955</v>
      </c>
      <c r="B35" s="15" t="s">
        <v>1020</v>
      </c>
      <c r="C35" s="22" t="s">
        <v>924</v>
      </c>
    </row>
    <row r="36" spans="1:3" ht="15" customHeight="1">
      <c r="A36" s="22" t="s">
        <v>956</v>
      </c>
      <c r="B36" s="15" t="s">
        <v>1021</v>
      </c>
      <c r="C36" s="22" t="s">
        <v>924</v>
      </c>
    </row>
    <row r="37" spans="1:3" ht="15" customHeight="1">
      <c r="A37" s="22" t="s">
        <v>957</v>
      </c>
      <c r="B37" s="15" t="s">
        <v>1022</v>
      </c>
      <c r="C37" s="22" t="s">
        <v>924</v>
      </c>
    </row>
    <row r="38" spans="1:3" ht="15" customHeight="1">
      <c r="A38" s="22" t="s">
        <v>958</v>
      </c>
      <c r="B38" s="15" t="s">
        <v>1023</v>
      </c>
      <c r="C38" s="22" t="s">
        <v>924</v>
      </c>
    </row>
    <row r="39" spans="1:3" ht="15" customHeight="1">
      <c r="A39" s="22" t="s">
        <v>959</v>
      </c>
      <c r="B39" s="15" t="s">
        <v>1024</v>
      </c>
      <c r="C39" s="22" t="s">
        <v>924</v>
      </c>
    </row>
    <row r="40" spans="1:3" ht="15" customHeight="1">
      <c r="A40" s="22" t="s">
        <v>960</v>
      </c>
      <c r="B40" s="15" t="s">
        <v>1025</v>
      </c>
      <c r="C40" s="22" t="s">
        <v>924</v>
      </c>
    </row>
    <row r="41" spans="1:3" ht="15" customHeight="1">
      <c r="A41" s="22" t="s">
        <v>961</v>
      </c>
      <c r="B41" s="15" t="s">
        <v>1026</v>
      </c>
      <c r="C41" s="22" t="s">
        <v>924</v>
      </c>
    </row>
    <row r="42" spans="1:3" ht="15" customHeight="1">
      <c r="A42" s="22" t="s">
        <v>962</v>
      </c>
      <c r="B42" s="15" t="s">
        <v>1027</v>
      </c>
      <c r="C42" s="22" t="s">
        <v>924</v>
      </c>
    </row>
    <row r="43" spans="1:3" ht="15" customHeight="1">
      <c r="A43" s="22" t="s">
        <v>963</v>
      </c>
      <c r="B43" s="15" t="s">
        <v>1028</v>
      </c>
      <c r="C43" s="22" t="s">
        <v>924</v>
      </c>
    </row>
    <row r="44" spans="1:3" ht="15" customHeight="1">
      <c r="A44" s="22" t="s">
        <v>964</v>
      </c>
      <c r="B44" s="15" t="s">
        <v>1029</v>
      </c>
      <c r="C44" s="22" t="s">
        <v>924</v>
      </c>
    </row>
    <row r="45" spans="1:3" ht="15" customHeight="1">
      <c r="A45" s="22" t="s">
        <v>965</v>
      </c>
      <c r="B45" s="15" t="s">
        <v>1030</v>
      </c>
      <c r="C45" s="22" t="s">
        <v>924</v>
      </c>
    </row>
    <row r="46" spans="1:3" ht="15" customHeight="1">
      <c r="A46" s="22" t="s">
        <v>966</v>
      </c>
      <c r="B46" s="15" t="s">
        <v>1031</v>
      </c>
      <c r="C46" s="22" t="s">
        <v>924</v>
      </c>
    </row>
    <row r="47" spans="1:3" ht="15" customHeight="1">
      <c r="A47" s="22" t="s">
        <v>967</v>
      </c>
      <c r="B47" s="15" t="s">
        <v>1032</v>
      </c>
      <c r="C47" s="22" t="s">
        <v>924</v>
      </c>
    </row>
    <row r="48" spans="1:3" ht="15" customHeight="1">
      <c r="A48" s="22" t="s">
        <v>968</v>
      </c>
      <c r="B48" s="15" t="s">
        <v>1033</v>
      </c>
      <c r="C48" s="22" t="s">
        <v>924</v>
      </c>
    </row>
    <row r="49" spans="1:3" ht="15" customHeight="1">
      <c r="A49" s="22" t="s">
        <v>969</v>
      </c>
      <c r="B49" s="15" t="s">
        <v>1034</v>
      </c>
      <c r="C49" s="22" t="s">
        <v>924</v>
      </c>
    </row>
    <row r="50" spans="1:3" ht="15" customHeight="1">
      <c r="A50" s="22" t="s">
        <v>970</v>
      </c>
      <c r="B50" s="15" t="s">
        <v>1035</v>
      </c>
      <c r="C50" s="22" t="s">
        <v>924</v>
      </c>
    </row>
    <row r="51" spans="1:3" ht="15" customHeight="1">
      <c r="A51" s="22" t="s">
        <v>971</v>
      </c>
      <c r="B51" s="15" t="s">
        <v>1036</v>
      </c>
      <c r="C51" s="22" t="s">
        <v>924</v>
      </c>
    </row>
    <row r="52" spans="1:3" ht="15" customHeight="1">
      <c r="A52" s="22" t="s">
        <v>972</v>
      </c>
      <c r="B52" s="15" t="s">
        <v>1037</v>
      </c>
      <c r="C52" s="22" t="s">
        <v>924</v>
      </c>
    </row>
    <row r="53" spans="1:3" ht="15" customHeight="1">
      <c r="A53" s="22" t="s">
        <v>973</v>
      </c>
      <c r="B53" s="15" t="s">
        <v>1038</v>
      </c>
      <c r="C53" s="22" t="s">
        <v>924</v>
      </c>
    </row>
    <row r="54" spans="1:3" ht="15" customHeight="1">
      <c r="A54" s="22" t="s">
        <v>974</v>
      </c>
      <c r="B54" s="15" t="s">
        <v>1039</v>
      </c>
      <c r="C54" s="22" t="s">
        <v>924</v>
      </c>
    </row>
    <row r="55" spans="1:3" ht="15" customHeight="1">
      <c r="A55" s="22" t="s">
        <v>975</v>
      </c>
      <c r="B55" s="15" t="s">
        <v>1040</v>
      </c>
      <c r="C55" s="22" t="s">
        <v>924</v>
      </c>
    </row>
    <row r="56" spans="1:3" ht="15" customHeight="1">
      <c r="A56" s="22" t="s">
        <v>976</v>
      </c>
      <c r="B56" s="15" t="s">
        <v>1041</v>
      </c>
      <c r="C56" s="22" t="s">
        <v>924</v>
      </c>
    </row>
    <row r="57" spans="1:3" ht="15" customHeight="1">
      <c r="A57" s="22" t="s">
        <v>977</v>
      </c>
      <c r="B57" s="15" t="s">
        <v>1042</v>
      </c>
      <c r="C57" s="22" t="s">
        <v>924</v>
      </c>
    </row>
    <row r="58" spans="1:3" ht="15" customHeight="1">
      <c r="A58" s="22" t="s">
        <v>978</v>
      </c>
      <c r="B58" s="15" t="s">
        <v>1043</v>
      </c>
      <c r="C58" s="22" t="s">
        <v>924</v>
      </c>
    </row>
    <row r="59" spans="1:3" ht="15" customHeight="1">
      <c r="A59" s="22" t="s">
        <v>979</v>
      </c>
      <c r="B59" s="15" t="s">
        <v>1044</v>
      </c>
      <c r="C59" s="22" t="s">
        <v>924</v>
      </c>
    </row>
    <row r="60" spans="1:3" ht="15" customHeight="1">
      <c r="A60" s="22" t="s">
        <v>980</v>
      </c>
      <c r="B60" s="15" t="s">
        <v>1045</v>
      </c>
      <c r="C60" s="22" t="s">
        <v>924</v>
      </c>
    </row>
    <row r="61" spans="1:3" ht="15" customHeight="1">
      <c r="A61" s="22" t="s">
        <v>981</v>
      </c>
      <c r="B61" s="15" t="s">
        <v>1046</v>
      </c>
      <c r="C61" s="22" t="s">
        <v>924</v>
      </c>
    </row>
    <row r="62" spans="1:3" ht="15" customHeight="1">
      <c r="A62" s="22" t="s">
        <v>982</v>
      </c>
      <c r="B62" s="15" t="s">
        <v>1047</v>
      </c>
      <c r="C62" s="22" t="s">
        <v>924</v>
      </c>
    </row>
    <row r="63" spans="1:3" ht="15" customHeight="1">
      <c r="A63" s="22" t="s">
        <v>983</v>
      </c>
      <c r="B63" s="15" t="s">
        <v>1048</v>
      </c>
      <c r="C63" s="22" t="s">
        <v>924</v>
      </c>
    </row>
    <row r="64" spans="1:3" ht="15" customHeight="1">
      <c r="A64" s="22" t="s">
        <v>984</v>
      </c>
      <c r="B64" s="15" t="s">
        <v>1049</v>
      </c>
      <c r="C64" s="22" t="s">
        <v>924</v>
      </c>
    </row>
    <row r="65" spans="1:3" ht="15" customHeight="1">
      <c r="A65" s="22" t="s">
        <v>985</v>
      </c>
      <c r="B65" s="15" t="s">
        <v>1050</v>
      </c>
      <c r="C65" s="22" t="s">
        <v>924</v>
      </c>
    </row>
    <row r="66" spans="1:3" ht="15" customHeight="1">
      <c r="A66" s="22" t="s">
        <v>986</v>
      </c>
      <c r="B66" s="15" t="s">
        <v>1051</v>
      </c>
      <c r="C66" s="22" t="s">
        <v>924</v>
      </c>
    </row>
    <row r="67" spans="1:3" ht="15" customHeight="1">
      <c r="A67" s="22" t="s">
        <v>987</v>
      </c>
      <c r="B67" s="15" t="s">
        <v>1052</v>
      </c>
      <c r="C67" s="22" t="s">
        <v>924</v>
      </c>
    </row>
    <row r="68" spans="1:3" ht="15" customHeight="1">
      <c r="A68" s="22" t="s">
        <v>988</v>
      </c>
      <c r="B68" s="15" t="s">
        <v>1053</v>
      </c>
      <c r="C68" s="22" t="s">
        <v>924</v>
      </c>
    </row>
    <row r="69" spans="1:3" ht="15" customHeight="1">
      <c r="A69" s="28"/>
      <c r="B69" s="19"/>
      <c r="C69" s="24"/>
    </row>
    <row r="70" spans="1:3" ht="15" customHeight="1">
      <c r="A70" s="28"/>
      <c r="B70" s="19"/>
      <c r="C70" s="24"/>
    </row>
    <row r="71" spans="1:3" ht="15" customHeight="1">
      <c r="A71" s="28"/>
      <c r="B71" s="19"/>
      <c r="C71" s="24"/>
    </row>
    <row r="72" spans="1:3" ht="15" customHeight="1">
      <c r="A72" s="28"/>
      <c r="B72" s="19"/>
      <c r="C72" s="24"/>
    </row>
    <row r="73" spans="1:3" ht="15" customHeight="1">
      <c r="A73" s="28"/>
      <c r="B73" s="19"/>
      <c r="C73" s="24"/>
    </row>
    <row r="74" spans="1:3" ht="15" customHeight="1">
      <c r="A74" s="28"/>
      <c r="B74" s="19"/>
      <c r="C74" s="24"/>
    </row>
    <row r="75" spans="1:3" ht="15" customHeight="1">
      <c r="A75" s="28"/>
      <c r="B75" s="19"/>
      <c r="C75" s="24"/>
    </row>
    <row r="76" spans="1:3" ht="15" customHeight="1">
      <c r="A76" s="28"/>
      <c r="B76" s="19"/>
      <c r="C76" s="24"/>
    </row>
    <row r="77" spans="1:3" ht="15" customHeight="1">
      <c r="A77" s="28"/>
      <c r="B77" s="19"/>
      <c r="C77" s="24"/>
    </row>
    <row r="78" spans="1:3" ht="15" customHeight="1">
      <c r="A78" s="28"/>
      <c r="B78" s="19"/>
      <c r="C78" s="24"/>
    </row>
    <row r="79" spans="1:3" ht="15" customHeight="1">
      <c r="A79" s="28"/>
      <c r="B79" s="19"/>
      <c r="C79" s="24"/>
    </row>
    <row r="80" spans="1:3" ht="15" customHeight="1">
      <c r="A80" s="28"/>
      <c r="B80" s="19"/>
      <c r="C80" s="24"/>
    </row>
    <row r="81" spans="1:3" ht="15" customHeight="1">
      <c r="A81" s="28"/>
      <c r="B81" s="19"/>
      <c r="C81" s="24"/>
    </row>
    <row r="82" spans="1:3" ht="15" customHeight="1">
      <c r="A82" s="28"/>
      <c r="B82" s="19"/>
      <c r="C82" s="24"/>
    </row>
    <row r="83" spans="1:3" ht="15" customHeight="1">
      <c r="A83" s="28"/>
      <c r="B83" s="19"/>
      <c r="C83" s="24"/>
    </row>
    <row r="84" spans="1:3" ht="15" customHeight="1">
      <c r="A84" s="28"/>
      <c r="B84" s="19"/>
      <c r="C84" s="24"/>
    </row>
    <row r="85" spans="1:3" ht="15" customHeight="1">
      <c r="A85" s="28"/>
      <c r="B85" s="19"/>
      <c r="C85" s="24"/>
    </row>
    <row r="86" spans="1:3" ht="15" customHeight="1">
      <c r="A86" s="28"/>
      <c r="B86" s="19"/>
      <c r="C86" s="24"/>
    </row>
    <row r="87" spans="1:3" ht="15" customHeight="1">
      <c r="A87" s="28"/>
      <c r="B87" s="19"/>
      <c r="C87" s="24"/>
    </row>
    <row r="88" spans="1:3" ht="15" customHeight="1">
      <c r="A88" s="28"/>
      <c r="B88" s="19"/>
      <c r="C88" s="24"/>
    </row>
    <row r="89" spans="1:3" ht="15" customHeight="1">
      <c r="A89" s="28"/>
      <c r="B89" s="19"/>
      <c r="C89" s="24"/>
    </row>
    <row r="90" spans="1:3" ht="15" customHeight="1">
      <c r="A90" s="28"/>
      <c r="B90" s="19"/>
      <c r="C90" s="24"/>
    </row>
    <row r="91" spans="1:3" ht="15" customHeight="1">
      <c r="A91" s="28"/>
      <c r="B91" s="19"/>
      <c r="C91" s="24"/>
    </row>
    <row r="92" spans="1:3" ht="15" customHeight="1">
      <c r="A92" s="28"/>
      <c r="B92" s="19"/>
      <c r="C92" s="24"/>
    </row>
    <row r="93" spans="1:3" ht="15" customHeight="1">
      <c r="A93" s="28"/>
      <c r="B93" s="19"/>
      <c r="C93" s="24"/>
    </row>
    <row r="94" spans="1:3" ht="15" customHeight="1">
      <c r="A94" s="28"/>
      <c r="B94" s="19"/>
      <c r="C94" s="24"/>
    </row>
    <row r="95" spans="1:3" ht="15" customHeight="1">
      <c r="A95" s="28"/>
      <c r="B95" s="19"/>
      <c r="C95" s="24"/>
    </row>
    <row r="96" spans="1:3" ht="15" customHeight="1">
      <c r="A96" s="28"/>
      <c r="B96" s="19"/>
      <c r="C96" s="24"/>
    </row>
    <row r="97" spans="1:3" ht="15" customHeight="1">
      <c r="A97" s="28"/>
      <c r="B97" s="19"/>
      <c r="C97" s="24"/>
    </row>
    <row r="98" spans="1:3" ht="15" customHeight="1">
      <c r="A98" s="28"/>
      <c r="B98" s="19"/>
      <c r="C98" s="24"/>
    </row>
    <row r="99" spans="1:3" ht="15" customHeight="1">
      <c r="A99" s="28"/>
      <c r="B99" s="19"/>
      <c r="C99" s="24"/>
    </row>
    <row r="100" spans="1:3" ht="15" customHeight="1">
      <c r="A100" s="28"/>
      <c r="B100" s="19"/>
      <c r="C100" s="24"/>
    </row>
    <row r="101" spans="1:3" ht="15" customHeight="1">
      <c r="A101" s="28"/>
      <c r="B101" s="19"/>
      <c r="C101" s="24"/>
    </row>
    <row r="102" spans="1:3" ht="15" customHeight="1">
      <c r="A102" s="28"/>
      <c r="B102" s="19"/>
      <c r="C102" s="24"/>
    </row>
    <row r="103" spans="1:3" ht="15" customHeight="1">
      <c r="A103" s="28"/>
      <c r="B103" s="19"/>
      <c r="C103" s="24"/>
    </row>
    <row r="104" spans="1:3" ht="15" customHeight="1">
      <c r="A104" s="28"/>
      <c r="B104" s="19"/>
      <c r="C104" s="24"/>
    </row>
    <row r="105" spans="1:3" ht="15" customHeight="1">
      <c r="A105" s="28"/>
      <c r="B105" s="19"/>
      <c r="C105" s="24"/>
    </row>
    <row r="106" spans="1:3" ht="15" customHeight="1">
      <c r="A106" s="29"/>
      <c r="B106" s="20"/>
      <c r="C106" s="25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dcterms:created xsi:type="dcterms:W3CDTF">2012-05-02T07:54:14Z</dcterms:created>
  <dcterms:modified xsi:type="dcterms:W3CDTF">2015-07-31T21:32:25Z</dcterms:modified>
  <cp:category/>
  <cp:version/>
  <cp:contentType/>
  <cp:contentStatus/>
</cp:coreProperties>
</file>