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'Individuale'!$A$3:$I$89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<sst xmlns="http://schemas.openxmlformats.org/spreadsheetml/2006/main" count="466" uniqueCount="269">
  <si>
    <t>ZERVOS</t>
  </si>
  <si>
    <t>ROSSELLA</t>
  </si>
  <si>
    <t>A</t>
  </si>
  <si>
    <t>C</t>
  </si>
  <si>
    <t>B</t>
  </si>
  <si>
    <t>D</t>
  </si>
  <si>
    <t>E</t>
  </si>
  <si>
    <t>G</t>
  </si>
  <si>
    <t>M</t>
  </si>
  <si>
    <t>F</t>
  </si>
  <si>
    <t>L</t>
  </si>
  <si>
    <t>N</t>
  </si>
  <si>
    <t>H</t>
  </si>
  <si>
    <t>SILVESTRO</t>
  </si>
  <si>
    <t>THI KIM THU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</si>
  <si>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</si>
  <si>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</si>
  <si>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</si>
  <si>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</si>
  <si>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</si>
  <si>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</si>
  <si>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</si>
  <si>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</si>
  <si>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</si>
  <si>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</si>
  <si>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</si>
  <si>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</si>
  <si>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</si>
  <si>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</si>
  <si>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DARIO</t>
  </si>
  <si>
    <t>GIOVANNI</t>
  </si>
  <si>
    <t>GIUSEPPE</t>
  </si>
  <si>
    <t>FRANCO</t>
  </si>
  <si>
    <t>MASSIMO</t>
  </si>
  <si>
    <t>GIANLUCA</t>
  </si>
  <si>
    <t>FABRIZIO</t>
  </si>
  <si>
    <t>CARLO</t>
  </si>
  <si>
    <t>STEFANO</t>
  </si>
  <si>
    <t>MAURO</t>
  </si>
  <si>
    <t>ALESSANDRO</t>
  </si>
  <si>
    <t>ROBERTO</t>
  </si>
  <si>
    <t>FABIO</t>
  </si>
  <si>
    <t>MAURIZIO</t>
  </si>
  <si>
    <t>LUCA</t>
  </si>
  <si>
    <t>MARCO</t>
  </si>
  <si>
    <t>CLAUDIO</t>
  </si>
  <si>
    <t>ANDREA</t>
  </si>
  <si>
    <t>PASQUALE</t>
  </si>
  <si>
    <t>SALVATORE</t>
  </si>
  <si>
    <t>MASSIMILIANO</t>
  </si>
  <si>
    <t>MARIO</t>
  </si>
  <si>
    <t>SANDRO</t>
  </si>
  <si>
    <t>RICCARDO</t>
  </si>
  <si>
    <t>MICHELE</t>
  </si>
  <si>
    <t>VALERIO</t>
  </si>
  <si>
    <t>ANGELO</t>
  </si>
  <si>
    <t>AMEDEO</t>
  </si>
  <si>
    <t>DANIELA</t>
  </si>
  <si>
    <t>GIANCARLO</t>
  </si>
  <si>
    <t>MARINO</t>
  </si>
  <si>
    <t>FEDERICO</t>
  </si>
  <si>
    <t>DOMENICO</t>
  </si>
  <si>
    <t>RENATO</t>
  </si>
  <si>
    <t>ENZO</t>
  </si>
  <si>
    <t>ATL. MONTE MARIO</t>
  </si>
  <si>
    <t>COCCIA</t>
  </si>
  <si>
    <t>CONSAMARO</t>
  </si>
  <si>
    <t>AGOSTINI</t>
  </si>
  <si>
    <t>COSSU</t>
  </si>
  <si>
    <t>TIVOLI MARATHON</t>
  </si>
  <si>
    <t>ROMANO</t>
  </si>
  <si>
    <t>PATRIZIA</t>
  </si>
  <si>
    <t>X</t>
  </si>
  <si>
    <t>MOCCIA</t>
  </si>
  <si>
    <t>G.S. BANCARI ROMANI</t>
  </si>
  <si>
    <t>DE LUCA</t>
  </si>
  <si>
    <t>G.S. CAT SPORT</t>
  </si>
  <si>
    <t>SALVATORI</t>
  </si>
  <si>
    <t>PAOLA</t>
  </si>
  <si>
    <t>INDIVIDUALE</t>
  </si>
  <si>
    <t>MANCINI</t>
  </si>
  <si>
    <t>CONTI</t>
  </si>
  <si>
    <t>RODOLFO</t>
  </si>
  <si>
    <t>ANNA</t>
  </si>
  <si>
    <t>SILVESTRI</t>
  </si>
  <si>
    <t>ATLETICA VITA</t>
  </si>
  <si>
    <t>DI LORENZO</t>
  </si>
  <si>
    <t>IGNAZIO</t>
  </si>
  <si>
    <t>MARIA</t>
  </si>
  <si>
    <t>TIZIANA</t>
  </si>
  <si>
    <t>GIANFRANCO</t>
  </si>
  <si>
    <t>TESTINI</t>
  </si>
  <si>
    <t>ARIANNA</t>
  </si>
  <si>
    <t>00:35:05</t>
  </si>
  <si>
    <t>MIELE</t>
  </si>
  <si>
    <t>EMILIO</t>
  </si>
  <si>
    <t>LBM SPORT TEAM</t>
  </si>
  <si>
    <t>00:35:18</t>
  </si>
  <si>
    <t xml:space="preserve">FERRARO </t>
  </si>
  <si>
    <t>CIRCOLO VILLA SPADA</t>
  </si>
  <si>
    <t>00:36:08</t>
  </si>
  <si>
    <t>D'ERRIGO</t>
  </si>
  <si>
    <t>00:36:18</t>
  </si>
  <si>
    <t>COSTANTINI</t>
  </si>
  <si>
    <t>00:36:34</t>
  </si>
  <si>
    <t>00:38:25</t>
  </si>
  <si>
    <t>COSENTINO</t>
  </si>
  <si>
    <t>00:38:40</t>
  </si>
  <si>
    <t>ASTORE</t>
  </si>
  <si>
    <t>00:39:00</t>
  </si>
  <si>
    <t>CARUSI</t>
  </si>
  <si>
    <t>SS. LAZIO</t>
  </si>
  <si>
    <t>00:39:12</t>
  </si>
  <si>
    <t>VIRGULTI</t>
  </si>
  <si>
    <t>00:39:52</t>
  </si>
  <si>
    <t>00:39:55</t>
  </si>
  <si>
    <t>ZANETTI</t>
  </si>
  <si>
    <t>00:40:02</t>
  </si>
  <si>
    <t>DECEMBRINI</t>
  </si>
  <si>
    <t>POTITO</t>
  </si>
  <si>
    <t>U.I.S.P.</t>
  </si>
  <si>
    <t>00:40:22</t>
  </si>
  <si>
    <t>FUBELLI</t>
  </si>
  <si>
    <t>00:40:38</t>
  </si>
  <si>
    <t>SCACCO</t>
  </si>
  <si>
    <t>00:40:40</t>
  </si>
  <si>
    <t>TADDEI</t>
  </si>
  <si>
    <t>00:40:44</t>
  </si>
  <si>
    <t>BARTOCCI</t>
  </si>
  <si>
    <t>MONTE PASCHI SIENA</t>
  </si>
  <si>
    <t>00:40:46</t>
  </si>
  <si>
    <t>CACACE</t>
  </si>
  <si>
    <t>00:41:12</t>
  </si>
  <si>
    <t>TERENZI</t>
  </si>
  <si>
    <t>00:41:24</t>
  </si>
  <si>
    <t>PANDISCEA</t>
  </si>
  <si>
    <t>00:41:38</t>
  </si>
  <si>
    <t>POCETTA</t>
  </si>
  <si>
    <t>OLIRIO</t>
  </si>
  <si>
    <t>RUNNING PALESTRINA</t>
  </si>
  <si>
    <t>00:42:32</t>
  </si>
  <si>
    <t>MELA</t>
  </si>
  <si>
    <t>G.S. ATAC ROMA</t>
  </si>
  <si>
    <t>00:43:30</t>
  </si>
  <si>
    <t>MAFFEI</t>
  </si>
  <si>
    <t>00:44:11</t>
  </si>
  <si>
    <t>BESTIACO</t>
  </si>
  <si>
    <t>00:44:18</t>
  </si>
  <si>
    <t>PECATELLI</t>
  </si>
  <si>
    <t>00:44:23</t>
  </si>
  <si>
    <t>SCHICCHITANO</t>
  </si>
  <si>
    <t>ATLETICA LAZIO</t>
  </si>
  <si>
    <t>00:44:26</t>
  </si>
  <si>
    <t>BELGIORNO</t>
  </si>
  <si>
    <t>PATRIZIO</t>
  </si>
  <si>
    <t>ATLETICA ANZIO</t>
  </si>
  <si>
    <t>MATTEUCCI</t>
  </si>
  <si>
    <t>00:44:44</t>
  </si>
  <si>
    <t>MARTA</t>
  </si>
  <si>
    <t>00:44:50</t>
  </si>
  <si>
    <t xml:space="preserve">MICARELLI </t>
  </si>
  <si>
    <t>00:44:53</t>
  </si>
  <si>
    <t>ACCORIMBONI</t>
  </si>
  <si>
    <t>A.S.D. POD. LUCO DEI MARSI</t>
  </si>
  <si>
    <t>00:45:25</t>
  </si>
  <si>
    <t>BORTOLONI</t>
  </si>
  <si>
    <t>00:45:44</t>
  </si>
  <si>
    <t>MUCCIARELLI</t>
  </si>
  <si>
    <t>00:46:08</t>
  </si>
  <si>
    <t>FORCINA</t>
  </si>
  <si>
    <t>00:46:29</t>
  </si>
  <si>
    <t>SEGATORI</t>
  </si>
  <si>
    <t>00:46:30</t>
  </si>
  <si>
    <t>PULCINELLI</t>
  </si>
  <si>
    <t>00:46:54</t>
  </si>
  <si>
    <t>ATLETICA INSIEME</t>
  </si>
  <si>
    <t>00:46:58</t>
  </si>
  <si>
    <t>GABRIELLI</t>
  </si>
  <si>
    <t>00:47:37</t>
  </si>
  <si>
    <t>00:47:40</t>
  </si>
  <si>
    <t>00:47:50</t>
  </si>
  <si>
    <t>BELA</t>
  </si>
  <si>
    <t>00:49:17</t>
  </si>
  <si>
    <t>IANNILLI</t>
  </si>
  <si>
    <t>VILLA DE SANCTIS</t>
  </si>
  <si>
    <t>00:50:00</t>
  </si>
  <si>
    <t>00:50:02</t>
  </si>
  <si>
    <t>VALENTINETTI</t>
  </si>
  <si>
    <t>00:50:07</t>
  </si>
  <si>
    <t>DI COLA</t>
  </si>
  <si>
    <t>00:50:12</t>
  </si>
  <si>
    <t>CAPPABIANCA</t>
  </si>
  <si>
    <t>00:50:15</t>
  </si>
  <si>
    <t>00:50:30</t>
  </si>
  <si>
    <t>GALLI</t>
  </si>
  <si>
    <t>00:50:37</t>
  </si>
  <si>
    <t>SANTARELLI</t>
  </si>
  <si>
    <t>00:50:40</t>
  </si>
  <si>
    <t>CINZIA</t>
  </si>
  <si>
    <t>00:50:47</t>
  </si>
  <si>
    <t>MAGINI</t>
  </si>
  <si>
    <t>00:50:58</t>
  </si>
  <si>
    <t>POSSENTI</t>
  </si>
  <si>
    <t>ATLETICA PALESTRINA</t>
  </si>
  <si>
    <t>00:51:30</t>
  </si>
  <si>
    <t>00:51:50</t>
  </si>
  <si>
    <t>PAGANI</t>
  </si>
  <si>
    <t>NANIA</t>
  </si>
  <si>
    <t>EDWIGE</t>
  </si>
  <si>
    <t>00:51:56</t>
  </si>
  <si>
    <t>CALABRINI</t>
  </si>
  <si>
    <t>00:52:31</t>
  </si>
  <si>
    <t>00:53:28</t>
  </si>
  <si>
    <t>ZEPPA</t>
  </si>
  <si>
    <t>00:53:50</t>
  </si>
  <si>
    <t>D'AMORE</t>
  </si>
  <si>
    <t>00:53:51</t>
  </si>
  <si>
    <t>VISICCHIO</t>
  </si>
  <si>
    <t>00:53:58</t>
  </si>
  <si>
    <t>00:54:12</t>
  </si>
  <si>
    <t>RAPUANO</t>
  </si>
  <si>
    <t>00:55:23</t>
  </si>
  <si>
    <t>GIOSI</t>
  </si>
  <si>
    <t>00:55:46</t>
  </si>
  <si>
    <t>00:55:51</t>
  </si>
  <si>
    <t>QUATTROPANI</t>
  </si>
  <si>
    <t>00:56:28</t>
  </si>
  <si>
    <t>RAGOZZINO</t>
  </si>
  <si>
    <t>00:56:51</t>
  </si>
  <si>
    <t>DURANTE</t>
  </si>
  <si>
    <t>00:57:10</t>
  </si>
  <si>
    <t>PETROLINI</t>
  </si>
  <si>
    <t>LUCIA</t>
  </si>
  <si>
    <t>00:57:12</t>
  </si>
  <si>
    <t>00:57:50</t>
  </si>
  <si>
    <t>ROCCA</t>
  </si>
  <si>
    <t>00:58:44</t>
  </si>
  <si>
    <t>INNAMORATI</t>
  </si>
  <si>
    <t>DYER</t>
  </si>
  <si>
    <t>THERESA</t>
  </si>
  <si>
    <t>00:59:20</t>
  </si>
  <si>
    <t>PIROLI</t>
  </si>
  <si>
    <t>ELEONORA</t>
  </si>
  <si>
    <t>00:59:42</t>
  </si>
  <si>
    <t>DI MARTINO</t>
  </si>
  <si>
    <t>FLORA</t>
  </si>
  <si>
    <t>01:00:04</t>
  </si>
  <si>
    <t>01:01:20</t>
  </si>
  <si>
    <t>MEZZANOTTE</t>
  </si>
  <si>
    <t>FAUSTINO</t>
  </si>
  <si>
    <t>ATLETICA PALOMBARA</t>
  </si>
  <si>
    <t>01:02:45</t>
  </si>
  <si>
    <t>GRANOCCHIA</t>
  </si>
  <si>
    <t>01:08:55</t>
  </si>
  <si>
    <t>DESSI</t>
  </si>
  <si>
    <t>01:09:20</t>
  </si>
  <si>
    <t>BRUNELLA</t>
  </si>
  <si>
    <t>01:17:27</t>
  </si>
  <si>
    <t>CAVOLI</t>
  </si>
  <si>
    <t>SANDRA</t>
  </si>
  <si>
    <t>COLAMONICO</t>
  </si>
  <si>
    <t>01:19:45</t>
  </si>
  <si>
    <r>
      <t xml:space="preserve">Corri Villalba </t>
    </r>
    <r>
      <rPr>
        <i/>
        <sz val="18"/>
        <rFont val="Arial"/>
        <family val="2"/>
      </rPr>
      <t>4ª edizione</t>
    </r>
  </si>
  <si>
    <t>Villalba di Guidonia - Guidonia Montecelio (RM) Italia - Domenica 12/09/2010</t>
  </si>
  <si>
    <t>ARMANDO</t>
  </si>
  <si>
    <t>GAETA</t>
  </si>
  <si>
    <t>FAUSTO</t>
  </si>
  <si>
    <t>FLORE</t>
  </si>
  <si>
    <t>00:47:49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</si>
</sst>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vertical="center"/>
    </xf>
    <xf numFmtId="49" fontId="14" fillId="3" borderId="6" xfId="0" applyNumberFormat="1" applyFont="1" applyFill="1" applyBorder="1" applyAlignment="1">
      <alignment horizontal="center" vertical="center"/>
    </xf>
    <xf numFmtId="165" fontId="14" fillId="3" borderId="6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49" fontId="14" fillId="3" borderId="8" xfId="0" applyNumberFormat="1" applyFont="1" applyFill="1" applyBorder="1" applyAlignment="1">
      <alignment vertical="center"/>
    </xf>
    <xf numFmtId="49" fontId="14" fillId="3" borderId="8" xfId="0" applyNumberFormat="1" applyFont="1" applyFill="1" applyBorder="1" applyAlignment="1">
      <alignment horizontal="center" vertical="center"/>
    </xf>
    <xf numFmtId="165" fontId="14" fillId="3" borderId="8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center"/>
    </xf>
    <xf numFmtId="0" fontId="14" fillId="3" borderId="9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pane ySplit="3" topLeftCell="BM37" activePane="bottomLeft" state="frozen"/>
      <selection pane="topLeft" activeCell="A1" sqref="A1"/>
      <selection pane="bottomLeft" activeCell="F47" sqref="F47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21" customWidth="1"/>
    <col min="6" max="6" width="10.140625" style="4" customWidth="1"/>
    <col min="7" max="9" width="10.140625" style="5" customWidth="1"/>
  </cols>
  <sheetData>
    <row r="1" spans="1:9" ht="24.75" customHeight="1">
      <c r="A1" s="42" t="s">
        <v>262</v>
      </c>
      <c r="B1" s="43"/>
      <c r="C1" s="43"/>
      <c r="D1" s="43"/>
      <c r="E1" s="43"/>
      <c r="F1" s="43"/>
      <c r="G1" s="44"/>
      <c r="H1" s="44"/>
      <c r="I1" s="45"/>
    </row>
    <row r="2" spans="1:9" ht="24.75" customHeight="1">
      <c r="A2" s="46" t="s">
        <v>263</v>
      </c>
      <c r="B2" s="47"/>
      <c r="C2" s="47"/>
      <c r="D2" s="47"/>
      <c r="E2" s="47"/>
      <c r="F2" s="47"/>
      <c r="G2" s="48"/>
      <c r="H2" s="7" t="s">
        <v>15</v>
      </c>
      <c r="I2" s="8">
        <v>10</v>
      </c>
    </row>
    <row r="3" spans="1:9" ht="37.5" customHeight="1">
      <c r="A3" s="16" t="s">
        <v>16</v>
      </c>
      <c r="B3" s="17" t="s">
        <v>17</v>
      </c>
      <c r="C3" s="18" t="s">
        <v>18</v>
      </c>
      <c r="D3" s="18" t="s">
        <v>19</v>
      </c>
      <c r="E3" s="19" t="s">
        <v>20</v>
      </c>
      <c r="F3" s="20" t="s">
        <v>21</v>
      </c>
      <c r="G3" s="20" t="s">
        <v>22</v>
      </c>
      <c r="H3" s="11" t="s">
        <v>23</v>
      </c>
      <c r="I3" s="11" t="s">
        <v>24</v>
      </c>
    </row>
    <row r="4" spans="1:9" s="1" customFormat="1" ht="15" customHeight="1">
      <c r="A4" s="31">
        <v>1</v>
      </c>
      <c r="B4" s="32" t="s">
        <v>80</v>
      </c>
      <c r="C4" s="32" t="s">
        <v>46</v>
      </c>
      <c r="D4" s="33" t="s">
        <v>2</v>
      </c>
      <c r="E4" s="32" t="s">
        <v>26</v>
      </c>
      <c r="F4" s="33" t="s">
        <v>93</v>
      </c>
      <c r="G4" s="31" t="str">
        <f aca="true" t="shared" si="0" ref="G4:G69">TEXT(INT((HOUR(F4)*3600+MINUTE(F4)*60+SECOND(F4))/$I$2/60),"0")&amp;"."&amp;TEXT(MOD((HOUR(F4)*3600+MINUTE(F4)*60+SECOND(F4))/$I$2,60),"00")&amp;"/km"</f>
        <v>3.31/km</v>
      </c>
      <c r="H4" s="34">
        <f aca="true" t="shared" si="1" ref="H4:H31">F4-$F$4</f>
        <v>0</v>
      </c>
      <c r="I4" s="34">
        <f aca="true" t="shared" si="2" ref="I4:I35">F4-INDEX($F$4:$F$1054,MATCH(D4,$D$4:$D$1054,0))</f>
        <v>0</v>
      </c>
    </row>
    <row r="5" spans="1:9" s="1" customFormat="1" ht="15" customHeight="1">
      <c r="A5" s="6">
        <f>A4+1</f>
        <v>2</v>
      </c>
      <c r="B5" s="23" t="s">
        <v>94</v>
      </c>
      <c r="C5" s="23" t="s">
        <v>95</v>
      </c>
      <c r="D5" s="24" t="s">
        <v>4</v>
      </c>
      <c r="E5" s="23" t="s">
        <v>96</v>
      </c>
      <c r="F5" s="24" t="s">
        <v>97</v>
      </c>
      <c r="G5" s="6" t="str">
        <f t="shared" si="0"/>
        <v>3.32/km</v>
      </c>
      <c r="H5" s="14">
        <f t="shared" si="1"/>
        <v>0.00015046296296295988</v>
      </c>
      <c r="I5" s="14">
        <f t="shared" si="2"/>
        <v>0</v>
      </c>
    </row>
    <row r="6" spans="1:9" s="1" customFormat="1" ht="15" customHeight="1">
      <c r="A6" s="6">
        <f aca="true" t="shared" si="3" ref="A6:A69">A5+1</f>
        <v>3</v>
      </c>
      <c r="B6" s="23" t="s">
        <v>98</v>
      </c>
      <c r="C6" s="23" t="s">
        <v>44</v>
      </c>
      <c r="D6" s="24" t="s">
        <v>4</v>
      </c>
      <c r="E6" s="23" t="s">
        <v>99</v>
      </c>
      <c r="F6" s="24" t="s">
        <v>100</v>
      </c>
      <c r="G6" s="6" t="str">
        <f t="shared" si="0"/>
        <v>3.37/km</v>
      </c>
      <c r="H6" s="14">
        <f t="shared" si="1"/>
        <v>0.0007291666666666662</v>
      </c>
      <c r="I6" s="14">
        <f t="shared" si="2"/>
        <v>0.0005787037037037063</v>
      </c>
    </row>
    <row r="7" spans="1:9" s="1" customFormat="1" ht="15" customHeight="1">
      <c r="A7" s="6">
        <f t="shared" si="3"/>
        <v>4</v>
      </c>
      <c r="B7" s="25" t="s">
        <v>101</v>
      </c>
      <c r="C7" s="25" t="s">
        <v>38</v>
      </c>
      <c r="D7" s="26" t="s">
        <v>3</v>
      </c>
      <c r="E7" s="25" t="s">
        <v>26</v>
      </c>
      <c r="F7" s="26" t="s">
        <v>102</v>
      </c>
      <c r="G7" s="9" t="str">
        <f t="shared" si="0"/>
        <v>3.38/km</v>
      </c>
      <c r="H7" s="10">
        <f t="shared" si="1"/>
        <v>0.0008449074074074053</v>
      </c>
      <c r="I7" s="10">
        <f t="shared" si="2"/>
        <v>0</v>
      </c>
    </row>
    <row r="8" spans="1:9" s="1" customFormat="1" ht="15" customHeight="1">
      <c r="A8" s="6">
        <f t="shared" si="3"/>
        <v>5</v>
      </c>
      <c r="B8" s="25" t="s">
        <v>103</v>
      </c>
      <c r="C8" s="25" t="s">
        <v>13</v>
      </c>
      <c r="D8" s="26" t="s">
        <v>5</v>
      </c>
      <c r="E8" s="25" t="s">
        <v>26</v>
      </c>
      <c r="F8" s="26" t="s">
        <v>104</v>
      </c>
      <c r="G8" s="9" t="str">
        <f t="shared" si="0"/>
        <v>3.39/km</v>
      </c>
      <c r="H8" s="10">
        <f t="shared" si="1"/>
        <v>0.0010300925925925929</v>
      </c>
      <c r="I8" s="10">
        <f t="shared" si="2"/>
        <v>0</v>
      </c>
    </row>
    <row r="9" spans="1:9" s="1" customFormat="1" ht="15" customHeight="1">
      <c r="A9" s="6">
        <f t="shared" si="3"/>
        <v>6</v>
      </c>
      <c r="B9" s="25" t="s">
        <v>75</v>
      </c>
      <c r="C9" s="25" t="s">
        <v>28</v>
      </c>
      <c r="D9" s="26" t="s">
        <v>5</v>
      </c>
      <c r="E9" s="25" t="s">
        <v>26</v>
      </c>
      <c r="F9" s="26" t="s">
        <v>104</v>
      </c>
      <c r="G9" s="9" t="str">
        <f t="shared" si="0"/>
        <v>3.39/km</v>
      </c>
      <c r="H9" s="10">
        <f t="shared" si="1"/>
        <v>0.0010300925925925929</v>
      </c>
      <c r="I9" s="10">
        <f t="shared" si="2"/>
        <v>0</v>
      </c>
    </row>
    <row r="10" spans="1:9" s="1" customFormat="1" ht="15" customHeight="1">
      <c r="A10" s="6">
        <f t="shared" si="3"/>
        <v>7</v>
      </c>
      <c r="B10" s="25" t="s">
        <v>103</v>
      </c>
      <c r="C10" s="25" t="s">
        <v>40</v>
      </c>
      <c r="D10" s="26" t="s">
        <v>4</v>
      </c>
      <c r="E10" s="25" t="s">
        <v>26</v>
      </c>
      <c r="F10" s="26" t="s">
        <v>105</v>
      </c>
      <c r="G10" s="9" t="str">
        <f t="shared" si="0"/>
        <v>3.51/km</v>
      </c>
      <c r="H10" s="10">
        <f t="shared" si="1"/>
        <v>0.0023148148148148112</v>
      </c>
      <c r="I10" s="10">
        <f t="shared" si="2"/>
        <v>0.0021643518518518513</v>
      </c>
    </row>
    <row r="11" spans="1:9" s="1" customFormat="1" ht="15" customHeight="1">
      <c r="A11" s="6">
        <f t="shared" si="3"/>
        <v>8</v>
      </c>
      <c r="B11" s="23" t="s">
        <v>106</v>
      </c>
      <c r="C11" s="23" t="s">
        <v>45</v>
      </c>
      <c r="D11" s="24" t="s">
        <v>5</v>
      </c>
      <c r="E11" s="23" t="s">
        <v>76</v>
      </c>
      <c r="F11" s="24" t="s">
        <v>107</v>
      </c>
      <c r="G11" s="6" t="str">
        <f t="shared" si="0"/>
        <v>3.52/km</v>
      </c>
      <c r="H11" s="14">
        <f t="shared" si="1"/>
        <v>0.0024884259259259217</v>
      </c>
      <c r="I11" s="14">
        <f t="shared" si="2"/>
        <v>0.0014583333333333288</v>
      </c>
    </row>
    <row r="12" spans="1:9" s="1" customFormat="1" ht="15" customHeight="1">
      <c r="A12" s="6">
        <f t="shared" si="3"/>
        <v>9</v>
      </c>
      <c r="B12" s="25" t="s">
        <v>108</v>
      </c>
      <c r="C12" s="25" t="s">
        <v>34</v>
      </c>
      <c r="D12" s="26" t="s">
        <v>4</v>
      </c>
      <c r="E12" s="25" t="s">
        <v>26</v>
      </c>
      <c r="F12" s="26" t="s">
        <v>109</v>
      </c>
      <c r="G12" s="9" t="str">
        <f t="shared" si="0"/>
        <v>3.54/km</v>
      </c>
      <c r="H12" s="10">
        <f t="shared" si="1"/>
        <v>0.002719907407407407</v>
      </c>
      <c r="I12" s="10">
        <f t="shared" si="2"/>
        <v>0.002569444444444447</v>
      </c>
    </row>
    <row r="13" spans="1:9" s="1" customFormat="1" ht="15" customHeight="1">
      <c r="A13" s="6">
        <f t="shared" si="3"/>
        <v>10</v>
      </c>
      <c r="B13" s="23" t="s">
        <v>110</v>
      </c>
      <c r="C13" s="23" t="s">
        <v>52</v>
      </c>
      <c r="D13" s="24" t="s">
        <v>2</v>
      </c>
      <c r="E13" s="23" t="s">
        <v>111</v>
      </c>
      <c r="F13" s="24" t="s">
        <v>112</v>
      </c>
      <c r="G13" s="6" t="str">
        <f t="shared" si="0"/>
        <v>3.55/km</v>
      </c>
      <c r="H13" s="14">
        <f t="shared" si="1"/>
        <v>0.0028587962962963002</v>
      </c>
      <c r="I13" s="14">
        <f t="shared" si="2"/>
        <v>0.0028587962962963002</v>
      </c>
    </row>
    <row r="14" spans="1:9" s="1" customFormat="1" ht="15" customHeight="1">
      <c r="A14" s="6">
        <f t="shared" si="3"/>
        <v>11</v>
      </c>
      <c r="B14" s="23" t="s">
        <v>113</v>
      </c>
      <c r="C14" s="23" t="s">
        <v>27</v>
      </c>
      <c r="D14" s="24" t="s">
        <v>2</v>
      </c>
      <c r="E14" s="23" t="s">
        <v>69</v>
      </c>
      <c r="F14" s="24" t="s">
        <v>114</v>
      </c>
      <c r="G14" s="6" t="str">
        <f t="shared" si="0"/>
        <v>3.59/km</v>
      </c>
      <c r="H14" s="14">
        <f t="shared" si="1"/>
        <v>0.0033217592592592604</v>
      </c>
      <c r="I14" s="14">
        <f t="shared" si="2"/>
        <v>0.0033217592592592604</v>
      </c>
    </row>
    <row r="15" spans="1:9" s="1" customFormat="1" ht="15" customHeight="1">
      <c r="A15" s="6">
        <f t="shared" si="3"/>
        <v>12</v>
      </c>
      <c r="B15" s="25" t="s">
        <v>77</v>
      </c>
      <c r="C15" s="25" t="s">
        <v>39</v>
      </c>
      <c r="D15" s="26" t="s">
        <v>2</v>
      </c>
      <c r="E15" s="25" t="s">
        <v>26</v>
      </c>
      <c r="F15" s="26" t="s">
        <v>115</v>
      </c>
      <c r="G15" s="9" t="str">
        <f t="shared" si="0"/>
        <v>3.60/km</v>
      </c>
      <c r="H15" s="10">
        <f t="shared" si="1"/>
        <v>0.0033564814814814777</v>
      </c>
      <c r="I15" s="10">
        <f t="shared" si="2"/>
        <v>0.0033564814814814777</v>
      </c>
    </row>
    <row r="16" spans="1:9" s="1" customFormat="1" ht="15" customHeight="1">
      <c r="A16" s="6">
        <f t="shared" si="3"/>
        <v>13</v>
      </c>
      <c r="B16" s="23" t="s">
        <v>116</v>
      </c>
      <c r="C16" s="23" t="s">
        <v>49</v>
      </c>
      <c r="D16" s="24" t="s">
        <v>3</v>
      </c>
      <c r="E16" s="23" t="s">
        <v>74</v>
      </c>
      <c r="F16" s="24" t="s">
        <v>117</v>
      </c>
      <c r="G16" s="6" t="str">
        <f t="shared" si="0"/>
        <v>4.00/km</v>
      </c>
      <c r="H16" s="14">
        <f t="shared" si="1"/>
        <v>0.003437499999999996</v>
      </c>
      <c r="I16" s="14">
        <f t="shared" si="2"/>
        <v>0.002592592592592591</v>
      </c>
    </row>
    <row r="17" spans="1:9" s="1" customFormat="1" ht="15" customHeight="1">
      <c r="A17" s="6">
        <f t="shared" si="3"/>
        <v>14</v>
      </c>
      <c r="B17" s="23" t="s">
        <v>118</v>
      </c>
      <c r="C17" s="23" t="s">
        <v>27</v>
      </c>
      <c r="D17" s="24" t="s">
        <v>9</v>
      </c>
      <c r="E17" s="23" t="s">
        <v>69</v>
      </c>
      <c r="F17" s="24" t="s">
        <v>117</v>
      </c>
      <c r="G17" s="6" t="str">
        <f t="shared" si="0"/>
        <v>4.00/km</v>
      </c>
      <c r="H17" s="14">
        <f t="shared" si="1"/>
        <v>0.003437499999999996</v>
      </c>
      <c r="I17" s="14">
        <f t="shared" si="2"/>
        <v>0</v>
      </c>
    </row>
    <row r="18" spans="1:9" s="1" customFormat="1" ht="15" customHeight="1">
      <c r="A18" s="6">
        <f t="shared" si="3"/>
        <v>15</v>
      </c>
      <c r="B18" s="23" t="s">
        <v>119</v>
      </c>
      <c r="C18" s="23" t="s">
        <v>47</v>
      </c>
      <c r="D18" s="24" t="s">
        <v>3</v>
      </c>
      <c r="E18" s="23" t="s">
        <v>120</v>
      </c>
      <c r="F18" s="24" t="s">
        <v>121</v>
      </c>
      <c r="G18" s="6" t="str">
        <f t="shared" si="0"/>
        <v>4.02/km</v>
      </c>
      <c r="H18" s="14">
        <f t="shared" si="1"/>
        <v>0.0036689814814814814</v>
      </c>
      <c r="I18" s="14">
        <f t="shared" si="2"/>
        <v>0.002824074074074076</v>
      </c>
    </row>
    <row r="19" spans="1:9" s="1" customFormat="1" ht="15" customHeight="1">
      <c r="A19" s="6">
        <f t="shared" si="3"/>
        <v>16</v>
      </c>
      <c r="B19" s="25" t="s">
        <v>122</v>
      </c>
      <c r="C19" s="25" t="s">
        <v>37</v>
      </c>
      <c r="D19" s="26" t="s">
        <v>6</v>
      </c>
      <c r="E19" s="25" t="s">
        <v>26</v>
      </c>
      <c r="F19" s="26" t="s">
        <v>123</v>
      </c>
      <c r="G19" s="9" t="str">
        <f t="shared" si="0"/>
        <v>4.04/km</v>
      </c>
      <c r="H19" s="10">
        <f t="shared" si="1"/>
        <v>0.003854166666666662</v>
      </c>
      <c r="I19" s="10">
        <f t="shared" si="2"/>
        <v>0</v>
      </c>
    </row>
    <row r="20" spans="1:9" s="1" customFormat="1" ht="15" customHeight="1">
      <c r="A20" s="6">
        <f t="shared" si="3"/>
        <v>17</v>
      </c>
      <c r="B20" s="23" t="s">
        <v>124</v>
      </c>
      <c r="C20" s="23" t="s">
        <v>60</v>
      </c>
      <c r="D20" s="24" t="s">
        <v>4</v>
      </c>
      <c r="E20" s="23" t="s">
        <v>69</v>
      </c>
      <c r="F20" s="24" t="s">
        <v>125</v>
      </c>
      <c r="G20" s="6" t="str">
        <f t="shared" si="0"/>
        <v>4.04/km</v>
      </c>
      <c r="H20" s="14">
        <f t="shared" si="1"/>
        <v>0.003877314814814809</v>
      </c>
      <c r="I20" s="14">
        <f t="shared" si="2"/>
        <v>0.0037268518518518493</v>
      </c>
    </row>
    <row r="21" spans="1:9" s="1" customFormat="1" ht="15" customHeight="1">
      <c r="A21" s="6">
        <f t="shared" si="3"/>
        <v>18</v>
      </c>
      <c r="B21" s="25" t="s">
        <v>126</v>
      </c>
      <c r="C21" s="25" t="s">
        <v>44</v>
      </c>
      <c r="D21" s="26" t="s">
        <v>3</v>
      </c>
      <c r="E21" s="25" t="s">
        <v>26</v>
      </c>
      <c r="F21" s="26" t="s">
        <v>127</v>
      </c>
      <c r="G21" s="9" t="str">
        <f t="shared" si="0"/>
        <v>4.04/km</v>
      </c>
      <c r="H21" s="10">
        <f t="shared" si="1"/>
        <v>0.00392361111111111</v>
      </c>
      <c r="I21" s="10">
        <f t="shared" si="2"/>
        <v>0.003078703703703705</v>
      </c>
    </row>
    <row r="22" spans="1:9" s="1" customFormat="1" ht="15" customHeight="1">
      <c r="A22" s="6">
        <f t="shared" si="3"/>
        <v>19</v>
      </c>
      <c r="B22" s="23" t="s">
        <v>128</v>
      </c>
      <c r="C22" s="23" t="s">
        <v>44</v>
      </c>
      <c r="D22" s="24" t="s">
        <v>5</v>
      </c>
      <c r="E22" s="23" t="s">
        <v>129</v>
      </c>
      <c r="F22" s="24" t="s">
        <v>130</v>
      </c>
      <c r="G22" s="6" t="str">
        <f t="shared" si="0"/>
        <v>4.05/km</v>
      </c>
      <c r="H22" s="14">
        <f t="shared" si="1"/>
        <v>0.0039467592592592575</v>
      </c>
      <c r="I22" s="14">
        <f t="shared" si="2"/>
        <v>0.0029166666666666646</v>
      </c>
    </row>
    <row r="23" spans="1:9" s="1" customFormat="1" ht="15" customHeight="1">
      <c r="A23" s="6">
        <f t="shared" si="3"/>
        <v>20</v>
      </c>
      <c r="B23" s="23" t="s">
        <v>131</v>
      </c>
      <c r="C23" s="23" t="s">
        <v>27</v>
      </c>
      <c r="D23" s="24" t="s">
        <v>2</v>
      </c>
      <c r="E23" s="23" t="s">
        <v>69</v>
      </c>
      <c r="F23" s="24" t="s">
        <v>132</v>
      </c>
      <c r="G23" s="6" t="str">
        <f t="shared" si="0"/>
        <v>4.07/km</v>
      </c>
      <c r="H23" s="14">
        <f t="shared" si="1"/>
        <v>0.004247685185185188</v>
      </c>
      <c r="I23" s="14">
        <f t="shared" si="2"/>
        <v>0.004247685185185188</v>
      </c>
    </row>
    <row r="24" spans="1:9" s="1" customFormat="1" ht="15" customHeight="1">
      <c r="A24" s="6">
        <f t="shared" si="3"/>
        <v>21</v>
      </c>
      <c r="B24" s="25" t="s">
        <v>133</v>
      </c>
      <c r="C24" s="25" t="s">
        <v>30</v>
      </c>
      <c r="D24" s="26" t="s">
        <v>5</v>
      </c>
      <c r="E24" s="25" t="s">
        <v>26</v>
      </c>
      <c r="F24" s="26" t="s">
        <v>134</v>
      </c>
      <c r="G24" s="9" t="str">
        <f t="shared" si="0"/>
        <v>4.08/km</v>
      </c>
      <c r="H24" s="10">
        <f t="shared" si="1"/>
        <v>0.0043865740740740705</v>
      </c>
      <c r="I24" s="10">
        <f t="shared" si="2"/>
        <v>0.0033564814814814777</v>
      </c>
    </row>
    <row r="25" spans="1:9" s="1" customFormat="1" ht="15" customHeight="1">
      <c r="A25" s="6">
        <f t="shared" si="3"/>
        <v>22</v>
      </c>
      <c r="B25" s="23" t="s">
        <v>135</v>
      </c>
      <c r="C25" s="23" t="s">
        <v>53</v>
      </c>
      <c r="D25" s="24" t="s">
        <v>6</v>
      </c>
      <c r="E25" s="23" t="s">
        <v>64</v>
      </c>
      <c r="F25" s="24" t="s">
        <v>136</v>
      </c>
      <c r="G25" s="6" t="str">
        <f t="shared" si="0"/>
        <v>4.10/km</v>
      </c>
      <c r="H25" s="14">
        <f t="shared" si="1"/>
        <v>0.004548611111111111</v>
      </c>
      <c r="I25" s="14">
        <f t="shared" si="2"/>
        <v>0.0006944444444444489</v>
      </c>
    </row>
    <row r="26" spans="1:9" s="1" customFormat="1" ht="15" customHeight="1">
      <c r="A26" s="6">
        <f t="shared" si="3"/>
        <v>23</v>
      </c>
      <c r="B26" s="23" t="s">
        <v>137</v>
      </c>
      <c r="C26" s="23" t="s">
        <v>138</v>
      </c>
      <c r="D26" s="24" t="s">
        <v>6</v>
      </c>
      <c r="E26" s="23" t="s">
        <v>139</v>
      </c>
      <c r="F26" s="24" t="s">
        <v>140</v>
      </c>
      <c r="G26" s="6" t="str">
        <f t="shared" si="0"/>
        <v>4.15/km</v>
      </c>
      <c r="H26" s="14">
        <f t="shared" si="1"/>
        <v>0.0051736111111111115</v>
      </c>
      <c r="I26" s="14">
        <f t="shared" si="2"/>
        <v>0.0013194444444444495</v>
      </c>
    </row>
    <row r="27" spans="1:9" s="2" customFormat="1" ht="15" customHeight="1">
      <c r="A27" s="6">
        <f t="shared" si="3"/>
        <v>24</v>
      </c>
      <c r="B27" s="23" t="s">
        <v>141</v>
      </c>
      <c r="C27" s="23" t="s">
        <v>29</v>
      </c>
      <c r="D27" s="24" t="s">
        <v>5</v>
      </c>
      <c r="E27" s="23" t="s">
        <v>142</v>
      </c>
      <c r="F27" s="24" t="s">
        <v>143</v>
      </c>
      <c r="G27" s="6" t="str">
        <f t="shared" si="0"/>
        <v>4.21/km</v>
      </c>
      <c r="H27" s="14">
        <f t="shared" si="1"/>
        <v>0.005844907407407406</v>
      </c>
      <c r="I27" s="14">
        <f t="shared" si="2"/>
        <v>0.0048148148148148134</v>
      </c>
    </row>
    <row r="28" spans="1:9" s="1" customFormat="1" ht="15" customHeight="1">
      <c r="A28" s="6">
        <f t="shared" si="3"/>
        <v>25</v>
      </c>
      <c r="B28" s="23" t="s">
        <v>144</v>
      </c>
      <c r="C28" s="23" t="s">
        <v>87</v>
      </c>
      <c r="D28" s="24" t="s">
        <v>5</v>
      </c>
      <c r="E28" s="23" t="s">
        <v>69</v>
      </c>
      <c r="F28" s="24" t="s">
        <v>145</v>
      </c>
      <c r="G28" s="6" t="str">
        <f t="shared" si="0"/>
        <v>4.25/km</v>
      </c>
      <c r="H28" s="14">
        <f t="shared" si="1"/>
        <v>0.0063194444444444435</v>
      </c>
      <c r="I28" s="14">
        <f t="shared" si="2"/>
        <v>0.005289351851851851</v>
      </c>
    </row>
    <row r="29" spans="1:9" s="1" customFormat="1" ht="15" customHeight="1">
      <c r="A29" s="6">
        <f t="shared" si="3"/>
        <v>26</v>
      </c>
      <c r="B29" s="23" t="s">
        <v>146</v>
      </c>
      <c r="C29" s="23" t="s">
        <v>59</v>
      </c>
      <c r="D29" s="24" t="s">
        <v>9</v>
      </c>
      <c r="E29" s="23" t="s">
        <v>85</v>
      </c>
      <c r="F29" s="24" t="s">
        <v>147</v>
      </c>
      <c r="G29" s="6" t="str">
        <f t="shared" si="0"/>
        <v>4.26/km</v>
      </c>
      <c r="H29" s="14">
        <f t="shared" si="1"/>
        <v>0.0064004629629629585</v>
      </c>
      <c r="I29" s="14">
        <f t="shared" si="2"/>
        <v>0.0029629629629629624</v>
      </c>
    </row>
    <row r="30" spans="1:9" s="1" customFormat="1" ht="15" customHeight="1">
      <c r="A30" s="6">
        <f t="shared" si="3"/>
        <v>27</v>
      </c>
      <c r="B30" s="25" t="s">
        <v>148</v>
      </c>
      <c r="C30" s="25" t="s">
        <v>51</v>
      </c>
      <c r="D30" s="26" t="s">
        <v>5</v>
      </c>
      <c r="E30" s="25" t="s">
        <v>26</v>
      </c>
      <c r="F30" s="26" t="s">
        <v>149</v>
      </c>
      <c r="G30" s="9" t="str">
        <f t="shared" si="0"/>
        <v>4.26/km</v>
      </c>
      <c r="H30" s="10">
        <f t="shared" si="1"/>
        <v>0.00645833333333333</v>
      </c>
      <c r="I30" s="10">
        <f t="shared" si="2"/>
        <v>0.005428240740740737</v>
      </c>
    </row>
    <row r="31" spans="1:9" s="1" customFormat="1" ht="15" customHeight="1">
      <c r="A31" s="6">
        <f t="shared" si="3"/>
        <v>28</v>
      </c>
      <c r="B31" s="23" t="s">
        <v>150</v>
      </c>
      <c r="C31" s="23" t="s">
        <v>42</v>
      </c>
      <c r="D31" s="24" t="s">
        <v>6</v>
      </c>
      <c r="E31" s="23" t="s">
        <v>151</v>
      </c>
      <c r="F31" s="24" t="s">
        <v>152</v>
      </c>
      <c r="G31" s="6" t="str">
        <f t="shared" si="0"/>
        <v>4.27/km</v>
      </c>
      <c r="H31" s="14">
        <f t="shared" si="1"/>
        <v>0.006493055555555554</v>
      </c>
      <c r="I31" s="14">
        <f t="shared" si="2"/>
        <v>0.002638888888888892</v>
      </c>
    </row>
    <row r="32" spans="1:9" s="1" customFormat="1" ht="15" customHeight="1">
      <c r="A32" s="6">
        <f t="shared" si="3"/>
        <v>29</v>
      </c>
      <c r="B32" s="23" t="s">
        <v>153</v>
      </c>
      <c r="C32" s="23" t="s">
        <v>154</v>
      </c>
      <c r="D32" s="24" t="s">
        <v>2</v>
      </c>
      <c r="E32" s="23" t="s">
        <v>155</v>
      </c>
      <c r="F32" s="24" t="s">
        <v>149</v>
      </c>
      <c r="G32" s="6" t="str">
        <f t="shared" si="0"/>
        <v>4.26/km</v>
      </c>
      <c r="H32" s="14">
        <f aca="true" t="shared" si="4" ref="H32:H89">F32-$F$4</f>
        <v>0.00645833333333333</v>
      </c>
      <c r="I32" s="14">
        <f t="shared" si="2"/>
        <v>0.00645833333333333</v>
      </c>
    </row>
    <row r="33" spans="1:9" s="1" customFormat="1" ht="15" customHeight="1">
      <c r="A33" s="6">
        <f t="shared" si="3"/>
        <v>30</v>
      </c>
      <c r="B33" s="23" t="s">
        <v>156</v>
      </c>
      <c r="C33" s="23" t="s">
        <v>31</v>
      </c>
      <c r="D33" s="24" t="s">
        <v>6</v>
      </c>
      <c r="E33" s="23" t="s">
        <v>85</v>
      </c>
      <c r="F33" s="24" t="s">
        <v>157</v>
      </c>
      <c r="G33" s="6" t="str">
        <f t="shared" si="0"/>
        <v>4.28/km</v>
      </c>
      <c r="H33" s="14">
        <f t="shared" si="4"/>
        <v>0.006701388888888885</v>
      </c>
      <c r="I33" s="14">
        <f t="shared" si="2"/>
        <v>0.002847222222222223</v>
      </c>
    </row>
    <row r="34" spans="1:9" s="1" customFormat="1" ht="15" customHeight="1">
      <c r="A34" s="6">
        <f t="shared" si="3"/>
        <v>31</v>
      </c>
      <c r="B34" s="23" t="s">
        <v>158</v>
      </c>
      <c r="C34" s="23" t="s">
        <v>43</v>
      </c>
      <c r="D34" s="24" t="s">
        <v>3</v>
      </c>
      <c r="E34" s="23" t="s">
        <v>69</v>
      </c>
      <c r="F34" s="24" t="s">
        <v>159</v>
      </c>
      <c r="G34" s="6" t="str">
        <f t="shared" si="0"/>
        <v>4.29/km</v>
      </c>
      <c r="H34" s="14">
        <f t="shared" si="4"/>
        <v>0.0067708333333333336</v>
      </c>
      <c r="I34" s="14">
        <f t="shared" si="2"/>
        <v>0.005925925925925928</v>
      </c>
    </row>
    <row r="35" spans="1:9" s="1" customFormat="1" ht="15" customHeight="1">
      <c r="A35" s="6">
        <f t="shared" si="3"/>
        <v>32</v>
      </c>
      <c r="B35" s="25" t="s">
        <v>160</v>
      </c>
      <c r="C35" s="25" t="s">
        <v>41</v>
      </c>
      <c r="D35" s="26" t="s">
        <v>4</v>
      </c>
      <c r="E35" s="25" t="s">
        <v>26</v>
      </c>
      <c r="F35" s="26" t="s">
        <v>161</v>
      </c>
      <c r="G35" s="9" t="str">
        <f t="shared" si="0"/>
        <v>4.29/km</v>
      </c>
      <c r="H35" s="10">
        <f t="shared" si="4"/>
        <v>0.006805555555555554</v>
      </c>
      <c r="I35" s="10">
        <f t="shared" si="2"/>
        <v>0.006655092592592594</v>
      </c>
    </row>
    <row r="36" spans="1:9" s="1" customFormat="1" ht="15" customHeight="1">
      <c r="A36" s="6">
        <f t="shared" si="3"/>
        <v>33</v>
      </c>
      <c r="B36" s="23" t="s">
        <v>162</v>
      </c>
      <c r="C36" s="23" t="s">
        <v>30</v>
      </c>
      <c r="D36" s="24" t="s">
        <v>4</v>
      </c>
      <c r="E36" s="23" t="s">
        <v>163</v>
      </c>
      <c r="F36" s="24" t="s">
        <v>164</v>
      </c>
      <c r="G36" s="6" t="str">
        <f t="shared" si="0"/>
        <v>4.33/km</v>
      </c>
      <c r="H36" s="14">
        <f t="shared" si="4"/>
        <v>0.007175925925925926</v>
      </c>
      <c r="I36" s="14">
        <f aca="true" t="shared" si="5" ref="I36:I68">F36-INDEX($F$4:$F$1054,MATCH(D36,$D$4:$D$1054,0))</f>
        <v>0.007025462962962966</v>
      </c>
    </row>
    <row r="37" spans="1:9" s="1" customFormat="1" ht="15" customHeight="1">
      <c r="A37" s="6">
        <f t="shared" si="3"/>
        <v>34</v>
      </c>
      <c r="B37" s="25" t="s">
        <v>165</v>
      </c>
      <c r="C37" s="25" t="s">
        <v>41</v>
      </c>
      <c r="D37" s="26" t="s">
        <v>4</v>
      </c>
      <c r="E37" s="25" t="s">
        <v>26</v>
      </c>
      <c r="F37" s="26" t="s">
        <v>166</v>
      </c>
      <c r="G37" s="9" t="str">
        <f t="shared" si="0"/>
        <v>4.34/km</v>
      </c>
      <c r="H37" s="10">
        <f t="shared" si="4"/>
        <v>0.007395833333333331</v>
      </c>
      <c r="I37" s="10">
        <f t="shared" si="5"/>
        <v>0.007245370370370371</v>
      </c>
    </row>
    <row r="38" spans="1:9" s="1" customFormat="1" ht="15" customHeight="1">
      <c r="A38" s="6">
        <f t="shared" si="3"/>
        <v>35</v>
      </c>
      <c r="B38" s="25" t="s">
        <v>54</v>
      </c>
      <c r="C38" s="25" t="s">
        <v>28</v>
      </c>
      <c r="D38" s="26" t="s">
        <v>9</v>
      </c>
      <c r="E38" s="25" t="s">
        <v>26</v>
      </c>
      <c r="F38" s="26" t="s">
        <v>166</v>
      </c>
      <c r="G38" s="9" t="str">
        <f t="shared" si="0"/>
        <v>4.34/km</v>
      </c>
      <c r="H38" s="10">
        <f>F38-$F$4</f>
        <v>0.007395833333333331</v>
      </c>
      <c r="I38" s="10">
        <f t="shared" si="5"/>
        <v>0.0039583333333333345</v>
      </c>
    </row>
    <row r="39" spans="1:9" s="1" customFormat="1" ht="15" customHeight="1">
      <c r="A39" s="6">
        <f t="shared" si="3"/>
        <v>36</v>
      </c>
      <c r="B39" s="23" t="s">
        <v>167</v>
      </c>
      <c r="C39" s="23" t="s">
        <v>62</v>
      </c>
      <c r="D39" s="24" t="s">
        <v>5</v>
      </c>
      <c r="E39" s="23" t="s">
        <v>85</v>
      </c>
      <c r="F39" s="24" t="s">
        <v>168</v>
      </c>
      <c r="G39" s="6" t="str">
        <f t="shared" si="0"/>
        <v>4.37/km</v>
      </c>
      <c r="H39" s="14">
        <f t="shared" si="4"/>
        <v>0.00767361111111111</v>
      </c>
      <c r="I39" s="14">
        <f t="shared" si="5"/>
        <v>0.006643518518518517</v>
      </c>
    </row>
    <row r="40" spans="1:9" s="1" customFormat="1" ht="15" customHeight="1">
      <c r="A40" s="6">
        <f t="shared" si="3"/>
        <v>37</v>
      </c>
      <c r="B40" s="25" t="s">
        <v>169</v>
      </c>
      <c r="C40" s="25" t="s">
        <v>44</v>
      </c>
      <c r="D40" s="26" t="s">
        <v>4</v>
      </c>
      <c r="E40" s="25" t="s">
        <v>26</v>
      </c>
      <c r="F40" s="26" t="s">
        <v>170</v>
      </c>
      <c r="G40" s="9" t="str">
        <f t="shared" si="0"/>
        <v>4.39/km</v>
      </c>
      <c r="H40" s="10">
        <f t="shared" si="4"/>
        <v>0.007916666666666662</v>
      </c>
      <c r="I40" s="10">
        <f t="shared" si="5"/>
        <v>0.007766203703703702</v>
      </c>
    </row>
    <row r="41" spans="1:9" s="1" customFormat="1" ht="15" customHeight="1">
      <c r="A41" s="6">
        <f t="shared" si="3"/>
        <v>38</v>
      </c>
      <c r="B41" s="25" t="s">
        <v>171</v>
      </c>
      <c r="C41" s="25" t="s">
        <v>55</v>
      </c>
      <c r="D41" s="26" t="s">
        <v>9</v>
      </c>
      <c r="E41" s="25" t="s">
        <v>26</v>
      </c>
      <c r="F41" s="26" t="s">
        <v>172</v>
      </c>
      <c r="G41" s="9" t="str">
        <f t="shared" si="0"/>
        <v>4.39/km</v>
      </c>
      <c r="H41" s="10">
        <f t="shared" si="4"/>
        <v>0.007928240740740743</v>
      </c>
      <c r="I41" s="10">
        <f t="shared" si="5"/>
        <v>0.0044907407407407465</v>
      </c>
    </row>
    <row r="42" spans="1:9" s="1" customFormat="1" ht="15" customHeight="1">
      <c r="A42" s="6">
        <f t="shared" si="3"/>
        <v>39</v>
      </c>
      <c r="B42" s="25" t="s">
        <v>173</v>
      </c>
      <c r="C42" s="25" t="s">
        <v>45</v>
      </c>
      <c r="D42" s="26" t="s">
        <v>6</v>
      </c>
      <c r="E42" s="25" t="s">
        <v>26</v>
      </c>
      <c r="F42" s="26" t="s">
        <v>174</v>
      </c>
      <c r="G42" s="9" t="str">
        <f t="shared" si="0"/>
        <v>4.41/km</v>
      </c>
      <c r="H42" s="10">
        <f t="shared" si="4"/>
        <v>0.008206018518518515</v>
      </c>
      <c r="I42" s="10">
        <f t="shared" si="5"/>
        <v>0.004351851851851853</v>
      </c>
    </row>
    <row r="43" spans="1:9" s="1" customFormat="1" ht="15" customHeight="1">
      <c r="A43" s="6">
        <f t="shared" si="3"/>
        <v>40</v>
      </c>
      <c r="B43" s="23" t="s">
        <v>0</v>
      </c>
      <c r="C43" s="23" t="s">
        <v>14</v>
      </c>
      <c r="D43" s="24" t="s">
        <v>8</v>
      </c>
      <c r="E43" s="23" t="s">
        <v>175</v>
      </c>
      <c r="F43" s="24" t="s">
        <v>176</v>
      </c>
      <c r="G43" s="6" t="str">
        <f t="shared" si="0"/>
        <v>4.42/km</v>
      </c>
      <c r="H43" s="14">
        <f t="shared" si="4"/>
        <v>0.008252314814814816</v>
      </c>
      <c r="I43" s="14">
        <f t="shared" si="5"/>
        <v>0</v>
      </c>
    </row>
    <row r="44" spans="1:9" s="1" customFormat="1" ht="15" customHeight="1">
      <c r="A44" s="6">
        <f t="shared" si="3"/>
        <v>41</v>
      </c>
      <c r="B44" s="25" t="s">
        <v>177</v>
      </c>
      <c r="C44" s="25" t="s">
        <v>29</v>
      </c>
      <c r="D44" s="26" t="s">
        <v>4</v>
      </c>
      <c r="E44" s="25" t="s">
        <v>26</v>
      </c>
      <c r="F44" s="26" t="s">
        <v>178</v>
      </c>
      <c r="G44" s="9" t="str">
        <f t="shared" si="0"/>
        <v>4.46/km</v>
      </c>
      <c r="H44" s="10">
        <f t="shared" si="4"/>
        <v>0.008703703703703707</v>
      </c>
      <c r="I44" s="10">
        <f t="shared" si="5"/>
        <v>0.008553240740740747</v>
      </c>
    </row>
    <row r="45" spans="1:9" s="1" customFormat="1" ht="15" customHeight="1">
      <c r="A45" s="6">
        <f t="shared" si="3"/>
        <v>42</v>
      </c>
      <c r="B45" s="23" t="s">
        <v>265</v>
      </c>
      <c r="C45" s="23" t="s">
        <v>266</v>
      </c>
      <c r="D45" s="24" t="s">
        <v>72</v>
      </c>
      <c r="E45" s="23" t="s">
        <v>69</v>
      </c>
      <c r="F45" s="24" t="s">
        <v>179</v>
      </c>
      <c r="G45" s="6" t="str">
        <f t="shared" si="0"/>
        <v>4.46/km</v>
      </c>
      <c r="H45" s="14">
        <f t="shared" si="4"/>
        <v>0.00873842592592592</v>
      </c>
      <c r="I45" s="14">
        <f t="shared" si="5"/>
        <v>0</v>
      </c>
    </row>
    <row r="46" spans="1:9" s="1" customFormat="1" ht="15" customHeight="1">
      <c r="A46" s="6">
        <f t="shared" si="3"/>
        <v>43</v>
      </c>
      <c r="B46" s="23" t="s">
        <v>267</v>
      </c>
      <c r="C46" s="23" t="s">
        <v>37</v>
      </c>
      <c r="D46" s="24" t="s">
        <v>72</v>
      </c>
      <c r="E46" s="23" t="s">
        <v>69</v>
      </c>
      <c r="F46" s="24" t="s">
        <v>268</v>
      </c>
      <c r="G46" s="6" t="str">
        <f t="shared" si="0"/>
        <v>4.47/km</v>
      </c>
      <c r="H46" s="14">
        <f t="shared" si="4"/>
        <v>0.00884259259259259</v>
      </c>
      <c r="I46" s="14">
        <f t="shared" si="5"/>
        <v>0.00010416666666666907</v>
      </c>
    </row>
    <row r="47" spans="1:9" s="1" customFormat="1" ht="15" customHeight="1">
      <c r="A47" s="6">
        <f t="shared" si="3"/>
        <v>44</v>
      </c>
      <c r="B47" s="23" t="s">
        <v>77</v>
      </c>
      <c r="C47" s="23" t="s">
        <v>35</v>
      </c>
      <c r="D47" s="24" t="s">
        <v>2</v>
      </c>
      <c r="E47" s="23" t="s">
        <v>69</v>
      </c>
      <c r="F47" s="24" t="s">
        <v>180</v>
      </c>
      <c r="G47" s="6" t="str">
        <f t="shared" si="0"/>
        <v>4.47/km</v>
      </c>
      <c r="H47" s="14">
        <f t="shared" si="4"/>
        <v>0.00885416666666667</v>
      </c>
      <c r="I47" s="14">
        <f t="shared" si="5"/>
        <v>0.00885416666666667</v>
      </c>
    </row>
    <row r="48" spans="1:9" s="1" customFormat="1" ht="15" customHeight="1">
      <c r="A48" s="6">
        <f t="shared" si="3"/>
        <v>45</v>
      </c>
      <c r="B48" s="23" t="s">
        <v>181</v>
      </c>
      <c r="C48" s="23" t="s">
        <v>55</v>
      </c>
      <c r="D48" s="24" t="s">
        <v>7</v>
      </c>
      <c r="E48" s="23" t="s">
        <v>85</v>
      </c>
      <c r="F48" s="24" t="s">
        <v>182</v>
      </c>
      <c r="G48" s="6" t="str">
        <f t="shared" si="0"/>
        <v>4.56/km</v>
      </c>
      <c r="H48" s="14">
        <f t="shared" si="4"/>
        <v>0.009861111111111105</v>
      </c>
      <c r="I48" s="14">
        <f t="shared" si="5"/>
        <v>0</v>
      </c>
    </row>
    <row r="49" spans="1:9" s="1" customFormat="1" ht="15" customHeight="1">
      <c r="A49" s="6">
        <f t="shared" si="3"/>
        <v>46</v>
      </c>
      <c r="B49" s="23" t="s">
        <v>183</v>
      </c>
      <c r="C49" s="23" t="s">
        <v>58</v>
      </c>
      <c r="D49" s="24" t="s">
        <v>3</v>
      </c>
      <c r="E49" s="23" t="s">
        <v>184</v>
      </c>
      <c r="F49" s="24" t="s">
        <v>185</v>
      </c>
      <c r="G49" s="6" t="str">
        <f t="shared" si="0"/>
        <v>5.00/km</v>
      </c>
      <c r="H49" s="14">
        <f t="shared" si="4"/>
        <v>0.010358796296296297</v>
      </c>
      <c r="I49" s="14">
        <f t="shared" si="5"/>
        <v>0.009513888888888891</v>
      </c>
    </row>
    <row r="50" spans="1:9" s="1" customFormat="1" ht="15" customHeight="1">
      <c r="A50" s="6">
        <f t="shared" si="3"/>
        <v>47</v>
      </c>
      <c r="B50" s="23" t="s">
        <v>81</v>
      </c>
      <c r="C50" s="23" t="s">
        <v>92</v>
      </c>
      <c r="D50" s="24" t="s">
        <v>10</v>
      </c>
      <c r="E50" s="23" t="s">
        <v>69</v>
      </c>
      <c r="F50" s="24" t="s">
        <v>186</v>
      </c>
      <c r="G50" s="6" t="str">
        <f t="shared" si="0"/>
        <v>5.00/km</v>
      </c>
      <c r="H50" s="14">
        <f t="shared" si="4"/>
        <v>0.010381944444444444</v>
      </c>
      <c r="I50" s="14">
        <f t="shared" si="5"/>
        <v>0</v>
      </c>
    </row>
    <row r="51" spans="1:9" s="1" customFormat="1" ht="15" customHeight="1">
      <c r="A51" s="6">
        <f t="shared" si="3"/>
        <v>48</v>
      </c>
      <c r="B51" s="23" t="s">
        <v>187</v>
      </c>
      <c r="C51" s="23" t="s">
        <v>82</v>
      </c>
      <c r="D51" s="24" t="s">
        <v>6</v>
      </c>
      <c r="E51" s="23" t="s">
        <v>76</v>
      </c>
      <c r="F51" s="24" t="s">
        <v>188</v>
      </c>
      <c r="G51" s="6" t="str">
        <f t="shared" si="0"/>
        <v>5.01/km</v>
      </c>
      <c r="H51" s="14">
        <f t="shared" si="4"/>
        <v>0.010439814814814811</v>
      </c>
      <c r="I51" s="14">
        <f t="shared" si="5"/>
        <v>0.0065856481481481495</v>
      </c>
    </row>
    <row r="52" spans="1:9" s="1" customFormat="1" ht="15" customHeight="1">
      <c r="A52" s="6">
        <f t="shared" si="3"/>
        <v>49</v>
      </c>
      <c r="B52" s="25" t="s">
        <v>189</v>
      </c>
      <c r="C52" s="25" t="s">
        <v>264</v>
      </c>
      <c r="D52" s="26" t="s">
        <v>6</v>
      </c>
      <c r="E52" s="25" t="s">
        <v>26</v>
      </c>
      <c r="F52" s="26" t="s">
        <v>190</v>
      </c>
      <c r="G52" s="9" t="str">
        <f t="shared" si="0"/>
        <v>5.01/km</v>
      </c>
      <c r="H52" s="10">
        <f t="shared" si="4"/>
        <v>0.010497685185185186</v>
      </c>
      <c r="I52" s="10">
        <f t="shared" si="5"/>
        <v>0.006643518518518524</v>
      </c>
    </row>
    <row r="53" spans="1:9" s="1" customFormat="1" ht="15" customHeight="1">
      <c r="A53" s="6">
        <f t="shared" si="3"/>
        <v>50</v>
      </c>
      <c r="B53" s="25" t="s">
        <v>191</v>
      </c>
      <c r="C53" s="25" t="s">
        <v>50</v>
      </c>
      <c r="D53" s="26" t="s">
        <v>3</v>
      </c>
      <c r="E53" s="25" t="s">
        <v>26</v>
      </c>
      <c r="F53" s="26" t="s">
        <v>192</v>
      </c>
      <c r="G53" s="9" t="str">
        <f t="shared" si="0"/>
        <v>5.02/km</v>
      </c>
      <c r="H53" s="10">
        <f t="shared" si="4"/>
        <v>0.010532407407407407</v>
      </c>
      <c r="I53" s="10">
        <f t="shared" si="5"/>
        <v>0.009687500000000002</v>
      </c>
    </row>
    <row r="54" spans="1:9" s="1" customFormat="1" ht="15" customHeight="1">
      <c r="A54" s="6">
        <f t="shared" si="3"/>
        <v>51</v>
      </c>
      <c r="B54" s="23" t="s">
        <v>98</v>
      </c>
      <c r="C54" s="23" t="s">
        <v>61</v>
      </c>
      <c r="D54" s="24" t="s">
        <v>5</v>
      </c>
      <c r="E54" s="23" t="s">
        <v>184</v>
      </c>
      <c r="F54" s="24" t="s">
        <v>193</v>
      </c>
      <c r="G54" s="6" t="str">
        <f t="shared" si="0"/>
        <v>5.03/km</v>
      </c>
      <c r="H54" s="14">
        <f t="shared" si="4"/>
        <v>0.010706018518518517</v>
      </c>
      <c r="I54" s="14">
        <f t="shared" si="5"/>
        <v>0.009675925925925925</v>
      </c>
    </row>
    <row r="55" spans="1:9" s="3" customFormat="1" ht="15" customHeight="1">
      <c r="A55" s="6">
        <f t="shared" si="3"/>
        <v>52</v>
      </c>
      <c r="B55" s="23" t="s">
        <v>194</v>
      </c>
      <c r="C55" s="23" t="s">
        <v>32</v>
      </c>
      <c r="D55" s="24" t="s">
        <v>7</v>
      </c>
      <c r="E55" s="23" t="s">
        <v>69</v>
      </c>
      <c r="F55" s="24" t="s">
        <v>195</v>
      </c>
      <c r="G55" s="6" t="str">
        <f t="shared" si="0"/>
        <v>5.04/km</v>
      </c>
      <c r="H55" s="14">
        <f t="shared" si="4"/>
        <v>0.010787037037037032</v>
      </c>
      <c r="I55" s="14">
        <f t="shared" si="5"/>
        <v>0.0009259259259259273</v>
      </c>
    </row>
    <row r="56" spans="1:9" s="1" customFormat="1" ht="15" customHeight="1">
      <c r="A56" s="6">
        <f t="shared" si="3"/>
        <v>53</v>
      </c>
      <c r="B56" s="25" t="s">
        <v>196</v>
      </c>
      <c r="C56" s="25" t="s">
        <v>71</v>
      </c>
      <c r="D56" s="26" t="s">
        <v>11</v>
      </c>
      <c r="E56" s="25" t="s">
        <v>26</v>
      </c>
      <c r="F56" s="26" t="s">
        <v>197</v>
      </c>
      <c r="G56" s="9" t="str">
        <f t="shared" si="0"/>
        <v>5.04/km</v>
      </c>
      <c r="H56" s="10">
        <f t="shared" si="4"/>
        <v>0.01082175925925926</v>
      </c>
      <c r="I56" s="10">
        <f t="shared" si="5"/>
        <v>0</v>
      </c>
    </row>
    <row r="57" spans="1:9" s="1" customFormat="1" ht="15" customHeight="1">
      <c r="A57" s="6">
        <f t="shared" si="3"/>
        <v>54</v>
      </c>
      <c r="B57" s="25" t="s">
        <v>67</v>
      </c>
      <c r="C57" s="25" t="s">
        <v>198</v>
      </c>
      <c r="D57" s="26" t="s">
        <v>11</v>
      </c>
      <c r="E57" s="25" t="s">
        <v>26</v>
      </c>
      <c r="F57" s="26" t="s">
        <v>199</v>
      </c>
      <c r="G57" s="9" t="str">
        <f t="shared" si="0"/>
        <v>5.05/km</v>
      </c>
      <c r="H57" s="10">
        <f t="shared" si="4"/>
        <v>0.010902777777777775</v>
      </c>
      <c r="I57" s="10">
        <f t="shared" si="5"/>
        <v>8.101851851851499E-05</v>
      </c>
    </row>
    <row r="58" spans="1:9" s="1" customFormat="1" ht="15" customHeight="1">
      <c r="A58" s="6">
        <f t="shared" si="3"/>
        <v>55</v>
      </c>
      <c r="B58" s="25" t="s">
        <v>200</v>
      </c>
      <c r="C58" s="25" t="s">
        <v>1</v>
      </c>
      <c r="D58" s="26" t="s">
        <v>11</v>
      </c>
      <c r="E58" s="25" t="s">
        <v>26</v>
      </c>
      <c r="F58" s="26" t="s">
        <v>201</v>
      </c>
      <c r="G58" s="9" t="str">
        <f t="shared" si="0"/>
        <v>5.06/km</v>
      </c>
      <c r="H58" s="10">
        <f t="shared" si="4"/>
        <v>0.011030092592592591</v>
      </c>
      <c r="I58" s="10">
        <f t="shared" si="5"/>
        <v>0.0002083333333333312</v>
      </c>
    </row>
    <row r="59" spans="1:9" s="1" customFormat="1" ht="15" customHeight="1">
      <c r="A59" s="6">
        <f t="shared" si="3"/>
        <v>56</v>
      </c>
      <c r="B59" s="23" t="s">
        <v>202</v>
      </c>
      <c r="C59" s="23" t="s">
        <v>50</v>
      </c>
      <c r="D59" s="24" t="s">
        <v>9</v>
      </c>
      <c r="E59" s="23" t="s">
        <v>203</v>
      </c>
      <c r="F59" s="24" t="s">
        <v>204</v>
      </c>
      <c r="G59" s="6" t="str">
        <f t="shared" si="0"/>
        <v>5.09/km</v>
      </c>
      <c r="H59" s="14">
        <f t="shared" si="4"/>
        <v>0.01140046296296296</v>
      </c>
      <c r="I59" s="14">
        <f t="shared" si="5"/>
        <v>0.007962962962962963</v>
      </c>
    </row>
    <row r="60" spans="1:9" s="1" customFormat="1" ht="15" customHeight="1">
      <c r="A60" s="6">
        <f t="shared" si="3"/>
        <v>57</v>
      </c>
      <c r="B60" s="25" t="s">
        <v>86</v>
      </c>
      <c r="C60" s="25" t="s">
        <v>57</v>
      </c>
      <c r="D60" s="26" t="s">
        <v>8</v>
      </c>
      <c r="E60" s="25" t="s">
        <v>26</v>
      </c>
      <c r="F60" s="26" t="s">
        <v>205</v>
      </c>
      <c r="G60" s="9" t="str">
        <f t="shared" si="0"/>
        <v>5.11/km</v>
      </c>
      <c r="H60" s="10">
        <f t="shared" si="4"/>
        <v>0.011631944444444445</v>
      </c>
      <c r="I60" s="10">
        <f t="shared" si="5"/>
        <v>0.0033796296296296283</v>
      </c>
    </row>
    <row r="61" spans="1:9" s="1" customFormat="1" ht="15" customHeight="1">
      <c r="A61" s="6">
        <f t="shared" si="3"/>
        <v>58</v>
      </c>
      <c r="B61" s="25" t="s">
        <v>206</v>
      </c>
      <c r="C61" s="25" t="s">
        <v>41</v>
      </c>
      <c r="D61" s="26" t="s">
        <v>6</v>
      </c>
      <c r="E61" s="25" t="s">
        <v>26</v>
      </c>
      <c r="F61" s="26" t="s">
        <v>205</v>
      </c>
      <c r="G61" s="9" t="str">
        <f t="shared" si="0"/>
        <v>5.11/km</v>
      </c>
      <c r="H61" s="10">
        <f t="shared" si="4"/>
        <v>0.011631944444444445</v>
      </c>
      <c r="I61" s="10">
        <f t="shared" si="5"/>
        <v>0.007777777777777783</v>
      </c>
    </row>
    <row r="62" spans="1:9" s="1" customFormat="1" ht="15" customHeight="1">
      <c r="A62" s="6">
        <f t="shared" si="3"/>
        <v>59</v>
      </c>
      <c r="B62" s="25" t="s">
        <v>207</v>
      </c>
      <c r="C62" s="25" t="s">
        <v>208</v>
      </c>
      <c r="D62" s="26" t="s">
        <v>10</v>
      </c>
      <c r="E62" s="25" t="s">
        <v>26</v>
      </c>
      <c r="F62" s="26" t="s">
        <v>209</v>
      </c>
      <c r="G62" s="9" t="str">
        <f t="shared" si="0"/>
        <v>5.12/km</v>
      </c>
      <c r="H62" s="10">
        <f t="shared" si="4"/>
        <v>0.011701388888888886</v>
      </c>
      <c r="I62" s="10">
        <f t="shared" si="5"/>
        <v>0.0013194444444444425</v>
      </c>
    </row>
    <row r="63" spans="1:9" s="1" customFormat="1" ht="15" customHeight="1">
      <c r="A63" s="6">
        <f t="shared" si="3"/>
        <v>60</v>
      </c>
      <c r="B63" s="23" t="s">
        <v>210</v>
      </c>
      <c r="C63" s="23" t="s">
        <v>56</v>
      </c>
      <c r="D63" s="24" t="s">
        <v>9</v>
      </c>
      <c r="E63" s="23" t="s">
        <v>69</v>
      </c>
      <c r="F63" s="24" t="s">
        <v>211</v>
      </c>
      <c r="G63" s="6" t="str">
        <f t="shared" si="0"/>
        <v>5.15/km</v>
      </c>
      <c r="H63" s="14">
        <f t="shared" si="4"/>
        <v>0.012106481481481475</v>
      </c>
      <c r="I63" s="14">
        <f t="shared" si="5"/>
        <v>0.008668981481481479</v>
      </c>
    </row>
    <row r="64" spans="1:9" s="1" customFormat="1" ht="15" customHeight="1">
      <c r="A64" s="6">
        <f t="shared" si="3"/>
        <v>61</v>
      </c>
      <c r="B64" s="23" t="s">
        <v>66</v>
      </c>
      <c r="C64" s="23" t="s">
        <v>53</v>
      </c>
      <c r="D64" s="24" t="s">
        <v>12</v>
      </c>
      <c r="E64" s="23" t="s">
        <v>175</v>
      </c>
      <c r="F64" s="24" t="s">
        <v>212</v>
      </c>
      <c r="G64" s="6" t="str">
        <f t="shared" si="0"/>
        <v>5.21/km</v>
      </c>
      <c r="H64" s="14">
        <f t="shared" si="4"/>
        <v>0.012766203703703703</v>
      </c>
      <c r="I64" s="14">
        <f t="shared" si="5"/>
        <v>0</v>
      </c>
    </row>
    <row r="65" spans="1:9" s="1" customFormat="1" ht="15" customHeight="1">
      <c r="A65" s="6">
        <f t="shared" si="3"/>
        <v>62</v>
      </c>
      <c r="B65" s="25" t="s">
        <v>213</v>
      </c>
      <c r="C65" s="25" t="s">
        <v>35</v>
      </c>
      <c r="D65" s="26" t="s">
        <v>5</v>
      </c>
      <c r="E65" s="25" t="s">
        <v>26</v>
      </c>
      <c r="F65" s="26" t="s">
        <v>214</v>
      </c>
      <c r="G65" s="9" t="str">
        <f t="shared" si="0"/>
        <v>5.23/km</v>
      </c>
      <c r="H65" s="10">
        <f t="shared" si="4"/>
        <v>0.013020833333333336</v>
      </c>
      <c r="I65" s="10">
        <f t="shared" si="5"/>
        <v>0.011990740740740743</v>
      </c>
    </row>
    <row r="66" spans="1:9" s="1" customFormat="1" ht="15" customHeight="1">
      <c r="A66" s="6">
        <f t="shared" si="3"/>
        <v>63</v>
      </c>
      <c r="B66" s="23" t="s">
        <v>215</v>
      </c>
      <c r="C66" s="23" t="s">
        <v>30</v>
      </c>
      <c r="D66" s="24" t="s">
        <v>6</v>
      </c>
      <c r="E66" s="23" t="s">
        <v>85</v>
      </c>
      <c r="F66" s="24" t="s">
        <v>216</v>
      </c>
      <c r="G66" s="6" t="str">
        <f t="shared" si="0"/>
        <v>5.23/km</v>
      </c>
      <c r="H66" s="14">
        <f t="shared" si="4"/>
        <v>0.01303240740740741</v>
      </c>
      <c r="I66" s="14">
        <f t="shared" si="5"/>
        <v>0.009178240740740747</v>
      </c>
    </row>
    <row r="67" spans="1:9" s="1" customFormat="1" ht="15" customHeight="1">
      <c r="A67" s="6">
        <f t="shared" si="3"/>
        <v>64</v>
      </c>
      <c r="B67" s="25" t="s">
        <v>217</v>
      </c>
      <c r="C67" s="25" t="s">
        <v>90</v>
      </c>
      <c r="D67" s="26" t="s">
        <v>6</v>
      </c>
      <c r="E67" s="25" t="s">
        <v>26</v>
      </c>
      <c r="F67" s="26" t="s">
        <v>218</v>
      </c>
      <c r="G67" s="9" t="str">
        <f t="shared" si="0"/>
        <v>5.24/km</v>
      </c>
      <c r="H67" s="10">
        <f t="shared" si="4"/>
        <v>0.013113425925925924</v>
      </c>
      <c r="I67" s="10">
        <f t="shared" si="5"/>
        <v>0.009259259259259262</v>
      </c>
    </row>
    <row r="68" spans="1:9" s="1" customFormat="1" ht="15" customHeight="1">
      <c r="A68" s="6">
        <f t="shared" si="3"/>
        <v>65</v>
      </c>
      <c r="B68" s="23" t="s">
        <v>91</v>
      </c>
      <c r="C68" s="23" t="s">
        <v>36</v>
      </c>
      <c r="D68" s="24" t="s">
        <v>9</v>
      </c>
      <c r="E68" s="23" t="s">
        <v>85</v>
      </c>
      <c r="F68" s="24" t="s">
        <v>219</v>
      </c>
      <c r="G68" s="6" t="str">
        <f t="shared" si="0"/>
        <v>5.25/km</v>
      </c>
      <c r="H68" s="14">
        <f t="shared" si="4"/>
        <v>0.013275462962962968</v>
      </c>
      <c r="I68" s="14">
        <f t="shared" si="5"/>
        <v>0.009837962962962972</v>
      </c>
    </row>
    <row r="69" spans="1:9" s="1" customFormat="1" ht="15" customHeight="1">
      <c r="A69" s="6">
        <f t="shared" si="3"/>
        <v>66</v>
      </c>
      <c r="B69" s="23" t="s">
        <v>220</v>
      </c>
      <c r="C69" s="23" t="s">
        <v>88</v>
      </c>
      <c r="D69" s="24" t="s">
        <v>11</v>
      </c>
      <c r="E69" s="23" t="s">
        <v>85</v>
      </c>
      <c r="F69" s="24" t="s">
        <v>221</v>
      </c>
      <c r="G69" s="6" t="str">
        <f t="shared" si="0"/>
        <v>5.32/km</v>
      </c>
      <c r="H69" s="14">
        <f t="shared" si="4"/>
        <v>0.01409722222222222</v>
      </c>
      <c r="I69" s="14">
        <f aca="true" t="shared" si="6" ref="I69:I89">F69-INDEX($F$4:$F$1054,MATCH(D69,$D$4:$D$1054,0))</f>
        <v>0.003275462962962959</v>
      </c>
    </row>
    <row r="70" spans="1:9" s="1" customFormat="1" ht="15" customHeight="1">
      <c r="A70" s="6">
        <f aca="true" t="shared" si="7" ref="A70:A89">A69+1</f>
        <v>67</v>
      </c>
      <c r="B70" s="25" t="s">
        <v>222</v>
      </c>
      <c r="C70" s="25" t="s">
        <v>63</v>
      </c>
      <c r="D70" s="26" t="s">
        <v>9</v>
      </c>
      <c r="E70" s="25" t="s">
        <v>26</v>
      </c>
      <c r="F70" s="26" t="s">
        <v>223</v>
      </c>
      <c r="G70" s="9" t="str">
        <f aca="true" t="shared" si="8" ref="G70:G89">TEXT(INT((HOUR(F70)*3600+MINUTE(F70)*60+SECOND(F70))/$I$2/60),"0")&amp;"."&amp;TEXT(MOD((HOUR(F70)*3600+MINUTE(F70)*60+SECOND(F70))/$I$2,60),"00")&amp;"/km"</f>
        <v>5.35/km</v>
      </c>
      <c r="H70" s="10">
        <f t="shared" si="4"/>
        <v>0.014363425925925925</v>
      </c>
      <c r="I70" s="10">
        <f t="shared" si="6"/>
        <v>0.01092592592592593</v>
      </c>
    </row>
    <row r="71" spans="1:9" s="1" customFormat="1" ht="15" customHeight="1">
      <c r="A71" s="6">
        <f t="shared" si="7"/>
        <v>68</v>
      </c>
      <c r="B71" s="23" t="s">
        <v>84</v>
      </c>
      <c r="C71" s="23" t="s">
        <v>83</v>
      </c>
      <c r="D71" s="24" t="s">
        <v>8</v>
      </c>
      <c r="E71" s="23" t="s">
        <v>69</v>
      </c>
      <c r="F71" s="24" t="s">
        <v>224</v>
      </c>
      <c r="G71" s="6" t="str">
        <f t="shared" si="8"/>
        <v>5.35/km</v>
      </c>
      <c r="H71" s="14">
        <f t="shared" si="4"/>
        <v>0.0144212962962963</v>
      </c>
      <c r="I71" s="14">
        <f t="shared" si="6"/>
        <v>0.006168981481481484</v>
      </c>
    </row>
    <row r="72" spans="1:9" s="1" customFormat="1" ht="15" customHeight="1">
      <c r="A72" s="6">
        <f t="shared" si="7"/>
        <v>69</v>
      </c>
      <c r="B72" s="25" t="s">
        <v>225</v>
      </c>
      <c r="C72" s="25" t="s">
        <v>48</v>
      </c>
      <c r="D72" s="26" t="s">
        <v>6</v>
      </c>
      <c r="E72" s="25" t="s">
        <v>26</v>
      </c>
      <c r="F72" s="26" t="s">
        <v>226</v>
      </c>
      <c r="G72" s="9" t="str">
        <f t="shared" si="8"/>
        <v>5.39/km</v>
      </c>
      <c r="H72" s="10">
        <f t="shared" si="4"/>
        <v>0.014849537037037036</v>
      </c>
      <c r="I72" s="10">
        <f t="shared" si="6"/>
        <v>0.010995370370370374</v>
      </c>
    </row>
    <row r="73" spans="1:9" s="1" customFormat="1" ht="15" customHeight="1">
      <c r="A73" s="6">
        <f t="shared" si="7"/>
        <v>70</v>
      </c>
      <c r="B73" s="25" t="s">
        <v>227</v>
      </c>
      <c r="C73" s="25" t="s">
        <v>42</v>
      </c>
      <c r="D73" s="26" t="s">
        <v>9</v>
      </c>
      <c r="E73" s="25" t="s">
        <v>26</v>
      </c>
      <c r="F73" s="26" t="s">
        <v>228</v>
      </c>
      <c r="G73" s="9" t="str">
        <f t="shared" si="8"/>
        <v>5.41/km</v>
      </c>
      <c r="H73" s="10">
        <f t="shared" si="4"/>
        <v>0.015115740740740742</v>
      </c>
      <c r="I73" s="10">
        <f t="shared" si="6"/>
        <v>0.011678240740740746</v>
      </c>
    </row>
    <row r="74" spans="1:9" s="1" customFormat="1" ht="15" customHeight="1">
      <c r="A74" s="6">
        <f t="shared" si="7"/>
        <v>71</v>
      </c>
      <c r="B74" s="25" t="s">
        <v>229</v>
      </c>
      <c r="C74" s="25" t="s">
        <v>50</v>
      </c>
      <c r="D74" s="26" t="s">
        <v>6</v>
      </c>
      <c r="E74" s="25" t="s">
        <v>26</v>
      </c>
      <c r="F74" s="26" t="s">
        <v>230</v>
      </c>
      <c r="G74" s="9" t="str">
        <f t="shared" si="8"/>
        <v>5.43/km</v>
      </c>
      <c r="H74" s="10">
        <f t="shared" si="4"/>
        <v>0.015335648148148147</v>
      </c>
      <c r="I74" s="10">
        <f t="shared" si="6"/>
        <v>0.011481481481481485</v>
      </c>
    </row>
    <row r="75" spans="1:9" s="1" customFormat="1" ht="15" customHeight="1">
      <c r="A75" s="6">
        <f t="shared" si="7"/>
        <v>72</v>
      </c>
      <c r="B75" s="25" t="s">
        <v>231</v>
      </c>
      <c r="C75" s="25" t="s">
        <v>232</v>
      </c>
      <c r="D75" s="26" t="s">
        <v>8</v>
      </c>
      <c r="E75" s="25" t="s">
        <v>26</v>
      </c>
      <c r="F75" s="26" t="s">
        <v>233</v>
      </c>
      <c r="G75" s="9" t="str">
        <f t="shared" si="8"/>
        <v>5.43/km</v>
      </c>
      <c r="H75" s="10">
        <f t="shared" si="4"/>
        <v>0.015358796296296294</v>
      </c>
      <c r="I75" s="10">
        <f t="shared" si="6"/>
        <v>0.0071064814814814775</v>
      </c>
    </row>
    <row r="76" spans="1:9" s="1" customFormat="1" ht="15" customHeight="1">
      <c r="A76" s="6">
        <f t="shared" si="7"/>
        <v>73</v>
      </c>
      <c r="B76" s="25" t="s">
        <v>68</v>
      </c>
      <c r="C76" s="25" t="s">
        <v>30</v>
      </c>
      <c r="D76" s="26" t="s">
        <v>6</v>
      </c>
      <c r="E76" s="25" t="s">
        <v>26</v>
      </c>
      <c r="F76" s="26" t="s">
        <v>234</v>
      </c>
      <c r="G76" s="9" t="str">
        <f t="shared" si="8"/>
        <v>5.47/km</v>
      </c>
      <c r="H76" s="10">
        <f t="shared" si="4"/>
        <v>0.01579861111111111</v>
      </c>
      <c r="I76" s="10">
        <f t="shared" si="6"/>
        <v>0.011944444444444448</v>
      </c>
    </row>
    <row r="77" spans="1:9" s="1" customFormat="1" ht="15" customHeight="1">
      <c r="A77" s="6">
        <f t="shared" si="7"/>
        <v>74</v>
      </c>
      <c r="B77" s="23" t="s">
        <v>235</v>
      </c>
      <c r="C77" s="23" t="s">
        <v>40</v>
      </c>
      <c r="D77" s="24" t="s">
        <v>9</v>
      </c>
      <c r="E77" s="23" t="s">
        <v>85</v>
      </c>
      <c r="F77" s="24" t="s">
        <v>236</v>
      </c>
      <c r="G77" s="6" t="str">
        <f t="shared" si="8"/>
        <v>5.52/km</v>
      </c>
      <c r="H77" s="14">
        <f t="shared" si="4"/>
        <v>0.01642361111111111</v>
      </c>
      <c r="I77" s="14">
        <f t="shared" si="6"/>
        <v>0.012986111111111115</v>
      </c>
    </row>
    <row r="78" spans="1:9" s="1" customFormat="1" ht="15" customHeight="1">
      <c r="A78" s="6">
        <f t="shared" si="7"/>
        <v>75</v>
      </c>
      <c r="B78" s="23" t="s">
        <v>237</v>
      </c>
      <c r="C78" s="23" t="s">
        <v>78</v>
      </c>
      <c r="D78" s="24" t="s">
        <v>8</v>
      </c>
      <c r="E78" s="23" t="s">
        <v>85</v>
      </c>
      <c r="F78" s="24" t="s">
        <v>236</v>
      </c>
      <c r="G78" s="6" t="str">
        <f t="shared" si="8"/>
        <v>5.52/km</v>
      </c>
      <c r="H78" s="14">
        <f t="shared" si="4"/>
        <v>0.01642361111111111</v>
      </c>
      <c r="I78" s="14">
        <f t="shared" si="6"/>
        <v>0.008171296296296295</v>
      </c>
    </row>
    <row r="79" spans="1:9" s="1" customFormat="1" ht="15" customHeight="1">
      <c r="A79" s="6">
        <f t="shared" si="7"/>
        <v>76</v>
      </c>
      <c r="B79" s="25" t="s">
        <v>238</v>
      </c>
      <c r="C79" s="25" t="s">
        <v>239</v>
      </c>
      <c r="D79" s="26" t="s">
        <v>8</v>
      </c>
      <c r="E79" s="25" t="s">
        <v>26</v>
      </c>
      <c r="F79" s="26" t="s">
        <v>240</v>
      </c>
      <c r="G79" s="9" t="str">
        <f t="shared" si="8"/>
        <v>5.56/km</v>
      </c>
      <c r="H79" s="10">
        <f t="shared" si="4"/>
        <v>0.01684027777777778</v>
      </c>
      <c r="I79" s="10">
        <f t="shared" si="6"/>
        <v>0.008587962962962964</v>
      </c>
    </row>
    <row r="80" spans="1:9" s="1" customFormat="1" ht="15" customHeight="1">
      <c r="A80" s="6">
        <f t="shared" si="7"/>
        <v>77</v>
      </c>
      <c r="B80" s="25" t="s">
        <v>241</v>
      </c>
      <c r="C80" s="25" t="s">
        <v>242</v>
      </c>
      <c r="D80" s="26" t="s">
        <v>11</v>
      </c>
      <c r="E80" s="25" t="s">
        <v>26</v>
      </c>
      <c r="F80" s="26" t="s">
        <v>243</v>
      </c>
      <c r="G80" s="9" t="str">
        <f t="shared" si="8"/>
        <v>5.58/km</v>
      </c>
      <c r="H80" s="10">
        <f t="shared" si="4"/>
        <v>0.017094907407407406</v>
      </c>
      <c r="I80" s="10">
        <f t="shared" si="6"/>
        <v>0.006273148148148146</v>
      </c>
    </row>
    <row r="81" spans="1:9" s="1" customFormat="1" ht="15" customHeight="1">
      <c r="A81" s="6">
        <f t="shared" si="7"/>
        <v>78</v>
      </c>
      <c r="B81" s="23" t="s">
        <v>244</v>
      </c>
      <c r="C81" s="23" t="s">
        <v>245</v>
      </c>
      <c r="D81" s="24" t="s">
        <v>11</v>
      </c>
      <c r="E81" s="23" t="s">
        <v>79</v>
      </c>
      <c r="F81" s="24" t="s">
        <v>246</v>
      </c>
      <c r="G81" s="6" t="str">
        <f t="shared" si="8"/>
        <v>6.00/km</v>
      </c>
      <c r="H81" s="14">
        <f t="shared" si="4"/>
        <v>0.01734953703703703</v>
      </c>
      <c r="I81" s="14">
        <f t="shared" si="6"/>
        <v>0.006527777777777771</v>
      </c>
    </row>
    <row r="82" spans="1:9" s="3" customFormat="1" ht="15" customHeight="1">
      <c r="A82" s="6">
        <f t="shared" si="7"/>
        <v>79</v>
      </c>
      <c r="B82" s="25" t="s">
        <v>73</v>
      </c>
      <c r="C82" s="25" t="s">
        <v>31</v>
      </c>
      <c r="D82" s="26" t="s">
        <v>2</v>
      </c>
      <c r="E82" s="25" t="s">
        <v>26</v>
      </c>
      <c r="F82" s="26" t="s">
        <v>247</v>
      </c>
      <c r="G82" s="9" t="str">
        <f t="shared" si="8"/>
        <v>6.08/km</v>
      </c>
      <c r="H82" s="10">
        <f t="shared" si="4"/>
        <v>0.018229166666666664</v>
      </c>
      <c r="I82" s="10">
        <f t="shared" si="6"/>
        <v>0.018229166666666664</v>
      </c>
    </row>
    <row r="83" spans="1:9" s="1" customFormat="1" ht="15" customHeight="1">
      <c r="A83" s="6">
        <f t="shared" si="7"/>
        <v>80</v>
      </c>
      <c r="B83" s="23" t="s">
        <v>248</v>
      </c>
      <c r="C83" s="23" t="s">
        <v>249</v>
      </c>
      <c r="D83" s="24" t="s">
        <v>6</v>
      </c>
      <c r="E83" s="23" t="s">
        <v>250</v>
      </c>
      <c r="F83" s="24" t="s">
        <v>251</v>
      </c>
      <c r="G83" s="6" t="str">
        <f t="shared" si="8"/>
        <v>6.17/km</v>
      </c>
      <c r="H83" s="14">
        <f t="shared" si="4"/>
        <v>0.019212962962962966</v>
      </c>
      <c r="I83" s="14">
        <f t="shared" si="6"/>
        <v>0.015358796296296304</v>
      </c>
    </row>
    <row r="84" spans="1:9" s="1" customFormat="1" ht="15" customHeight="1">
      <c r="A84" s="6">
        <f t="shared" si="7"/>
        <v>81</v>
      </c>
      <c r="B84" s="23" t="s">
        <v>252</v>
      </c>
      <c r="C84" s="23" t="s">
        <v>33</v>
      </c>
      <c r="D84" s="24" t="s">
        <v>9</v>
      </c>
      <c r="E84" s="23" t="s">
        <v>85</v>
      </c>
      <c r="F84" s="24" t="s">
        <v>253</v>
      </c>
      <c r="G84" s="6" t="str">
        <f t="shared" si="8"/>
        <v>6.54/km</v>
      </c>
      <c r="H84" s="14">
        <f t="shared" si="4"/>
        <v>0.023495370370370368</v>
      </c>
      <c r="I84" s="14">
        <f t="shared" si="6"/>
        <v>0.020057870370370372</v>
      </c>
    </row>
    <row r="85" spans="1:9" s="1" customFormat="1" ht="15" customHeight="1">
      <c r="A85" s="6">
        <f t="shared" si="7"/>
        <v>82</v>
      </c>
      <c r="B85" s="25" t="s">
        <v>254</v>
      </c>
      <c r="C85" s="25" t="s">
        <v>70</v>
      </c>
      <c r="D85" s="26" t="s">
        <v>9</v>
      </c>
      <c r="E85" s="25" t="s">
        <v>26</v>
      </c>
      <c r="F85" s="26" t="s">
        <v>255</v>
      </c>
      <c r="G85" s="9" t="str">
        <f t="shared" si="8"/>
        <v>6.56/km</v>
      </c>
      <c r="H85" s="10">
        <f t="shared" si="4"/>
        <v>0.023784722222222214</v>
      </c>
      <c r="I85" s="10">
        <f t="shared" si="6"/>
        <v>0.020347222222222218</v>
      </c>
    </row>
    <row r="86" spans="1:9" ht="15" customHeight="1">
      <c r="A86" s="6">
        <f t="shared" si="7"/>
        <v>83</v>
      </c>
      <c r="B86" s="23" t="s">
        <v>252</v>
      </c>
      <c r="C86" s="23" t="s">
        <v>256</v>
      </c>
      <c r="D86" s="24" t="s">
        <v>11</v>
      </c>
      <c r="E86" s="23" t="s">
        <v>85</v>
      </c>
      <c r="F86" s="24" t="s">
        <v>257</v>
      </c>
      <c r="G86" s="6" t="str">
        <f t="shared" si="8"/>
        <v>7.45/km</v>
      </c>
      <c r="H86" s="14">
        <f t="shared" si="4"/>
        <v>0.029421296296296293</v>
      </c>
      <c r="I86" s="14">
        <f t="shared" si="6"/>
        <v>0.018599537037037032</v>
      </c>
    </row>
    <row r="87" spans="1:9" ht="15" customHeight="1">
      <c r="A87" s="6">
        <f t="shared" si="7"/>
        <v>84</v>
      </c>
      <c r="B87" s="23" t="s">
        <v>258</v>
      </c>
      <c r="C87" s="23" t="s">
        <v>259</v>
      </c>
      <c r="D87" s="24" t="s">
        <v>8</v>
      </c>
      <c r="E87" s="23" t="s">
        <v>85</v>
      </c>
      <c r="F87" s="24" t="s">
        <v>257</v>
      </c>
      <c r="G87" s="6" t="str">
        <f t="shared" si="8"/>
        <v>7.45/km</v>
      </c>
      <c r="H87" s="14">
        <f t="shared" si="4"/>
        <v>0.029421296296296293</v>
      </c>
      <c r="I87" s="14">
        <f t="shared" si="6"/>
        <v>0.021168981481481476</v>
      </c>
    </row>
    <row r="88" spans="1:9" ht="15" customHeight="1">
      <c r="A88" s="6">
        <f t="shared" si="7"/>
        <v>85</v>
      </c>
      <c r="B88" s="25" t="s">
        <v>260</v>
      </c>
      <c r="C88" s="25" t="s">
        <v>89</v>
      </c>
      <c r="D88" s="26" t="s">
        <v>10</v>
      </c>
      <c r="E88" s="25" t="s">
        <v>26</v>
      </c>
      <c r="F88" s="26" t="s">
        <v>261</v>
      </c>
      <c r="G88" s="9" t="str">
        <f t="shared" si="8"/>
        <v>7.59/km</v>
      </c>
      <c r="H88" s="10">
        <f t="shared" si="4"/>
        <v>0.031018518518518515</v>
      </c>
      <c r="I88" s="10">
        <f t="shared" si="6"/>
        <v>0.02063657407407407</v>
      </c>
    </row>
    <row r="89" spans="1:9" ht="15" customHeight="1">
      <c r="A89" s="6">
        <f t="shared" si="7"/>
        <v>86</v>
      </c>
      <c r="B89" s="36" t="s">
        <v>65</v>
      </c>
      <c r="C89" s="36" t="s">
        <v>40</v>
      </c>
      <c r="D89" s="37" t="s">
        <v>9</v>
      </c>
      <c r="E89" s="36" t="s">
        <v>26</v>
      </c>
      <c r="F89" s="37" t="s">
        <v>261</v>
      </c>
      <c r="G89" s="35" t="str">
        <f t="shared" si="8"/>
        <v>7.59/km</v>
      </c>
      <c r="H89" s="38">
        <f t="shared" si="4"/>
        <v>0.031018518518518515</v>
      </c>
      <c r="I89" s="38">
        <f t="shared" si="6"/>
        <v>0.02758101851851852</v>
      </c>
    </row>
  </sheetData>
  <autoFilter ref="A3:I8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49" t="str">
        <f>Individuale!A1</f>
        <v>Corri Villalba 4ª edizione</v>
      </c>
      <c r="B1" s="50"/>
      <c r="C1" s="51"/>
    </row>
    <row r="2" spans="1:3" ht="33" customHeight="1">
      <c r="A2" s="52" t="str">
        <f>Individuale!A2&amp;" km. "&amp;Individuale!I2</f>
        <v>Villalba di Guidonia - Guidonia Montecelio (RM) Italia - Domenica 12/09/2010 km. 10</v>
      </c>
      <c r="B2" s="53"/>
      <c r="C2" s="54"/>
    </row>
    <row r="3" spans="1:3" ht="24.75" customHeight="1">
      <c r="A3" s="12" t="s">
        <v>16</v>
      </c>
      <c r="B3" s="13" t="s">
        <v>20</v>
      </c>
      <c r="C3" s="13" t="s">
        <v>25</v>
      </c>
    </row>
    <row r="4" spans="1:3" ht="15" customHeight="1">
      <c r="A4" s="39">
        <v>1</v>
      </c>
      <c r="B4" s="40" t="s">
        <v>26</v>
      </c>
      <c r="C4" s="41">
        <v>40</v>
      </c>
    </row>
    <row r="5" spans="1:3" ht="15" customHeight="1">
      <c r="A5" s="15">
        <v>2</v>
      </c>
      <c r="B5" s="27" t="s">
        <v>85</v>
      </c>
      <c r="C5" s="28">
        <v>12</v>
      </c>
    </row>
    <row r="6" spans="1:3" ht="15" customHeight="1">
      <c r="A6" s="15">
        <v>3</v>
      </c>
      <c r="B6" s="27" t="s">
        <v>69</v>
      </c>
      <c r="C6" s="28">
        <v>11</v>
      </c>
    </row>
    <row r="7" spans="1:3" ht="15" customHeight="1">
      <c r="A7" s="15">
        <v>4</v>
      </c>
      <c r="B7" s="27" t="s">
        <v>175</v>
      </c>
      <c r="C7" s="28">
        <v>2</v>
      </c>
    </row>
    <row r="8" spans="1:3" ht="15" customHeight="1">
      <c r="A8" s="15">
        <v>5</v>
      </c>
      <c r="B8" s="27" t="s">
        <v>76</v>
      </c>
      <c r="C8" s="28">
        <v>2</v>
      </c>
    </row>
    <row r="9" spans="1:3" ht="15" customHeight="1">
      <c r="A9" s="15">
        <v>6</v>
      </c>
      <c r="B9" s="27" t="s">
        <v>79</v>
      </c>
      <c r="C9" s="28">
        <v>2</v>
      </c>
    </row>
    <row r="10" spans="1:3" ht="15" customHeight="1">
      <c r="A10" s="15">
        <v>7</v>
      </c>
      <c r="B10" s="27" t="s">
        <v>184</v>
      </c>
      <c r="C10" s="28">
        <v>2</v>
      </c>
    </row>
    <row r="11" spans="1:3" ht="15" customHeight="1">
      <c r="A11" s="15">
        <v>8</v>
      </c>
      <c r="B11" s="27" t="s">
        <v>163</v>
      </c>
      <c r="C11" s="28">
        <v>1</v>
      </c>
    </row>
    <row r="12" spans="1:3" ht="15" customHeight="1">
      <c r="A12" s="15">
        <v>9</v>
      </c>
      <c r="B12" s="27" t="s">
        <v>64</v>
      </c>
      <c r="C12" s="28">
        <v>1</v>
      </c>
    </row>
    <row r="13" spans="1:3" ht="15" customHeight="1">
      <c r="A13" s="15">
        <v>10</v>
      </c>
      <c r="B13" s="27" t="s">
        <v>155</v>
      </c>
      <c r="C13" s="28">
        <v>1</v>
      </c>
    </row>
    <row r="14" spans="1:3" ht="15" customHeight="1">
      <c r="A14" s="15">
        <v>11</v>
      </c>
      <c r="B14" s="27" t="s">
        <v>151</v>
      </c>
      <c r="C14" s="28">
        <v>1</v>
      </c>
    </row>
    <row r="15" spans="1:3" ht="15" customHeight="1">
      <c r="A15" s="15">
        <v>12</v>
      </c>
      <c r="B15" s="27" t="s">
        <v>203</v>
      </c>
      <c r="C15" s="28">
        <v>1</v>
      </c>
    </row>
    <row r="16" spans="1:3" ht="15" customHeight="1">
      <c r="A16" s="15">
        <v>13</v>
      </c>
      <c r="B16" s="27" t="s">
        <v>250</v>
      </c>
      <c r="C16" s="28">
        <v>1</v>
      </c>
    </row>
    <row r="17" spans="1:3" ht="15" customHeight="1">
      <c r="A17" s="15">
        <v>14</v>
      </c>
      <c r="B17" s="27" t="s">
        <v>99</v>
      </c>
      <c r="C17" s="28">
        <v>1</v>
      </c>
    </row>
    <row r="18" spans="1:3" ht="15" customHeight="1">
      <c r="A18" s="15">
        <v>15</v>
      </c>
      <c r="B18" s="27" t="s">
        <v>142</v>
      </c>
      <c r="C18" s="28">
        <v>1</v>
      </c>
    </row>
    <row r="19" spans="1:3" ht="15" customHeight="1">
      <c r="A19" s="15">
        <v>16</v>
      </c>
      <c r="B19" s="27" t="s">
        <v>74</v>
      </c>
      <c r="C19" s="28">
        <v>1</v>
      </c>
    </row>
    <row r="20" spans="1:3" ht="15" customHeight="1">
      <c r="A20" s="15">
        <v>17</v>
      </c>
      <c r="B20" s="27" t="s">
        <v>96</v>
      </c>
      <c r="C20" s="28">
        <v>1</v>
      </c>
    </row>
    <row r="21" spans="1:3" ht="15" customHeight="1">
      <c r="A21" s="15">
        <v>18</v>
      </c>
      <c r="B21" s="27" t="s">
        <v>129</v>
      </c>
      <c r="C21" s="28">
        <v>1</v>
      </c>
    </row>
    <row r="22" spans="1:3" ht="15" customHeight="1">
      <c r="A22" s="15">
        <v>19</v>
      </c>
      <c r="B22" s="27" t="s">
        <v>139</v>
      </c>
      <c r="C22" s="28">
        <v>1</v>
      </c>
    </row>
    <row r="23" spans="1:3" ht="15" customHeight="1">
      <c r="A23" s="15">
        <v>20</v>
      </c>
      <c r="B23" s="27" t="s">
        <v>111</v>
      </c>
      <c r="C23" s="28">
        <v>1</v>
      </c>
    </row>
    <row r="24" spans="1:3" ht="15" customHeight="1">
      <c r="A24" s="22">
        <v>21</v>
      </c>
      <c r="B24" s="29" t="s">
        <v>120</v>
      </c>
      <c r="C24" s="30">
        <v>1</v>
      </c>
    </row>
    <row r="25" ht="12.75">
      <c r="C25" s="4">
        <f>SUM(C4:C24)</f>
        <v>85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2010-09-16T05:16:56Z</cp:lastPrinted>
  <dcterms:created xsi:type="dcterms:W3CDTF">2008-10-15T19:55:17Z</dcterms:created>
  <dcterms:modified xsi:type="dcterms:W3CDTF">2010-09-23T05:12:02Z</dcterms:modified>
  <cp:category/>
  <cp:version/>
  <cp:contentType/>
  <cp:contentStatus/>
</cp:coreProperties>
</file>