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'Individuale'!$A$3:$I$178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<sst xmlns="http://schemas.openxmlformats.org/spreadsheetml/2006/main" count="747" uniqueCount="329">
  <si>
    <t>PUCCI</t>
  </si>
  <si>
    <t>MORELLI</t>
  </si>
  <si>
    <t>ANGELICA</t>
  </si>
  <si>
    <t>GRECO</t>
  </si>
  <si>
    <t>CRISTIAN</t>
  </si>
  <si>
    <t>ATLETICA ENI</t>
  </si>
  <si>
    <t>VICARO</t>
  </si>
  <si>
    <t>PIATTELLA</t>
  </si>
  <si>
    <t>MARINA</t>
  </si>
  <si>
    <t>PELAGALLI</t>
  </si>
  <si>
    <t>OLIMPIC MARINA</t>
  </si>
  <si>
    <t>DILIBERTO</t>
  </si>
  <si>
    <t>IGNAZIO</t>
  </si>
  <si>
    <t>PIERMATTEO</t>
  </si>
  <si>
    <t>ROSSIELLO</t>
  </si>
  <si>
    <t>SOCIETA ENDAS</t>
  </si>
  <si>
    <t>A.S.D. ERCO SPORT</t>
  </si>
  <si>
    <t>NEGROSINI</t>
  </si>
  <si>
    <t>TOMAO</t>
  </si>
  <si>
    <t>POLI GOLFO</t>
  </si>
  <si>
    <t>ASD FONDI RUNNERS 2010</t>
  </si>
  <si>
    <t>TEODORO</t>
  </si>
  <si>
    <t>CIARMATORE</t>
  </si>
  <si>
    <t>DI GIROLAMO</t>
  </si>
  <si>
    <t>CAPASSO</t>
  </si>
  <si>
    <t>MONESCALCHI</t>
  </si>
  <si>
    <t>MORLANDO</t>
  </si>
  <si>
    <t>STOPPANI</t>
  </si>
  <si>
    <t>TRINGALI</t>
  </si>
  <si>
    <t>PRATICO</t>
  </si>
  <si>
    <t>GAZZILLO</t>
  </si>
  <si>
    <t>LAZZARI</t>
  </si>
  <si>
    <t>ABBAGNALE</t>
  </si>
  <si>
    <t>MINERVINI</t>
  </si>
  <si>
    <t>SAVERIO</t>
  </si>
  <si>
    <t>DI PRINCIPE</t>
  </si>
  <si>
    <t>FARACI</t>
  </si>
  <si>
    <t>SORTINO</t>
  </si>
  <si>
    <t>COLNAGHI CALISSONI</t>
  </si>
  <si>
    <t>G.P. I GAMBER DE CUNCURESS</t>
  </si>
  <si>
    <t>ABDALLA GUMAA</t>
  </si>
  <si>
    <t>SAMI</t>
  </si>
  <si>
    <t>CUCCHIARELLI</t>
  </si>
  <si>
    <t>IANNATTONE</t>
  </si>
  <si>
    <t>BATTISTA</t>
  </si>
  <si>
    <t>VICENTI</t>
  </si>
  <si>
    <t>SCHIBONO</t>
  </si>
  <si>
    <t>PASQUAL</t>
  </si>
  <si>
    <t>LEIDI</t>
  </si>
  <si>
    <t>PELATI</t>
  </si>
  <si>
    <t>LATENE</t>
  </si>
  <si>
    <t>CHIETERA</t>
  </si>
  <si>
    <t>RAUCCI</t>
  </si>
  <si>
    <t>PREVIATI</t>
  </si>
  <si>
    <t>NICULAE</t>
  </si>
  <si>
    <t>VETTOREL</t>
  </si>
  <si>
    <t>VERONICA</t>
  </si>
  <si>
    <t>VIOLO</t>
  </si>
  <si>
    <t>MEDAGLIA</t>
  </si>
  <si>
    <t>MONTERISI</t>
  </si>
  <si>
    <t>POMPA</t>
  </si>
  <si>
    <t>FRANZINO</t>
  </si>
  <si>
    <t>SANDRINA</t>
  </si>
  <si>
    <t>LEPONE</t>
  </si>
  <si>
    <t>CALISI</t>
  </si>
  <si>
    <t>TAGLINO</t>
  </si>
  <si>
    <t>MISITI</t>
  </si>
  <si>
    <t>SARA</t>
  </si>
  <si>
    <t>FRISETTI</t>
  </si>
  <si>
    <t>FALOVO</t>
  </si>
  <si>
    <t>SOAVE</t>
  </si>
  <si>
    <t>PAPARELLO</t>
  </si>
  <si>
    <t>ALO'</t>
  </si>
  <si>
    <t>ALGELO</t>
  </si>
  <si>
    <t>BARTOLINO</t>
  </si>
  <si>
    <t>AMATORI ATL. POMEZIA</t>
  </si>
  <si>
    <t>FERRARESI</t>
  </si>
  <si>
    <t>PARASMO</t>
  </si>
  <si>
    <t>LACALAMITA</t>
  </si>
  <si>
    <t>MAGNANTI</t>
  </si>
  <si>
    <t>DAVIS</t>
  </si>
  <si>
    <t>SALATI</t>
  </si>
  <si>
    <t>WISSIA</t>
  </si>
  <si>
    <t>MARIA CRISTINA</t>
  </si>
  <si>
    <t>HENRY</t>
  </si>
  <si>
    <t>ANGELA</t>
  </si>
  <si>
    <t>SABBATINO</t>
  </si>
  <si>
    <t>CALVO</t>
  </si>
  <si>
    <t>TULLIO</t>
  </si>
  <si>
    <t>SANTUCCI</t>
  </si>
  <si>
    <t>COLURCIO</t>
  </si>
  <si>
    <t>PERDICARO</t>
  </si>
  <si>
    <t>PANNOZZO</t>
  </si>
  <si>
    <t>PAOLA ANTONELLA AGATA</t>
  </si>
  <si>
    <t>BEDIN</t>
  </si>
  <si>
    <t>BONACA</t>
  </si>
  <si>
    <t>ATLETICA SABAUDIA</t>
  </si>
  <si>
    <t>C. S. LA FONTANA ATLETICA</t>
  </si>
  <si>
    <t>POLISPORTIVA PREDATOR CORI</t>
  </si>
  <si>
    <t>Scalata all'Eremo</t>
  </si>
  <si>
    <t>Roccagorga (LT) Italia - Domenica 29/05/2011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</si>
  <si>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</si>
  <si>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</si>
  <si>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</si>
  <si>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</si>
  <si>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</si>
  <si>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</si>
  <si>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</si>
  <si>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</si>
  <si>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</si>
  <si>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</si>
  <si>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</si>
  <si>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MAURIZIO</t>
  </si>
  <si>
    <t>ALESSANDRO</t>
  </si>
  <si>
    <t>GIOVANNI</t>
  </si>
  <si>
    <t>ANDREA</t>
  </si>
  <si>
    <t>FRANCESCO</t>
  </si>
  <si>
    <t>GIANLUCA</t>
  </si>
  <si>
    <t>ANTONELLO</t>
  </si>
  <si>
    <t>MARIO</t>
  </si>
  <si>
    <t>MASSIMILIANO</t>
  </si>
  <si>
    <t>VINCENZO</t>
  </si>
  <si>
    <t>ANTONIO</t>
  </si>
  <si>
    <t>PIETRO</t>
  </si>
  <si>
    <t>FRANCO</t>
  </si>
  <si>
    <t>PARISI</t>
  </si>
  <si>
    <t>ROBERTO</t>
  </si>
  <si>
    <t>GIUSEPPE</t>
  </si>
  <si>
    <t>ANGELO</t>
  </si>
  <si>
    <t>GIANFRANCO</t>
  </si>
  <si>
    <t>TONINO</t>
  </si>
  <si>
    <t>DOMENICO</t>
  </si>
  <si>
    <t>GIANCARLO</t>
  </si>
  <si>
    <t>MICHELE</t>
  </si>
  <si>
    <t>MARTINI</t>
  </si>
  <si>
    <t>MARCELLO</t>
  </si>
  <si>
    <t>AUGUSTO</t>
  </si>
  <si>
    <t>CLAUDIO</t>
  </si>
  <si>
    <t>FABIO</t>
  </si>
  <si>
    <t>PAOLO</t>
  </si>
  <si>
    <t>PASQUALE</t>
  </si>
  <si>
    <t>SIMONE</t>
  </si>
  <si>
    <t>SALVATORE</t>
  </si>
  <si>
    <t>LAURA</t>
  </si>
  <si>
    <t>RICCARDO</t>
  </si>
  <si>
    <t>DANIELA</t>
  </si>
  <si>
    <t>LUCIANO</t>
  </si>
  <si>
    <t>MASSIMO</t>
  </si>
  <si>
    <t>VONA</t>
  </si>
  <si>
    <t>LUIGI</t>
  </si>
  <si>
    <t>LORENZO</t>
  </si>
  <si>
    <t>FILIPPO</t>
  </si>
  <si>
    <t>ALDO</t>
  </si>
  <si>
    <t>CIPOLLA</t>
  </si>
  <si>
    <t>SIMMEL COLLEFERRO</t>
  </si>
  <si>
    <t>ADRIANO</t>
  </si>
  <si>
    <t>ARTURO</t>
  </si>
  <si>
    <t>FANTOZZI</t>
  </si>
  <si>
    <t>STEFANO</t>
  </si>
  <si>
    <t>VITTORIO</t>
  </si>
  <si>
    <t>ROCCO</t>
  </si>
  <si>
    <t>PAGLIUCA</t>
  </si>
  <si>
    <t>DANTE</t>
  </si>
  <si>
    <t>GAMBINO</t>
  </si>
  <si>
    <t>M_C30</t>
  </si>
  <si>
    <t>ATL. CLUB NAUTICO GAETA</t>
  </si>
  <si>
    <t>M_E40</t>
  </si>
  <si>
    <t>ATLETICA SETINA</t>
  </si>
  <si>
    <t>M_A20</t>
  </si>
  <si>
    <t>M_D35</t>
  </si>
  <si>
    <t>BRANCATO</t>
  </si>
  <si>
    <t>ATLETICA MONTICELLANA</t>
  </si>
  <si>
    <t>LUCCHETTI</t>
  </si>
  <si>
    <t>M_F45</t>
  </si>
  <si>
    <t>LATINA RUNNERS</t>
  </si>
  <si>
    <t>CONTENTA</t>
  </si>
  <si>
    <t>SERGIO</t>
  </si>
  <si>
    <t>A.S.D. ROCCAGORGA</t>
  </si>
  <si>
    <t>CACCIOTTI</t>
  </si>
  <si>
    <t>FABRIZIO</t>
  </si>
  <si>
    <t>MARROCCO</t>
  </si>
  <si>
    <t>M_G50</t>
  </si>
  <si>
    <t>MOLINARI</t>
  </si>
  <si>
    <t>ASD NOVA ATHELTICA NETTUNO</t>
  </si>
  <si>
    <t>PODISTICA APRILIA</t>
  </si>
  <si>
    <t>MANTUANO</t>
  </si>
  <si>
    <t>ASD PODISTICA AVIS PRIVERNO</t>
  </si>
  <si>
    <t>FLAMINI</t>
  </si>
  <si>
    <t>CATENA</t>
  </si>
  <si>
    <t>QUINTO</t>
  </si>
  <si>
    <t>M_H55</t>
  </si>
  <si>
    <t>ACCAPPATICCIO</t>
  </si>
  <si>
    <t>W_A20</t>
  </si>
  <si>
    <t>VASTOLA</t>
  </si>
  <si>
    <t>GS ESERCITO CONSUP</t>
  </si>
  <si>
    <t>MASOCCO</t>
  </si>
  <si>
    <t>GIULIO</t>
  </si>
  <si>
    <t>W_F45</t>
  </si>
  <si>
    <t>POD. ORO FANTASY</t>
  </si>
  <si>
    <t>SABIA</t>
  </si>
  <si>
    <t>LUCA</t>
  </si>
  <si>
    <t>W_E40</t>
  </si>
  <si>
    <t>MIRKO</t>
  </si>
  <si>
    <t>PROIETTI</t>
  </si>
  <si>
    <t>COPPOLA</t>
  </si>
  <si>
    <t>MONTIN</t>
  </si>
  <si>
    <t>RINALDI</t>
  </si>
  <si>
    <t>M_I60</t>
  </si>
  <si>
    <t>ATL. B.GATE RIUNITE SERMONETA</t>
  </si>
  <si>
    <t>VELLUCCI</t>
  </si>
  <si>
    <t>ASD PODISTICA QUESTURA LATINA</t>
  </si>
  <si>
    <t>FAIOLA</t>
  </si>
  <si>
    <t>TAIETTI</t>
  </si>
  <si>
    <t>A.S. ATL. CISTERNA</t>
  </si>
  <si>
    <t>PICCININI</t>
  </si>
  <si>
    <t>LUDOVICO</t>
  </si>
  <si>
    <t>FITNES MONTELLO</t>
  </si>
  <si>
    <t>COLALUCA</t>
  </si>
  <si>
    <t>NUOVA PODISTICA LATINA</t>
  </si>
  <si>
    <t>ATLETICA LATINA</t>
  </si>
  <si>
    <t>BELALBA</t>
  </si>
  <si>
    <t>SARO</t>
  </si>
  <si>
    <t>ALESSIO</t>
  </si>
  <si>
    <t>DI NOTTIA</t>
  </si>
  <si>
    <t>VALTER</t>
  </si>
  <si>
    <t>RASO</t>
  </si>
  <si>
    <t>M_L65</t>
  </si>
  <si>
    <t>SISTO</t>
  </si>
  <si>
    <t>VALERIA</t>
  </si>
  <si>
    <t>MANGIAPELO</t>
  </si>
  <si>
    <t>DE MARCHIS</t>
  </si>
  <si>
    <t>GERMANO</t>
  </si>
  <si>
    <t>AVVISATI</t>
  </si>
  <si>
    <t>MIRABELLA</t>
  </si>
  <si>
    <t>MANCONE</t>
  </si>
  <si>
    <t>ATLETICA HERMADA</t>
  </si>
  <si>
    <t>LICZMONIK CABAN</t>
  </si>
  <si>
    <t>KARINA</t>
  </si>
  <si>
    <t>W_D35</t>
  </si>
  <si>
    <t>LBM SPORT TEAM</t>
  </si>
  <si>
    <t>MALTEMPO</t>
  </si>
  <si>
    <t>IDA</t>
  </si>
  <si>
    <t>DE ANGELIS</t>
  </si>
  <si>
    <t>UISP LATINA</t>
  </si>
  <si>
    <t>FICAROLA</t>
  </si>
  <si>
    <t>IUORIO</t>
  </si>
  <si>
    <t>MARSELLA</t>
  </si>
  <si>
    <t>CIPULLO</t>
  </si>
  <si>
    <t>VOLPE</t>
  </si>
  <si>
    <t>FERRAIOLI</t>
  </si>
  <si>
    <t>LUCIO</t>
  </si>
  <si>
    <t>RAIMONDO</t>
  </si>
  <si>
    <t>BALESTRIERI</t>
  </si>
  <si>
    <t>BARDI</t>
  </si>
  <si>
    <t>CARDARELLI</t>
  </si>
  <si>
    <t>RICCI</t>
  </si>
  <si>
    <t>NEMESIO</t>
  </si>
  <si>
    <t>W_C30</t>
  </si>
  <si>
    <t>BRUSCHI</t>
  </si>
  <si>
    <t>CONCETTA</t>
  </si>
  <si>
    <t>W_G50</t>
  </si>
  <si>
    <t>CAMMARONE</t>
  </si>
  <si>
    <t>VERRILLO</t>
  </si>
  <si>
    <t>LIZZIO</t>
  </si>
  <si>
    <t>FABIANO</t>
  </si>
  <si>
    <t>FERRARI</t>
  </si>
  <si>
    <t>CIMMINO</t>
  </si>
  <si>
    <t>BONO</t>
  </si>
  <si>
    <t>VAINA</t>
  </si>
  <si>
    <t>MIRELLA</t>
  </si>
  <si>
    <t>PATRIZIA</t>
  </si>
  <si>
    <t>RENZI</t>
  </si>
  <si>
    <t>MAIONE</t>
  </si>
  <si>
    <t>TESON</t>
  </si>
  <si>
    <t>OSCAR MAURO</t>
  </si>
  <si>
    <t>AGRESTI</t>
  </si>
  <si>
    <t>MANCINI</t>
  </si>
  <si>
    <t>CARDINALI</t>
  </si>
  <si>
    <t>PIERINA</t>
  </si>
  <si>
    <t>FAVATA</t>
  </si>
  <si>
    <t>FRANCESCA</t>
  </si>
  <si>
    <t>LEONARDO</t>
  </si>
  <si>
    <t>SAVELLI</t>
  </si>
  <si>
    <t>SPOLETINI</t>
  </si>
  <si>
    <t>FONISTO</t>
  </si>
  <si>
    <t>VITTI</t>
  </si>
  <si>
    <t>DI GIORGIO</t>
  </si>
  <si>
    <t>CRESCENZO</t>
  </si>
  <si>
    <t>LUCARINI</t>
  </si>
  <si>
    <t>SONIA</t>
  </si>
  <si>
    <t>NATALIZI</t>
  </si>
  <si>
    <t>CATALDI</t>
  </si>
  <si>
    <t>M_M70</t>
  </si>
  <si>
    <t>MAURO</t>
  </si>
  <si>
    <t>GATTO</t>
  </si>
  <si>
    <t>BAGNARIOL</t>
  </si>
  <si>
    <t>MENICHELLI</t>
  </si>
  <si>
    <t>ANNA LUISA</t>
  </si>
  <si>
    <t>W_H55</t>
  </si>
  <si>
    <t>MUCCIARELLI</t>
  </si>
  <si>
    <t>AGOMERI</t>
  </si>
  <si>
    <t>CATIA</t>
  </si>
  <si>
    <t>PUPATELLO</t>
  </si>
  <si>
    <t>ANTONELLA</t>
  </si>
  <si>
    <t>LA ROCCA</t>
  </si>
  <si>
    <t>RITA</t>
  </si>
  <si>
    <t>GIOVANNINI</t>
  </si>
  <si>
    <t>BRUNO</t>
  </si>
  <si>
    <t>PIMPINELLA</t>
  </si>
  <si>
    <t>DARIO</t>
  </si>
  <si>
    <t>BIANCO</t>
  </si>
  <si>
    <t>G.S. BANCARI ROMANI</t>
  </si>
  <si>
    <t>MALLOZZI</t>
  </si>
  <si>
    <t>COLANTUONO</t>
  </si>
  <si>
    <t>RAFFAELE</t>
  </si>
  <si>
    <t>GENNARO</t>
  </si>
  <si>
    <t>CAIAZZO</t>
  </si>
  <si>
    <t>ELISA</t>
  </si>
  <si>
    <t>GUGLIELMO</t>
  </si>
  <si>
    <t>SIMONA</t>
  </si>
  <si>
    <t>DE MARCO</t>
  </si>
  <si>
    <t>SALVATI</t>
  </si>
  <si>
    <t>PALMA</t>
  </si>
  <si>
    <t>FOLCARELLI</t>
  </si>
  <si>
    <t>IMMACOLATA</t>
  </si>
  <si>
    <t>PASQUALETTO</t>
  </si>
  <si>
    <t>PIERLUIGI</t>
  </si>
  <si>
    <t>GINO</t>
  </si>
  <si>
    <t>CELANI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</si>
</sst>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</numFmts>
  <fonts count="13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21" fontId="0" fillId="0" borderId="5" xfId="0" applyNumberFormat="1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21" fontId="0" fillId="0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Alignment="1">
      <alignment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8"/>
  <sheetViews>
    <sheetView tabSelected="1" workbookViewId="0" topLeftCell="A1">
      <pane ySplit="3" topLeftCell="BM4" activePane="bottomLeft" state="frozen"/>
      <selection pane="topLeft" activeCell="A1" sqref="A1"/>
      <selection pane="bottomLeft" activeCell="I3" sqref="I3"/>
    </sheetView>
  </sheetViews>
  <sheetFormatPr defaultColWidth="9.140625" defaultRowHeight="12.75"/>
  <cols>
    <col min="1" max="1" width="7.8515625" style="1" customWidth="1"/>
    <col min="2" max="2" width="20.7109375" style="38" customWidth="1"/>
    <col min="3" max="3" width="22.8515625" style="38" customWidth="1"/>
    <col min="4" max="4" width="10.140625" style="2" customWidth="1"/>
    <col min="5" max="5" width="33.8515625" style="45" customWidth="1"/>
    <col min="6" max="6" width="10.140625" style="2" customWidth="1"/>
    <col min="7" max="9" width="10.140625" style="1" customWidth="1"/>
  </cols>
  <sheetData>
    <row r="1" spans="1:9" ht="24.75" customHeight="1">
      <c r="A1" s="27" t="s">
        <v>99</v>
      </c>
      <c r="B1" s="27"/>
      <c r="C1" s="27"/>
      <c r="D1" s="27"/>
      <c r="E1" s="27"/>
      <c r="F1" s="27"/>
      <c r="G1" s="27"/>
      <c r="H1" s="27"/>
      <c r="I1" s="27"/>
    </row>
    <row r="2" spans="1:9" ht="24.75" customHeight="1">
      <c r="A2" s="28" t="s">
        <v>100</v>
      </c>
      <c r="B2" s="28"/>
      <c r="C2" s="28"/>
      <c r="D2" s="28"/>
      <c r="E2" s="28"/>
      <c r="F2" s="28"/>
      <c r="G2" s="28"/>
      <c r="H2" s="3" t="s">
        <v>101</v>
      </c>
      <c r="I2" s="4">
        <v>8</v>
      </c>
    </row>
    <row r="3" spans="1:9" ht="37.5" customHeight="1">
      <c r="A3" s="5" t="s">
        <v>102</v>
      </c>
      <c r="B3" s="6" t="s">
        <v>103</v>
      </c>
      <c r="C3" s="7" t="s">
        <v>104</v>
      </c>
      <c r="D3" s="7" t="s">
        <v>105</v>
      </c>
      <c r="E3" s="8" t="s">
        <v>106</v>
      </c>
      <c r="F3" s="9" t="s">
        <v>107</v>
      </c>
      <c r="G3" s="9" t="s">
        <v>108</v>
      </c>
      <c r="H3" s="10" t="s">
        <v>109</v>
      </c>
      <c r="I3" s="10" t="s">
        <v>110</v>
      </c>
    </row>
    <row r="4" spans="1:9" s="11" customFormat="1" ht="15" customHeight="1">
      <c r="A4" s="15">
        <v>1</v>
      </c>
      <c r="B4" s="21" t="s">
        <v>13</v>
      </c>
      <c r="C4" s="21" t="s">
        <v>117</v>
      </c>
      <c r="D4" s="15" t="s">
        <v>168</v>
      </c>
      <c r="E4" s="35" t="s">
        <v>171</v>
      </c>
      <c r="F4" s="24">
        <v>0.019872685185185184</v>
      </c>
      <c r="G4" s="15" t="str">
        <f aca="true" t="shared" si="0" ref="G4:G67">TEXT(INT((HOUR(F4)*3600+MINUTE(F4)*60+SECOND(F4))/$I$2/60),"0")&amp;"."&amp;TEXT(MOD((HOUR(F4)*3600+MINUTE(F4)*60+SECOND(F4))/$I$2,60),"00")&amp;"/km"</f>
        <v>3.35/km</v>
      </c>
      <c r="H4" s="18">
        <f aca="true" t="shared" si="1" ref="H4:H31">F4-$F$4</f>
        <v>0</v>
      </c>
      <c r="I4" s="18">
        <f>F4-INDEX($F$4:$F$876,MATCH(D4,$D$4:$D$876,0))</f>
        <v>0</v>
      </c>
    </row>
    <row r="5" spans="1:9" s="11" customFormat="1" ht="15" customHeight="1">
      <c r="A5" s="16">
        <v>2</v>
      </c>
      <c r="B5" s="22" t="s">
        <v>14</v>
      </c>
      <c r="C5" s="22" t="s">
        <v>128</v>
      </c>
      <c r="D5" s="16" t="s">
        <v>166</v>
      </c>
      <c r="E5" s="36" t="s">
        <v>15</v>
      </c>
      <c r="F5" s="25">
        <v>0.020208333333333335</v>
      </c>
      <c r="G5" s="16" t="str">
        <f t="shared" si="0"/>
        <v>3.38/km</v>
      </c>
      <c r="H5" s="19">
        <f t="shared" si="1"/>
        <v>0.0003356481481481509</v>
      </c>
      <c r="I5" s="19">
        <f>F5-INDEX($F$4:$F$876,MATCH(D5,$D$4:$D$876,0))</f>
        <v>0</v>
      </c>
    </row>
    <row r="6" spans="1:9" s="11" customFormat="1" ht="15" customHeight="1">
      <c r="A6" s="16">
        <v>3</v>
      </c>
      <c r="B6" s="22" t="s">
        <v>310</v>
      </c>
      <c r="C6" s="22" t="s">
        <v>129</v>
      </c>
      <c r="D6" s="16" t="s">
        <v>164</v>
      </c>
      <c r="E6" s="36" t="s">
        <v>16</v>
      </c>
      <c r="F6" s="25">
        <v>0.020335648148148148</v>
      </c>
      <c r="G6" s="16" t="str">
        <f t="shared" si="0"/>
        <v>3.40/km</v>
      </c>
      <c r="H6" s="19">
        <f t="shared" si="1"/>
        <v>0.00046296296296296363</v>
      </c>
      <c r="I6" s="19">
        <f>F6-INDEX($F$4:$F$876,MATCH(D6,$D$4:$D$876,0))</f>
        <v>0</v>
      </c>
    </row>
    <row r="7" spans="1:9" s="11" customFormat="1" ht="15" customHeight="1">
      <c r="A7" s="16">
        <v>4</v>
      </c>
      <c r="B7" s="22" t="s">
        <v>163</v>
      </c>
      <c r="C7" s="22" t="s">
        <v>142</v>
      </c>
      <c r="D7" s="16" t="s">
        <v>164</v>
      </c>
      <c r="E7" s="36" t="s">
        <v>165</v>
      </c>
      <c r="F7" s="25">
        <v>0.02101851851851852</v>
      </c>
      <c r="G7" s="16" t="str">
        <f t="shared" si="0"/>
        <v>3.47/km</v>
      </c>
      <c r="H7" s="19">
        <f t="shared" si="1"/>
        <v>0.0011458333333333355</v>
      </c>
      <c r="I7" s="19">
        <f>F7-INDEX($F$4:$F$876,MATCH(D7,$D$4:$D$876,0))</f>
        <v>0.0006828703703703719</v>
      </c>
    </row>
    <row r="8" spans="1:9" s="11" customFormat="1" ht="15" customHeight="1">
      <c r="A8" s="16">
        <v>5</v>
      </c>
      <c r="B8" s="22" t="s">
        <v>175</v>
      </c>
      <c r="C8" s="22" t="s">
        <v>176</v>
      </c>
      <c r="D8" s="16" t="s">
        <v>173</v>
      </c>
      <c r="E8" s="36" t="s">
        <v>177</v>
      </c>
      <c r="F8" s="25">
        <v>0.021053240740740744</v>
      </c>
      <c r="G8" s="16" t="str">
        <f t="shared" si="0"/>
        <v>3.47/km</v>
      </c>
      <c r="H8" s="19">
        <f t="shared" si="1"/>
        <v>0.0011805555555555597</v>
      </c>
      <c r="I8" s="19">
        <f>F8-INDEX($F$4:$F$876,MATCH(D8,$D$4:$D$876,0))</f>
        <v>0</v>
      </c>
    </row>
    <row r="9" spans="1:9" s="11" customFormat="1" ht="15" customHeight="1">
      <c r="A9" s="16">
        <v>6</v>
      </c>
      <c r="B9" s="22" t="s">
        <v>17</v>
      </c>
      <c r="C9" s="22" t="s">
        <v>147</v>
      </c>
      <c r="D9" s="16" t="s">
        <v>173</v>
      </c>
      <c r="E9" s="36" t="s">
        <v>208</v>
      </c>
      <c r="F9" s="25">
        <v>0.02125</v>
      </c>
      <c r="G9" s="16" t="str">
        <f t="shared" si="0"/>
        <v>3.50/km</v>
      </c>
      <c r="H9" s="19">
        <f t="shared" si="1"/>
        <v>0.0013773148148148173</v>
      </c>
      <c r="I9" s="19">
        <f>F9-INDEX($F$4:$F$876,MATCH(D9,$D$4:$D$876,0))</f>
        <v>0.00019675925925925764</v>
      </c>
    </row>
    <row r="10" spans="1:9" s="11" customFormat="1" ht="15" customHeight="1">
      <c r="A10" s="16">
        <v>7</v>
      </c>
      <c r="B10" s="22" t="s">
        <v>312</v>
      </c>
      <c r="C10" s="22" t="s">
        <v>117</v>
      </c>
      <c r="D10" s="16" t="s">
        <v>168</v>
      </c>
      <c r="E10" s="36" t="s">
        <v>10</v>
      </c>
      <c r="F10" s="25">
        <v>0.02181712962962963</v>
      </c>
      <c r="G10" s="16" t="str">
        <f t="shared" si="0"/>
        <v>3.56/km</v>
      </c>
      <c r="H10" s="19">
        <f t="shared" si="1"/>
        <v>0.0019444444444444466</v>
      </c>
      <c r="I10" s="19">
        <f>F10-INDEX($F$4:$F$876,MATCH(D10,$D$4:$D$876,0))</f>
        <v>0.0019444444444444466</v>
      </c>
    </row>
    <row r="11" spans="1:9" s="11" customFormat="1" ht="15" customHeight="1">
      <c r="A11" s="16">
        <v>8</v>
      </c>
      <c r="B11" s="22" t="s">
        <v>170</v>
      </c>
      <c r="C11" s="22" t="s">
        <v>127</v>
      </c>
      <c r="D11" s="16" t="s">
        <v>168</v>
      </c>
      <c r="E11" s="36" t="s">
        <v>96</v>
      </c>
      <c r="F11" s="25">
        <v>0.021956018518518517</v>
      </c>
      <c r="G11" s="16" t="str">
        <f t="shared" si="0"/>
        <v>3.57/km</v>
      </c>
      <c r="H11" s="19">
        <f t="shared" si="1"/>
        <v>0.002083333333333333</v>
      </c>
      <c r="I11" s="19">
        <f>F11-INDEX($F$4:$F$876,MATCH(D11,$D$4:$D$876,0))</f>
        <v>0.002083333333333333</v>
      </c>
    </row>
    <row r="12" spans="1:9" s="11" customFormat="1" ht="15" customHeight="1">
      <c r="A12" s="16">
        <v>9</v>
      </c>
      <c r="B12" s="22" t="s">
        <v>178</v>
      </c>
      <c r="C12" s="22" t="s">
        <v>179</v>
      </c>
      <c r="D12" s="16" t="s">
        <v>164</v>
      </c>
      <c r="E12" s="36" t="s">
        <v>177</v>
      </c>
      <c r="F12" s="25">
        <v>0.022222222222222223</v>
      </c>
      <c r="G12" s="16" t="str">
        <f t="shared" si="0"/>
        <v>4.00/km</v>
      </c>
      <c r="H12" s="19">
        <f t="shared" si="1"/>
        <v>0.002349537037037039</v>
      </c>
      <c r="I12" s="19">
        <f>F12-INDEX($F$4:$F$876,MATCH(D12,$D$4:$D$876,0))</f>
        <v>0.0018865740740740752</v>
      </c>
    </row>
    <row r="13" spans="1:9" s="11" customFormat="1" ht="15" customHeight="1">
      <c r="A13" s="16">
        <v>10</v>
      </c>
      <c r="B13" s="22" t="s">
        <v>180</v>
      </c>
      <c r="C13" s="22" t="s">
        <v>130</v>
      </c>
      <c r="D13" s="16" t="s">
        <v>181</v>
      </c>
      <c r="E13" s="36" t="s">
        <v>97</v>
      </c>
      <c r="F13" s="25">
        <v>0.022361111111111113</v>
      </c>
      <c r="G13" s="16" t="str">
        <f t="shared" si="0"/>
        <v>4.02/km</v>
      </c>
      <c r="H13" s="19">
        <f t="shared" si="1"/>
        <v>0.0024884259259259287</v>
      </c>
      <c r="I13" s="19">
        <f>F13-INDEX($F$4:$F$876,MATCH(D13,$D$4:$D$876,0))</f>
        <v>0</v>
      </c>
    </row>
    <row r="14" spans="1:9" s="11" customFormat="1" ht="15" customHeight="1">
      <c r="A14" s="16">
        <v>11</v>
      </c>
      <c r="B14" s="22" t="s">
        <v>18</v>
      </c>
      <c r="C14" s="22" t="s">
        <v>133</v>
      </c>
      <c r="D14" s="16" t="s">
        <v>181</v>
      </c>
      <c r="E14" s="36" t="s">
        <v>19</v>
      </c>
      <c r="F14" s="25">
        <v>0.02263888888888889</v>
      </c>
      <c r="G14" s="16" t="str">
        <f t="shared" si="0"/>
        <v>4.05/km</v>
      </c>
      <c r="H14" s="19">
        <f t="shared" si="1"/>
        <v>0.0027662037037037047</v>
      </c>
      <c r="I14" s="19">
        <f>F14-INDEX($F$4:$F$876,MATCH(D14,$D$4:$D$876,0))</f>
        <v>0.0002777777777777761</v>
      </c>
    </row>
    <row r="15" spans="1:9" s="11" customFormat="1" ht="15" customHeight="1">
      <c r="A15" s="16">
        <v>12</v>
      </c>
      <c r="B15" s="22" t="s">
        <v>191</v>
      </c>
      <c r="C15" s="22" t="s">
        <v>117</v>
      </c>
      <c r="D15" s="16" t="s">
        <v>166</v>
      </c>
      <c r="E15" s="36" t="s">
        <v>20</v>
      </c>
      <c r="F15" s="25">
        <v>0.023217592592592592</v>
      </c>
      <c r="G15" s="16" t="str">
        <f t="shared" si="0"/>
        <v>4.11/km</v>
      </c>
      <c r="H15" s="19">
        <f t="shared" si="1"/>
        <v>0.0033449074074074076</v>
      </c>
      <c r="I15" s="19">
        <f>F15-INDEX($F$4:$F$876,MATCH(D15,$D$4:$D$876,0))</f>
        <v>0.0030092592592592567</v>
      </c>
    </row>
    <row r="16" spans="1:9" s="11" customFormat="1" ht="15" customHeight="1">
      <c r="A16" s="16">
        <v>13</v>
      </c>
      <c r="B16" s="22" t="s">
        <v>188</v>
      </c>
      <c r="C16" s="22" t="s">
        <v>189</v>
      </c>
      <c r="D16" s="16" t="s">
        <v>190</v>
      </c>
      <c r="E16" s="36" t="s">
        <v>184</v>
      </c>
      <c r="F16" s="25">
        <v>0.02326388888888889</v>
      </c>
      <c r="G16" s="16" t="str">
        <f t="shared" si="0"/>
        <v>4.11/km</v>
      </c>
      <c r="H16" s="19">
        <f t="shared" si="1"/>
        <v>0.0033912037037037053</v>
      </c>
      <c r="I16" s="19">
        <f>F16-INDEX($F$4:$F$876,MATCH(D16,$D$4:$D$876,0))</f>
        <v>0</v>
      </c>
    </row>
    <row r="17" spans="1:9" s="11" customFormat="1" ht="15" customHeight="1">
      <c r="A17" s="16">
        <v>14</v>
      </c>
      <c r="B17" s="22" t="s">
        <v>185</v>
      </c>
      <c r="C17" s="22" t="s">
        <v>146</v>
      </c>
      <c r="D17" s="16" t="s">
        <v>173</v>
      </c>
      <c r="E17" s="36" t="s">
        <v>186</v>
      </c>
      <c r="F17" s="25">
        <v>0.02355324074074074</v>
      </c>
      <c r="G17" s="16" t="str">
        <f t="shared" si="0"/>
        <v>4.14/km</v>
      </c>
      <c r="H17" s="19">
        <f t="shared" si="1"/>
        <v>0.003680555555555555</v>
      </c>
      <c r="I17" s="19">
        <f>F17-INDEX($F$4:$F$876,MATCH(D17,$D$4:$D$876,0))</f>
        <v>0.0024999999999999953</v>
      </c>
    </row>
    <row r="18" spans="1:9" s="11" customFormat="1" ht="15" customHeight="1">
      <c r="A18" s="16">
        <v>15</v>
      </c>
      <c r="B18" s="22" t="s">
        <v>316</v>
      </c>
      <c r="C18" s="22" t="s">
        <v>127</v>
      </c>
      <c r="D18" s="16" t="s">
        <v>173</v>
      </c>
      <c r="E18" s="36" t="s">
        <v>218</v>
      </c>
      <c r="F18" s="25">
        <v>0.023634259259259258</v>
      </c>
      <c r="G18" s="16" t="str">
        <f t="shared" si="0"/>
        <v>4.15/km</v>
      </c>
      <c r="H18" s="19">
        <f t="shared" si="1"/>
        <v>0.0037615740740740734</v>
      </c>
      <c r="I18" s="19">
        <f>F18-INDEX($F$4:$F$876,MATCH(D18,$D$4:$D$876,0))</f>
        <v>0.0025810185185185137</v>
      </c>
    </row>
    <row r="19" spans="1:9" s="11" customFormat="1" ht="15" customHeight="1">
      <c r="A19" s="16">
        <v>16</v>
      </c>
      <c r="B19" s="22" t="s">
        <v>0</v>
      </c>
      <c r="C19" s="22" t="s">
        <v>21</v>
      </c>
      <c r="D19" s="16" t="s">
        <v>166</v>
      </c>
      <c r="E19" s="36" t="s">
        <v>183</v>
      </c>
      <c r="F19" s="25">
        <v>0.023819444444444445</v>
      </c>
      <c r="G19" s="16" t="str">
        <f t="shared" si="0"/>
        <v>4.17/km</v>
      </c>
      <c r="H19" s="19">
        <f t="shared" si="1"/>
        <v>0.003946759259259261</v>
      </c>
      <c r="I19" s="19">
        <f>F19-INDEX($F$4:$F$876,MATCH(D19,$D$4:$D$876,0))</f>
        <v>0.00361111111111111</v>
      </c>
    </row>
    <row r="20" spans="1:9" s="11" customFormat="1" ht="15" customHeight="1">
      <c r="A20" s="16">
        <v>17</v>
      </c>
      <c r="B20" s="22" t="s">
        <v>187</v>
      </c>
      <c r="C20" s="22" t="s">
        <v>113</v>
      </c>
      <c r="D20" s="16" t="s">
        <v>169</v>
      </c>
      <c r="E20" s="36" t="s">
        <v>174</v>
      </c>
      <c r="F20" s="25">
        <v>0.023935185185185184</v>
      </c>
      <c r="G20" s="16" t="str">
        <f t="shared" si="0"/>
        <v>4.19/km</v>
      </c>
      <c r="H20" s="19">
        <f t="shared" si="1"/>
        <v>0.0040625</v>
      </c>
      <c r="I20" s="19">
        <f>F20-INDEX($F$4:$F$876,MATCH(D20,$D$4:$D$876,0))</f>
        <v>0</v>
      </c>
    </row>
    <row r="21" spans="1:9" s="11" customFormat="1" ht="15" customHeight="1">
      <c r="A21" s="16">
        <v>18</v>
      </c>
      <c r="B21" s="22" t="s">
        <v>313</v>
      </c>
      <c r="C21" s="22" t="s">
        <v>314</v>
      </c>
      <c r="D21" s="16" t="s">
        <v>181</v>
      </c>
      <c r="E21" s="36" t="s">
        <v>16</v>
      </c>
      <c r="F21" s="25">
        <v>0.02417824074074074</v>
      </c>
      <c r="G21" s="16" t="str">
        <f t="shared" si="0"/>
        <v>4.21/km</v>
      </c>
      <c r="H21" s="19">
        <f t="shared" si="1"/>
        <v>0.0043055555555555555</v>
      </c>
      <c r="I21" s="19">
        <f>F21-INDEX($F$4:$F$876,MATCH(D21,$D$4:$D$876,0))</f>
        <v>0.0018171296296296269</v>
      </c>
    </row>
    <row r="22" spans="1:9" s="11" customFormat="1" ht="15" customHeight="1">
      <c r="A22" s="16">
        <v>19</v>
      </c>
      <c r="B22" s="22" t="s">
        <v>193</v>
      </c>
      <c r="C22" s="22" t="s">
        <v>152</v>
      </c>
      <c r="D22" s="16" t="s">
        <v>166</v>
      </c>
      <c r="E22" s="36" t="s">
        <v>194</v>
      </c>
      <c r="F22" s="25">
        <v>0.02423611111111111</v>
      </c>
      <c r="G22" s="16" t="str">
        <f t="shared" si="0"/>
        <v>4.22/km</v>
      </c>
      <c r="H22" s="19">
        <f aca="true" t="shared" si="2" ref="H22:H85">F22-$F$4</f>
        <v>0.004363425925925927</v>
      </c>
      <c r="I22" s="19">
        <f>F22-INDEX($F$4:$F$876,MATCH(D22,$D$4:$D$876,0))</f>
        <v>0.004027777777777776</v>
      </c>
    </row>
    <row r="23" spans="1:9" s="11" customFormat="1" ht="15" customHeight="1">
      <c r="A23" s="16">
        <v>20</v>
      </c>
      <c r="B23" s="22" t="s">
        <v>22</v>
      </c>
      <c r="C23" s="22" t="s">
        <v>119</v>
      </c>
      <c r="D23" s="16" t="s">
        <v>164</v>
      </c>
      <c r="E23" s="36" t="s">
        <v>177</v>
      </c>
      <c r="F23" s="25">
        <v>0.024293981481481482</v>
      </c>
      <c r="G23" s="16" t="str">
        <f t="shared" si="0"/>
        <v>4.22/km</v>
      </c>
      <c r="H23" s="19">
        <f t="shared" si="2"/>
        <v>0.004421296296296298</v>
      </c>
      <c r="I23" s="19">
        <f>F23-INDEX($F$4:$F$876,MATCH(D23,$D$4:$D$876,0))</f>
        <v>0.0039583333333333345</v>
      </c>
    </row>
    <row r="24" spans="1:9" s="11" customFormat="1" ht="15" customHeight="1">
      <c r="A24" s="16">
        <v>21</v>
      </c>
      <c r="B24" s="22" t="s">
        <v>23</v>
      </c>
      <c r="C24" s="22" t="s">
        <v>121</v>
      </c>
      <c r="D24" s="16" t="s">
        <v>168</v>
      </c>
      <c r="E24" s="36" t="s">
        <v>235</v>
      </c>
      <c r="F24" s="25">
        <v>0.024305555555555556</v>
      </c>
      <c r="G24" s="16" t="str">
        <f t="shared" si="0"/>
        <v>4.23/km</v>
      </c>
      <c r="H24" s="19">
        <f t="shared" si="2"/>
        <v>0.004432870370370372</v>
      </c>
      <c r="I24" s="19">
        <f>F24-INDEX($F$4:$F$876,MATCH(D24,$D$4:$D$876,0))</f>
        <v>0.004432870370370372</v>
      </c>
    </row>
    <row r="25" spans="1:9" s="11" customFormat="1" ht="15" customHeight="1">
      <c r="A25" s="16">
        <v>22</v>
      </c>
      <c r="B25" s="22" t="s">
        <v>24</v>
      </c>
      <c r="C25" s="22" t="s">
        <v>127</v>
      </c>
      <c r="D25" s="16" t="s">
        <v>166</v>
      </c>
      <c r="E25" s="36" t="s">
        <v>184</v>
      </c>
      <c r="F25" s="25">
        <v>0.024363425925925927</v>
      </c>
      <c r="G25" s="16" t="str">
        <f t="shared" si="0"/>
        <v>4.23/km</v>
      </c>
      <c r="H25" s="19">
        <f t="shared" si="2"/>
        <v>0.004490740740740743</v>
      </c>
      <c r="I25" s="19">
        <f>F25-INDEX($F$4:$F$876,MATCH(D25,$D$4:$D$876,0))</f>
        <v>0.004155092592592592</v>
      </c>
    </row>
    <row r="26" spans="1:9" s="11" customFormat="1" ht="15" customHeight="1">
      <c r="A26" s="16">
        <v>23</v>
      </c>
      <c r="B26" s="22" t="s">
        <v>203</v>
      </c>
      <c r="C26" s="22" t="s">
        <v>141</v>
      </c>
      <c r="D26" s="16" t="s">
        <v>168</v>
      </c>
      <c r="E26" s="36" t="s">
        <v>183</v>
      </c>
      <c r="F26" s="25">
        <v>0.024398148148148145</v>
      </c>
      <c r="G26" s="16" t="str">
        <f t="shared" si="0"/>
        <v>4.24/km</v>
      </c>
      <c r="H26" s="19">
        <f t="shared" si="2"/>
        <v>0.00452546296296296</v>
      </c>
      <c r="I26" s="19">
        <f>F26-INDEX($F$4:$F$876,MATCH(D26,$D$4:$D$876,0))</f>
        <v>0.00452546296296296</v>
      </c>
    </row>
    <row r="27" spans="1:10" s="12" customFormat="1" ht="15" customHeight="1">
      <c r="A27" s="16">
        <v>24</v>
      </c>
      <c r="B27" s="22" t="s">
        <v>206</v>
      </c>
      <c r="C27" s="22" t="s">
        <v>131</v>
      </c>
      <c r="D27" s="16" t="s">
        <v>207</v>
      </c>
      <c r="E27" s="36" t="s">
        <v>208</v>
      </c>
      <c r="F27" s="25">
        <v>0.02440972222222222</v>
      </c>
      <c r="G27" s="16" t="str">
        <f t="shared" si="0"/>
        <v>4.24/km</v>
      </c>
      <c r="H27" s="19">
        <f t="shared" si="2"/>
        <v>0.004537037037037037</v>
      </c>
      <c r="I27" s="19">
        <f>F27-INDEX($F$4:$F$876,MATCH(D27,$D$4:$D$876,0))</f>
        <v>0</v>
      </c>
      <c r="J27" s="11"/>
    </row>
    <row r="28" spans="1:9" s="11" customFormat="1" ht="15" customHeight="1">
      <c r="A28" s="16">
        <v>25</v>
      </c>
      <c r="B28" s="22" t="s">
        <v>204</v>
      </c>
      <c r="C28" s="22" t="s">
        <v>137</v>
      </c>
      <c r="D28" s="16" t="s">
        <v>181</v>
      </c>
      <c r="E28" s="36" t="s">
        <v>174</v>
      </c>
      <c r="F28" s="25">
        <v>0.02459490740740741</v>
      </c>
      <c r="G28" s="16" t="str">
        <f t="shared" si="0"/>
        <v>4.26/km</v>
      </c>
      <c r="H28" s="19">
        <f t="shared" si="2"/>
        <v>0.004722222222222225</v>
      </c>
      <c r="I28" s="19">
        <f>F28-INDEX($F$4:$F$876,MATCH(D28,$D$4:$D$876,0))</f>
        <v>0.0022337962962962962</v>
      </c>
    </row>
    <row r="29" spans="1:9" s="11" customFormat="1" ht="15" customHeight="1">
      <c r="A29" s="16">
        <v>26</v>
      </c>
      <c r="B29" s="22" t="s">
        <v>223</v>
      </c>
      <c r="C29" s="22" t="s">
        <v>224</v>
      </c>
      <c r="D29" s="16" t="s">
        <v>190</v>
      </c>
      <c r="E29" s="36" t="s">
        <v>167</v>
      </c>
      <c r="F29" s="25">
        <v>0.02461805555555556</v>
      </c>
      <c r="G29" s="16" t="str">
        <f t="shared" si="0"/>
        <v>4.26/km</v>
      </c>
      <c r="H29" s="19">
        <f t="shared" si="2"/>
        <v>0.0047453703703703755</v>
      </c>
      <c r="I29" s="19">
        <f>F29-INDEX($F$4:$F$876,MATCH(D29,$D$4:$D$876,0))</f>
        <v>0.0013541666666666702</v>
      </c>
    </row>
    <row r="30" spans="1:9" s="11" customFormat="1" ht="15" customHeight="1">
      <c r="A30" s="16">
        <v>27</v>
      </c>
      <c r="B30" s="22" t="s">
        <v>321</v>
      </c>
      <c r="C30" s="22" t="s">
        <v>128</v>
      </c>
      <c r="D30" s="16" t="s">
        <v>173</v>
      </c>
      <c r="E30" s="36" t="s">
        <v>198</v>
      </c>
      <c r="F30" s="25">
        <v>0.02476851851851852</v>
      </c>
      <c r="G30" s="16" t="str">
        <f t="shared" si="0"/>
        <v>4.28/km</v>
      </c>
      <c r="H30" s="19">
        <f t="shared" si="2"/>
        <v>0.004895833333333335</v>
      </c>
      <c r="I30" s="19">
        <f>F30-INDEX($F$4:$F$876,MATCH(D30,$D$4:$D$876,0))</f>
        <v>0.0037152777777777757</v>
      </c>
    </row>
    <row r="31" spans="1:9" s="11" customFormat="1" ht="15" customHeight="1">
      <c r="A31" s="16">
        <v>28</v>
      </c>
      <c r="B31" s="22" t="s">
        <v>25</v>
      </c>
      <c r="C31" s="22" t="s">
        <v>200</v>
      </c>
      <c r="D31" s="16" t="s">
        <v>164</v>
      </c>
      <c r="E31" s="36" t="s">
        <v>218</v>
      </c>
      <c r="F31" s="25">
        <v>0.02478009259259259</v>
      </c>
      <c r="G31" s="16" t="str">
        <f t="shared" si="0"/>
        <v>4.28/km</v>
      </c>
      <c r="H31" s="19">
        <f t="shared" si="2"/>
        <v>0.0049074074074074055</v>
      </c>
      <c r="I31" s="19">
        <f>F31-INDEX($F$4:$F$876,MATCH(D31,$D$4:$D$876,0))</f>
        <v>0.004444444444444442</v>
      </c>
    </row>
    <row r="32" spans="1:9" s="11" customFormat="1" ht="15" customHeight="1">
      <c r="A32" s="16">
        <v>29</v>
      </c>
      <c r="B32" s="22" t="s">
        <v>172</v>
      </c>
      <c r="C32" s="22" t="s">
        <v>135</v>
      </c>
      <c r="D32" s="16" t="s">
        <v>173</v>
      </c>
      <c r="E32" s="36" t="s">
        <v>174</v>
      </c>
      <c r="F32" s="25">
        <v>0.024849537037037035</v>
      </c>
      <c r="G32" s="16" t="str">
        <f t="shared" si="0"/>
        <v>4.28/km</v>
      </c>
      <c r="H32" s="19">
        <f t="shared" si="2"/>
        <v>0.00497685185185185</v>
      </c>
      <c r="I32" s="19">
        <f>F32-INDEX($F$4:$F$876,MATCH(D32,$D$4:$D$876,0))</f>
        <v>0.0037962962962962907</v>
      </c>
    </row>
    <row r="33" spans="1:9" s="11" customFormat="1" ht="15" customHeight="1">
      <c r="A33" s="16">
        <v>30</v>
      </c>
      <c r="B33" s="22" t="s">
        <v>212</v>
      </c>
      <c r="C33" s="22" t="s">
        <v>124</v>
      </c>
      <c r="D33" s="16" t="s">
        <v>166</v>
      </c>
      <c r="E33" s="36" t="s">
        <v>177</v>
      </c>
      <c r="F33" s="25">
        <v>0.024849537037037035</v>
      </c>
      <c r="G33" s="16" t="str">
        <f t="shared" si="0"/>
        <v>4.28/km</v>
      </c>
      <c r="H33" s="19">
        <f t="shared" si="2"/>
        <v>0.00497685185185185</v>
      </c>
      <c r="I33" s="19">
        <f>F33-INDEX($F$4:$F$876,MATCH(D33,$D$4:$D$876,0))</f>
        <v>0.0046412037037036995</v>
      </c>
    </row>
    <row r="34" spans="1:9" s="11" customFormat="1" ht="15" customHeight="1">
      <c r="A34" s="16">
        <v>31</v>
      </c>
      <c r="B34" s="22" t="s">
        <v>182</v>
      </c>
      <c r="C34" s="22" t="s">
        <v>142</v>
      </c>
      <c r="D34" s="16" t="s">
        <v>166</v>
      </c>
      <c r="E34" s="36" t="s">
        <v>167</v>
      </c>
      <c r="F34" s="25">
        <v>0.02487268518518519</v>
      </c>
      <c r="G34" s="16" t="str">
        <f t="shared" si="0"/>
        <v>4.29/km</v>
      </c>
      <c r="H34" s="19">
        <f t="shared" si="2"/>
        <v>0.0050000000000000044</v>
      </c>
      <c r="I34" s="19">
        <f>F34-INDEX($F$4:$F$876,MATCH(D34,$D$4:$D$876,0))</f>
        <v>0.0046643518518518536</v>
      </c>
    </row>
    <row r="35" spans="1:9" s="11" customFormat="1" ht="15" customHeight="1">
      <c r="A35" s="16">
        <v>32</v>
      </c>
      <c r="B35" s="22" t="s">
        <v>26</v>
      </c>
      <c r="C35" s="22" t="s">
        <v>124</v>
      </c>
      <c r="D35" s="16" t="s">
        <v>173</v>
      </c>
      <c r="E35" s="36" t="s">
        <v>10</v>
      </c>
      <c r="F35" s="25">
        <v>0.02487268518518519</v>
      </c>
      <c r="G35" s="16" t="str">
        <f t="shared" si="0"/>
        <v>4.29/km</v>
      </c>
      <c r="H35" s="19">
        <f t="shared" si="2"/>
        <v>0.0050000000000000044</v>
      </c>
      <c r="I35" s="19">
        <f>F35-INDEX($F$4:$F$876,MATCH(D35,$D$4:$D$876,0))</f>
        <v>0.0038194444444444448</v>
      </c>
    </row>
    <row r="36" spans="1:9" s="11" customFormat="1" ht="15" customHeight="1">
      <c r="A36" s="16">
        <v>33</v>
      </c>
      <c r="B36" s="22" t="s">
        <v>27</v>
      </c>
      <c r="C36" s="22" t="s">
        <v>139</v>
      </c>
      <c r="D36" s="16" t="s">
        <v>164</v>
      </c>
      <c r="E36" s="36" t="s">
        <v>96</v>
      </c>
      <c r="F36" s="25">
        <v>0.02512731481481481</v>
      </c>
      <c r="G36" s="16" t="str">
        <f t="shared" si="0"/>
        <v>4.31/km</v>
      </c>
      <c r="H36" s="19">
        <f t="shared" si="2"/>
        <v>0.0052546296296296265</v>
      </c>
      <c r="I36" s="19">
        <f>F36-INDEX($F$4:$F$876,MATCH(D36,$D$4:$D$876,0))</f>
        <v>0.004791666666666663</v>
      </c>
    </row>
    <row r="37" spans="1:9" s="11" customFormat="1" ht="15" customHeight="1">
      <c r="A37" s="16">
        <v>34</v>
      </c>
      <c r="B37" s="22" t="s">
        <v>195</v>
      </c>
      <c r="C37" s="22" t="s">
        <v>196</v>
      </c>
      <c r="D37" s="16" t="s">
        <v>181</v>
      </c>
      <c r="E37" s="36" t="s">
        <v>186</v>
      </c>
      <c r="F37" s="25">
        <v>0.02516203703703704</v>
      </c>
      <c r="G37" s="16" t="str">
        <f t="shared" si="0"/>
        <v>4.32/km</v>
      </c>
      <c r="H37" s="19">
        <f t="shared" si="2"/>
        <v>0.005289351851851854</v>
      </c>
      <c r="I37" s="19">
        <f>F37-INDEX($F$4:$F$876,MATCH(D37,$D$4:$D$876,0))</f>
        <v>0.0028009259259259255</v>
      </c>
    </row>
    <row r="38" spans="1:9" s="11" customFormat="1" ht="15" customHeight="1">
      <c r="A38" s="16">
        <v>35</v>
      </c>
      <c r="B38" s="22" t="s">
        <v>209</v>
      </c>
      <c r="C38" s="22" t="s">
        <v>127</v>
      </c>
      <c r="D38" s="16" t="s">
        <v>173</v>
      </c>
      <c r="E38" s="36" t="s">
        <v>210</v>
      </c>
      <c r="F38" s="25">
        <v>0.025358796296296296</v>
      </c>
      <c r="G38" s="16" t="str">
        <f t="shared" si="0"/>
        <v>4.34/km</v>
      </c>
      <c r="H38" s="19">
        <f t="shared" si="2"/>
        <v>0.005486111111111112</v>
      </c>
      <c r="I38" s="19">
        <f>F38-INDEX($F$4:$F$876,MATCH(D38,$D$4:$D$876,0))</f>
        <v>0.004305555555555552</v>
      </c>
    </row>
    <row r="39" spans="1:9" s="11" customFormat="1" ht="15" customHeight="1">
      <c r="A39" s="16">
        <v>36</v>
      </c>
      <c r="B39" s="22" t="s">
        <v>28</v>
      </c>
      <c r="C39" s="22" t="s">
        <v>137</v>
      </c>
      <c r="D39" s="16" t="s">
        <v>166</v>
      </c>
      <c r="E39" s="36" t="s">
        <v>218</v>
      </c>
      <c r="F39" s="25">
        <v>0.02546296296296296</v>
      </c>
      <c r="G39" s="16" t="str">
        <f t="shared" si="0"/>
        <v>4.35/km</v>
      </c>
      <c r="H39" s="19">
        <f t="shared" si="2"/>
        <v>0.005590277777777777</v>
      </c>
      <c r="I39" s="19">
        <f>F39-INDEX($F$4:$F$876,MATCH(D39,$D$4:$D$876,0))</f>
        <v>0.0052546296296296265</v>
      </c>
    </row>
    <row r="40" spans="1:9" s="11" customFormat="1" ht="15" customHeight="1">
      <c r="A40" s="16">
        <v>37</v>
      </c>
      <c r="B40" s="22" t="s">
        <v>29</v>
      </c>
      <c r="C40" s="22" t="s">
        <v>113</v>
      </c>
      <c r="D40" s="16" t="s">
        <v>169</v>
      </c>
      <c r="E40" s="36" t="s">
        <v>218</v>
      </c>
      <c r="F40" s="25">
        <v>0.025613425925925925</v>
      </c>
      <c r="G40" s="16" t="str">
        <f t="shared" si="0"/>
        <v>4.37/km</v>
      </c>
      <c r="H40" s="19">
        <f t="shared" si="2"/>
        <v>0.005740740740740741</v>
      </c>
      <c r="I40" s="19">
        <f>F40-INDEX($F$4:$F$876,MATCH(D40,$D$4:$D$876,0))</f>
        <v>0.0016782407407407406</v>
      </c>
    </row>
    <row r="41" spans="1:9" s="11" customFormat="1" ht="15" customHeight="1">
      <c r="A41" s="16">
        <v>38</v>
      </c>
      <c r="B41" s="22" t="s">
        <v>211</v>
      </c>
      <c r="C41" s="22" t="s">
        <v>116</v>
      </c>
      <c r="D41" s="16" t="s">
        <v>166</v>
      </c>
      <c r="E41" s="36" t="s">
        <v>171</v>
      </c>
      <c r="F41" s="25">
        <v>0.025706018518518517</v>
      </c>
      <c r="G41" s="16" t="str">
        <f t="shared" si="0"/>
        <v>4.38/km</v>
      </c>
      <c r="H41" s="19">
        <f t="shared" si="2"/>
        <v>0.005833333333333333</v>
      </c>
      <c r="I41" s="19">
        <f>F41-INDEX($F$4:$F$876,MATCH(D41,$D$4:$D$876,0))</f>
        <v>0.005497685185185182</v>
      </c>
    </row>
    <row r="42" spans="1:9" s="11" customFormat="1" ht="15" customHeight="1">
      <c r="A42" s="16">
        <v>39</v>
      </c>
      <c r="B42" s="22" t="s">
        <v>323</v>
      </c>
      <c r="C42" s="22" t="s">
        <v>327</v>
      </c>
      <c r="D42" s="16" t="s">
        <v>164</v>
      </c>
      <c r="E42" s="36" t="s">
        <v>186</v>
      </c>
      <c r="F42" s="25">
        <v>0.025995370370370367</v>
      </c>
      <c r="G42" s="16" t="str">
        <f t="shared" si="0"/>
        <v>4.41/km</v>
      </c>
      <c r="H42" s="19">
        <f t="shared" si="2"/>
        <v>0.006122685185185182</v>
      </c>
      <c r="I42" s="19">
        <f>F42-INDEX($F$4:$F$876,MATCH(D42,$D$4:$D$876,0))</f>
        <v>0.005659722222222219</v>
      </c>
    </row>
    <row r="43" spans="1:9" s="11" customFormat="1" ht="15" customHeight="1">
      <c r="A43" s="16">
        <v>40</v>
      </c>
      <c r="B43" s="22" t="s">
        <v>187</v>
      </c>
      <c r="C43" s="22" t="s">
        <v>122</v>
      </c>
      <c r="D43" s="16" t="s">
        <v>207</v>
      </c>
      <c r="E43" s="36" t="s">
        <v>174</v>
      </c>
      <c r="F43" s="25">
        <v>0.026087962962962966</v>
      </c>
      <c r="G43" s="16" t="str">
        <f t="shared" si="0"/>
        <v>4.42/km</v>
      </c>
      <c r="H43" s="19">
        <f t="shared" si="2"/>
        <v>0.006215277777777781</v>
      </c>
      <c r="I43" s="19">
        <f>F43-INDEX($F$4:$F$876,MATCH(D43,$D$4:$D$876,0))</f>
        <v>0.001678240740740744</v>
      </c>
    </row>
    <row r="44" spans="1:9" s="11" customFormat="1" ht="15" customHeight="1">
      <c r="A44" s="16">
        <v>41</v>
      </c>
      <c r="B44" s="22" t="s">
        <v>30</v>
      </c>
      <c r="C44" s="22" t="s">
        <v>115</v>
      </c>
      <c r="D44" s="16" t="s">
        <v>169</v>
      </c>
      <c r="E44" s="36" t="s">
        <v>219</v>
      </c>
      <c r="F44" s="25">
        <v>0.026157407407407407</v>
      </c>
      <c r="G44" s="16" t="str">
        <f t="shared" si="0"/>
        <v>4.43/km</v>
      </c>
      <c r="H44" s="19">
        <f t="shared" si="2"/>
        <v>0.006284722222222223</v>
      </c>
      <c r="I44" s="19">
        <f>F44-INDEX($F$4:$F$876,MATCH(D44,$D$4:$D$876,0))</f>
        <v>0.0022222222222222227</v>
      </c>
    </row>
    <row r="45" spans="1:9" s="11" customFormat="1" ht="15" customHeight="1">
      <c r="A45" s="16">
        <v>42</v>
      </c>
      <c r="B45" s="22" t="s">
        <v>11</v>
      </c>
      <c r="C45" s="22" t="s">
        <v>138</v>
      </c>
      <c r="D45" s="16" t="s">
        <v>169</v>
      </c>
      <c r="E45" s="36" t="s">
        <v>311</v>
      </c>
      <c r="F45" s="25">
        <v>0.02630787037037037</v>
      </c>
      <c r="G45" s="16" t="str">
        <f t="shared" si="0"/>
        <v>4.44/km</v>
      </c>
      <c r="H45" s="19">
        <f t="shared" si="2"/>
        <v>0.006435185185185186</v>
      </c>
      <c r="I45" s="19">
        <f>F45-INDEX($F$4:$F$876,MATCH(D45,$D$4:$D$876,0))</f>
        <v>0.002372685185185186</v>
      </c>
    </row>
    <row r="46" spans="1:9" s="11" customFormat="1" ht="15" customHeight="1">
      <c r="A46" s="16">
        <v>43</v>
      </c>
      <c r="B46" s="22" t="s">
        <v>31</v>
      </c>
      <c r="C46" s="22" t="s">
        <v>126</v>
      </c>
      <c r="D46" s="16" t="s">
        <v>181</v>
      </c>
      <c r="E46" s="36" t="s">
        <v>174</v>
      </c>
      <c r="F46" s="25">
        <v>0.026400462962962962</v>
      </c>
      <c r="G46" s="16" t="str">
        <f t="shared" si="0"/>
        <v>4.45/km</v>
      </c>
      <c r="H46" s="19">
        <f t="shared" si="2"/>
        <v>0.006527777777777778</v>
      </c>
      <c r="I46" s="19">
        <f>F46-INDEX($F$4:$F$876,MATCH(D46,$D$4:$D$876,0))</f>
        <v>0.0040393518518518495</v>
      </c>
    </row>
    <row r="47" spans="1:9" s="11" customFormat="1" ht="15" customHeight="1">
      <c r="A47" s="16">
        <v>44</v>
      </c>
      <c r="B47" s="22" t="s">
        <v>157</v>
      </c>
      <c r="C47" s="22" t="s">
        <v>221</v>
      </c>
      <c r="D47" s="16" t="s">
        <v>164</v>
      </c>
      <c r="E47" s="36" t="s">
        <v>186</v>
      </c>
      <c r="F47" s="25">
        <v>0.026435185185185187</v>
      </c>
      <c r="G47" s="16" t="str">
        <f t="shared" si="0"/>
        <v>4.46/km</v>
      </c>
      <c r="H47" s="19">
        <f t="shared" si="2"/>
        <v>0.006562500000000002</v>
      </c>
      <c r="I47" s="19">
        <f>F47-INDEX($F$4:$F$876,MATCH(D47,$D$4:$D$876,0))</f>
        <v>0.006099537037037039</v>
      </c>
    </row>
    <row r="48" spans="1:9" s="11" customFormat="1" ht="15" customHeight="1">
      <c r="A48" s="16">
        <v>45</v>
      </c>
      <c r="B48" s="22" t="s">
        <v>276</v>
      </c>
      <c r="C48" s="22" t="s">
        <v>131</v>
      </c>
      <c r="D48" s="16" t="s">
        <v>173</v>
      </c>
      <c r="E48" s="36" t="s">
        <v>186</v>
      </c>
      <c r="F48" s="25">
        <v>0.026493055555555558</v>
      </c>
      <c r="G48" s="16" t="str">
        <f t="shared" si="0"/>
        <v>4.46/km</v>
      </c>
      <c r="H48" s="19">
        <f t="shared" si="2"/>
        <v>0.006620370370370374</v>
      </c>
      <c r="I48" s="19">
        <f>F48-INDEX($F$4:$F$876,MATCH(D48,$D$4:$D$876,0))</f>
        <v>0.005439814814814814</v>
      </c>
    </row>
    <row r="49" spans="1:9" s="11" customFormat="1" ht="15" customHeight="1">
      <c r="A49" s="16">
        <v>46</v>
      </c>
      <c r="B49" s="22" t="s">
        <v>32</v>
      </c>
      <c r="C49" s="22" t="s">
        <v>133</v>
      </c>
      <c r="D49" s="16" t="s">
        <v>166</v>
      </c>
      <c r="E49" s="36" t="s">
        <v>98</v>
      </c>
      <c r="F49" s="25">
        <v>0.02652777777777778</v>
      </c>
      <c r="G49" s="16" t="str">
        <f t="shared" si="0"/>
        <v>4.47/km</v>
      </c>
      <c r="H49" s="19">
        <f t="shared" si="2"/>
        <v>0.006655092592592594</v>
      </c>
      <c r="I49" s="19">
        <f>F49-INDEX($F$4:$F$876,MATCH(D49,$D$4:$D$876,0))</f>
        <v>0.0063194444444444435</v>
      </c>
    </row>
    <row r="50" spans="1:9" s="11" customFormat="1" ht="15" customHeight="1">
      <c r="A50" s="16">
        <v>47</v>
      </c>
      <c r="B50" s="22" t="s">
        <v>33</v>
      </c>
      <c r="C50" s="22" t="s">
        <v>34</v>
      </c>
      <c r="D50" s="16" t="s">
        <v>173</v>
      </c>
      <c r="E50" s="36" t="s">
        <v>96</v>
      </c>
      <c r="F50" s="25">
        <v>0.026574074074074073</v>
      </c>
      <c r="G50" s="16" t="str">
        <f t="shared" si="0"/>
        <v>4.47/km</v>
      </c>
      <c r="H50" s="19">
        <f t="shared" si="2"/>
        <v>0.006701388888888889</v>
      </c>
      <c r="I50" s="19">
        <f>F50-INDEX($F$4:$F$876,MATCH(D50,$D$4:$D$876,0))</f>
        <v>0.005520833333333329</v>
      </c>
    </row>
    <row r="51" spans="1:9" s="11" customFormat="1" ht="15" customHeight="1">
      <c r="A51" s="16">
        <v>48</v>
      </c>
      <c r="B51" s="22" t="s">
        <v>199</v>
      </c>
      <c r="C51" s="22" t="s">
        <v>200</v>
      </c>
      <c r="D51" s="16" t="s">
        <v>166</v>
      </c>
      <c r="E51" s="36" t="s">
        <v>154</v>
      </c>
      <c r="F51" s="25">
        <v>0.02665509259259259</v>
      </c>
      <c r="G51" s="16" t="str">
        <f t="shared" si="0"/>
        <v>4.48/km</v>
      </c>
      <c r="H51" s="19">
        <f t="shared" si="2"/>
        <v>0.006782407407407407</v>
      </c>
      <c r="I51" s="19">
        <f>F51-INDEX($F$4:$F$876,MATCH(D51,$D$4:$D$876,0))</f>
        <v>0.006446759259259256</v>
      </c>
    </row>
    <row r="52" spans="1:9" s="11" customFormat="1" ht="15" customHeight="1">
      <c r="A52" s="16">
        <v>49</v>
      </c>
      <c r="B52" s="22" t="s">
        <v>220</v>
      </c>
      <c r="C52" s="22" t="s">
        <v>119</v>
      </c>
      <c r="D52" s="16" t="s">
        <v>190</v>
      </c>
      <c r="E52" s="36" t="s">
        <v>165</v>
      </c>
      <c r="F52" s="25">
        <v>0.026990740740740742</v>
      </c>
      <c r="G52" s="16" t="str">
        <f t="shared" si="0"/>
        <v>4.52/km</v>
      </c>
      <c r="H52" s="19">
        <f t="shared" si="2"/>
        <v>0.007118055555555558</v>
      </c>
      <c r="I52" s="19">
        <f>F52-INDEX($F$4:$F$876,MATCH(D52,$D$4:$D$876,0))</f>
        <v>0.0037268518518518527</v>
      </c>
    </row>
    <row r="53" spans="1:10" s="13" customFormat="1" ht="15" customHeight="1">
      <c r="A53" s="16">
        <v>50</v>
      </c>
      <c r="B53" s="22" t="s">
        <v>35</v>
      </c>
      <c r="C53" s="22" t="s">
        <v>270</v>
      </c>
      <c r="D53" s="16" t="s">
        <v>238</v>
      </c>
      <c r="E53" s="36" t="s">
        <v>10</v>
      </c>
      <c r="F53" s="25">
        <v>0.02704861111111111</v>
      </c>
      <c r="G53" s="16" t="str">
        <f t="shared" si="0"/>
        <v>4.52/km</v>
      </c>
      <c r="H53" s="19">
        <f t="shared" si="2"/>
        <v>0.007175925925925926</v>
      </c>
      <c r="I53" s="19">
        <f>F53-INDEX($F$4:$F$876,MATCH(D53,$D$4:$D$876,0))</f>
        <v>0</v>
      </c>
      <c r="J53" s="11"/>
    </row>
    <row r="54" spans="1:9" s="11" customFormat="1" ht="15" customHeight="1">
      <c r="A54" s="16">
        <v>51</v>
      </c>
      <c r="B54" s="22" t="s">
        <v>36</v>
      </c>
      <c r="C54" s="22" t="s">
        <v>120</v>
      </c>
      <c r="D54" s="16" t="s">
        <v>169</v>
      </c>
      <c r="E54" s="36" t="s">
        <v>96</v>
      </c>
      <c r="F54" s="25">
        <v>0.027280092592592592</v>
      </c>
      <c r="G54" s="16" t="str">
        <f t="shared" si="0"/>
        <v>4.55/km</v>
      </c>
      <c r="H54" s="19">
        <f t="shared" si="2"/>
        <v>0.007407407407407408</v>
      </c>
      <c r="I54" s="19">
        <f>F54-INDEX($F$4:$F$876,MATCH(D54,$D$4:$D$876,0))</f>
        <v>0.0033449074074074076</v>
      </c>
    </row>
    <row r="55" spans="1:9" s="11" customFormat="1" ht="15" customHeight="1">
      <c r="A55" s="16">
        <v>52</v>
      </c>
      <c r="B55" s="22" t="s">
        <v>37</v>
      </c>
      <c r="C55" s="22" t="s">
        <v>228</v>
      </c>
      <c r="D55" s="16" t="s">
        <v>257</v>
      </c>
      <c r="E55" s="36" t="s">
        <v>218</v>
      </c>
      <c r="F55" s="25">
        <v>0.02732638888888889</v>
      </c>
      <c r="G55" s="16" t="str">
        <f t="shared" si="0"/>
        <v>4.55/km</v>
      </c>
      <c r="H55" s="19">
        <f t="shared" si="2"/>
        <v>0.0074537037037037054</v>
      </c>
      <c r="I55" s="19">
        <f>F55-INDEX($F$4:$F$876,MATCH(D55,$D$4:$D$876,0))</f>
        <v>0</v>
      </c>
    </row>
    <row r="56" spans="1:9" s="11" customFormat="1" ht="15" customHeight="1">
      <c r="A56" s="16">
        <v>53</v>
      </c>
      <c r="B56" s="22" t="s">
        <v>230</v>
      </c>
      <c r="C56" s="22" t="s">
        <v>231</v>
      </c>
      <c r="D56" s="16" t="s">
        <v>166</v>
      </c>
      <c r="E56" s="36" t="s">
        <v>186</v>
      </c>
      <c r="F56" s="25">
        <v>0.027337962962962963</v>
      </c>
      <c r="G56" s="16" t="str">
        <f t="shared" si="0"/>
        <v>4.55/km</v>
      </c>
      <c r="H56" s="19">
        <f t="shared" si="2"/>
        <v>0.007465277777777779</v>
      </c>
      <c r="I56" s="19">
        <f>F56-INDEX($F$4:$F$876,MATCH(D56,$D$4:$D$876,0))</f>
        <v>0.007129629629629628</v>
      </c>
    </row>
    <row r="57" spans="1:9" s="11" customFormat="1" ht="15" customHeight="1">
      <c r="A57" s="16">
        <v>54</v>
      </c>
      <c r="B57" s="22" t="s">
        <v>7</v>
      </c>
      <c r="C57" s="22" t="s">
        <v>8</v>
      </c>
      <c r="D57" s="16" t="s">
        <v>197</v>
      </c>
      <c r="E57" s="36" t="s">
        <v>186</v>
      </c>
      <c r="F57" s="25">
        <v>0.027337962962962963</v>
      </c>
      <c r="G57" s="16" t="str">
        <f t="shared" si="0"/>
        <v>4.55/km</v>
      </c>
      <c r="H57" s="19">
        <f t="shared" si="2"/>
        <v>0.007465277777777779</v>
      </c>
      <c r="I57" s="19">
        <f>F57-INDEX($F$4:$F$876,MATCH(D57,$D$4:$D$876,0))</f>
        <v>0</v>
      </c>
    </row>
    <row r="58" spans="1:9" s="11" customFormat="1" ht="15" customHeight="1">
      <c r="A58" s="16">
        <v>55</v>
      </c>
      <c r="B58" s="22" t="s">
        <v>38</v>
      </c>
      <c r="C58" s="22" t="s">
        <v>143</v>
      </c>
      <c r="D58" s="16" t="s">
        <v>298</v>
      </c>
      <c r="E58" s="36" t="s">
        <v>39</v>
      </c>
      <c r="F58" s="25">
        <v>0.027627314814814813</v>
      </c>
      <c r="G58" s="16" t="str">
        <f t="shared" si="0"/>
        <v>4.58/km</v>
      </c>
      <c r="H58" s="19">
        <f t="shared" si="2"/>
        <v>0.007754629629629629</v>
      </c>
      <c r="I58" s="19">
        <f>F58-INDEX($F$4:$F$876,MATCH(D58,$D$4:$D$876,0))</f>
        <v>0</v>
      </c>
    </row>
    <row r="59" spans="1:10" ht="15" customHeight="1">
      <c r="A59" s="16">
        <v>56</v>
      </c>
      <c r="B59" s="22" t="s">
        <v>40</v>
      </c>
      <c r="C59" s="22" t="s">
        <v>41</v>
      </c>
      <c r="D59" s="16" t="s">
        <v>164</v>
      </c>
      <c r="E59" s="36" t="s">
        <v>96</v>
      </c>
      <c r="F59" s="25">
        <v>0.02767361111111111</v>
      </c>
      <c r="G59" s="16" t="str">
        <f t="shared" si="0"/>
        <v>4.59/km</v>
      </c>
      <c r="H59" s="19">
        <f t="shared" si="2"/>
        <v>0.007800925925925926</v>
      </c>
      <c r="I59" s="19">
        <f>F59-INDEX($F$4:$F$876,MATCH(D59,$D$4:$D$876,0))</f>
        <v>0.007337962962962963</v>
      </c>
      <c r="J59" s="11"/>
    </row>
    <row r="60" spans="1:10" ht="15" customHeight="1">
      <c r="A60" s="16">
        <v>57</v>
      </c>
      <c r="B60" s="22" t="s">
        <v>214</v>
      </c>
      <c r="C60" s="22" t="s">
        <v>149</v>
      </c>
      <c r="D60" s="16" t="s">
        <v>173</v>
      </c>
      <c r="E60" s="36" t="s">
        <v>210</v>
      </c>
      <c r="F60" s="25">
        <v>0.02770833333333333</v>
      </c>
      <c r="G60" s="16" t="str">
        <f t="shared" si="0"/>
        <v>4.59/km</v>
      </c>
      <c r="H60" s="19">
        <f t="shared" si="2"/>
        <v>0.007835648148148147</v>
      </c>
      <c r="I60" s="19">
        <f>F60-INDEX($F$4:$F$876,MATCH(D60,$D$4:$D$876,0))</f>
        <v>0.0066550925925925875</v>
      </c>
      <c r="J60" s="11"/>
    </row>
    <row r="61" spans="1:10" ht="15" customHeight="1">
      <c r="A61" s="16">
        <v>58</v>
      </c>
      <c r="B61" s="22" t="s">
        <v>42</v>
      </c>
      <c r="C61" s="22" t="s">
        <v>317</v>
      </c>
      <c r="D61" s="16" t="s">
        <v>201</v>
      </c>
      <c r="E61" s="36" t="s">
        <v>98</v>
      </c>
      <c r="F61" s="25">
        <v>0.02773148148148148</v>
      </c>
      <c r="G61" s="16" t="str">
        <f t="shared" si="0"/>
        <v>4.60/km</v>
      </c>
      <c r="H61" s="19">
        <f t="shared" si="2"/>
        <v>0.007858796296296294</v>
      </c>
      <c r="I61" s="19">
        <f>F61-INDEX($F$4:$F$876,MATCH(D61,$D$4:$D$876,0))</f>
        <v>0</v>
      </c>
      <c r="J61" s="11"/>
    </row>
    <row r="62" spans="1:10" ht="15" customHeight="1">
      <c r="A62" s="16">
        <v>59</v>
      </c>
      <c r="B62" s="22" t="s">
        <v>43</v>
      </c>
      <c r="C62" s="22" t="s">
        <v>119</v>
      </c>
      <c r="D62" s="16" t="s">
        <v>173</v>
      </c>
      <c r="E62" s="36" t="s">
        <v>218</v>
      </c>
      <c r="F62" s="25">
        <v>0.02775462962962963</v>
      </c>
      <c r="G62" s="16" t="str">
        <f t="shared" si="0"/>
        <v>4.60/km</v>
      </c>
      <c r="H62" s="19">
        <f t="shared" si="2"/>
        <v>0.007881944444444445</v>
      </c>
      <c r="I62" s="19">
        <f>F62-INDEX($F$4:$F$876,MATCH(D62,$D$4:$D$876,0))</f>
        <v>0.006701388888888885</v>
      </c>
      <c r="J62" s="11"/>
    </row>
    <row r="63" spans="1:10" ht="15" customHeight="1">
      <c r="A63" s="16">
        <v>60</v>
      </c>
      <c r="B63" s="22" t="s">
        <v>248</v>
      </c>
      <c r="C63" s="22" t="s">
        <v>127</v>
      </c>
      <c r="D63" s="16" t="s">
        <v>190</v>
      </c>
      <c r="E63" s="36" t="s">
        <v>218</v>
      </c>
      <c r="F63" s="25">
        <v>0.027858796296296298</v>
      </c>
      <c r="G63" s="16" t="str">
        <f t="shared" si="0"/>
        <v>5.01/km</v>
      </c>
      <c r="H63" s="19">
        <f t="shared" si="2"/>
        <v>0.007986111111111114</v>
      </c>
      <c r="I63" s="19">
        <f>F63-INDEX($F$4:$F$876,MATCH(D63,$D$4:$D$876,0))</f>
        <v>0.004594907407407409</v>
      </c>
      <c r="J63" s="11"/>
    </row>
    <row r="64" spans="1:10" ht="15" customHeight="1">
      <c r="A64" s="16">
        <v>61</v>
      </c>
      <c r="B64" s="22" t="s">
        <v>44</v>
      </c>
      <c r="C64" s="22" t="s">
        <v>139</v>
      </c>
      <c r="D64" s="16" t="s">
        <v>166</v>
      </c>
      <c r="E64" s="36" t="s">
        <v>218</v>
      </c>
      <c r="F64" s="25">
        <v>0.02802083333333333</v>
      </c>
      <c r="G64" s="16" t="str">
        <f t="shared" si="0"/>
        <v>5.03/km</v>
      </c>
      <c r="H64" s="19">
        <f t="shared" si="2"/>
        <v>0.008148148148148147</v>
      </c>
      <c r="I64" s="19">
        <f>F64-INDEX($F$4:$F$876,MATCH(D64,$D$4:$D$876,0))</f>
        <v>0.0078124999999999965</v>
      </c>
      <c r="J64" s="11"/>
    </row>
    <row r="65" spans="1:10" ht="15" customHeight="1">
      <c r="A65" s="16">
        <v>62</v>
      </c>
      <c r="B65" s="22" t="s">
        <v>205</v>
      </c>
      <c r="C65" s="22" t="s">
        <v>202</v>
      </c>
      <c r="D65" s="16" t="s">
        <v>164</v>
      </c>
      <c r="E65" s="36" t="s">
        <v>165</v>
      </c>
      <c r="F65" s="25">
        <v>0.02803240740740741</v>
      </c>
      <c r="G65" s="16" t="str">
        <f t="shared" si="0"/>
        <v>5.03/km</v>
      </c>
      <c r="H65" s="19">
        <f t="shared" si="2"/>
        <v>0.008159722222222224</v>
      </c>
      <c r="I65" s="19">
        <f>F65-INDEX($F$4:$F$876,MATCH(D65,$D$4:$D$876,0))</f>
        <v>0.007696759259259261</v>
      </c>
      <c r="J65" s="11"/>
    </row>
    <row r="66" spans="1:10" ht="15" customHeight="1">
      <c r="A66" s="16">
        <v>63</v>
      </c>
      <c r="B66" s="22" t="s">
        <v>240</v>
      </c>
      <c r="C66" s="22" t="s">
        <v>241</v>
      </c>
      <c r="D66" s="16" t="s">
        <v>238</v>
      </c>
      <c r="E66" s="36" t="s">
        <v>165</v>
      </c>
      <c r="F66" s="25">
        <v>0.028078703703703703</v>
      </c>
      <c r="G66" s="16" t="str">
        <f t="shared" si="0"/>
        <v>5.03/km</v>
      </c>
      <c r="H66" s="19">
        <f t="shared" si="2"/>
        <v>0.008206018518518519</v>
      </c>
      <c r="I66" s="19">
        <f>F66-INDEX($F$4:$F$876,MATCH(D66,$D$4:$D$876,0))</f>
        <v>0.0010300925925925929</v>
      </c>
      <c r="J66" s="11"/>
    </row>
    <row r="67" spans="1:10" ht="15" customHeight="1">
      <c r="A67" s="16">
        <v>64</v>
      </c>
      <c r="B67" s="22" t="s">
        <v>45</v>
      </c>
      <c r="C67" s="22" t="s">
        <v>118</v>
      </c>
      <c r="D67" s="16" t="s">
        <v>173</v>
      </c>
      <c r="E67" s="36" t="s">
        <v>167</v>
      </c>
      <c r="F67" s="25">
        <v>0.028148148148148148</v>
      </c>
      <c r="G67" s="16" t="str">
        <f t="shared" si="0"/>
        <v>5.04/km</v>
      </c>
      <c r="H67" s="19">
        <f t="shared" si="2"/>
        <v>0.008275462962962964</v>
      </c>
      <c r="I67" s="19">
        <f>F67-INDEX($F$4:$F$876,MATCH(D67,$D$4:$D$876,0))</f>
        <v>0.007094907407407404</v>
      </c>
      <c r="J67" s="11"/>
    </row>
    <row r="68" spans="1:10" ht="15" customHeight="1">
      <c r="A68" s="16">
        <v>65</v>
      </c>
      <c r="B68" s="22" t="s">
        <v>320</v>
      </c>
      <c r="C68" s="22" t="s">
        <v>127</v>
      </c>
      <c r="D68" s="16" t="s">
        <v>292</v>
      </c>
      <c r="E68" s="36" t="s">
        <v>10</v>
      </c>
      <c r="F68" s="25">
        <v>0.028275462962962964</v>
      </c>
      <c r="G68" s="16" t="str">
        <f aca="true" t="shared" si="3" ref="G68:G131">TEXT(INT((HOUR(F68)*3600+MINUTE(F68)*60+SECOND(F68))/$I$2/60),"0")&amp;"."&amp;TEXT(MOD((HOUR(F68)*3600+MINUTE(F68)*60+SECOND(F68))/$I$2,60),"00")&amp;"/km"</f>
        <v>5.05/km</v>
      </c>
      <c r="H68" s="19">
        <f t="shared" si="2"/>
        <v>0.00840277777777778</v>
      </c>
      <c r="I68" s="19">
        <f>F68-INDEX($F$4:$F$876,MATCH(D68,$D$4:$D$876,0))</f>
        <v>0</v>
      </c>
      <c r="J68" s="11"/>
    </row>
    <row r="69" spans="1:10" ht="15" customHeight="1">
      <c r="A69" s="16">
        <v>66</v>
      </c>
      <c r="B69" s="22" t="s">
        <v>328</v>
      </c>
      <c r="C69" s="22" t="s">
        <v>307</v>
      </c>
      <c r="D69" s="16" t="s">
        <v>173</v>
      </c>
      <c r="E69" s="36" t="s">
        <v>186</v>
      </c>
      <c r="F69" s="25">
        <v>0.028344907407407412</v>
      </c>
      <c r="G69" s="16" t="str">
        <f t="shared" si="3"/>
        <v>5.06/km</v>
      </c>
      <c r="H69" s="19">
        <f t="shared" si="2"/>
        <v>0.008472222222222228</v>
      </c>
      <c r="I69" s="19">
        <f>F69-INDEX($F$4:$F$876,MATCH(D69,$D$4:$D$876,0))</f>
        <v>0.0072916666666666685</v>
      </c>
      <c r="J69" s="11"/>
    </row>
    <row r="70" spans="1:10" ht="15" customHeight="1">
      <c r="A70" s="16">
        <v>67</v>
      </c>
      <c r="B70" s="22" t="s">
        <v>232</v>
      </c>
      <c r="C70" s="22" t="s">
        <v>149</v>
      </c>
      <c r="D70" s="16" t="s">
        <v>181</v>
      </c>
      <c r="E70" s="36" t="s">
        <v>167</v>
      </c>
      <c r="F70" s="25">
        <v>0.02849537037037037</v>
      </c>
      <c r="G70" s="16" t="str">
        <f t="shared" si="3"/>
        <v>5.08/km</v>
      </c>
      <c r="H70" s="19">
        <f t="shared" si="2"/>
        <v>0.008622685185185185</v>
      </c>
      <c r="I70" s="19">
        <f>F70-INDEX($F$4:$F$876,MATCH(D70,$D$4:$D$876,0))</f>
        <v>0.006134259259259256</v>
      </c>
      <c r="J70" s="11"/>
    </row>
    <row r="71" spans="1:10" ht="15" customHeight="1">
      <c r="A71" s="16">
        <v>68</v>
      </c>
      <c r="B71" s="22" t="s">
        <v>306</v>
      </c>
      <c r="C71" s="22" t="s">
        <v>139</v>
      </c>
      <c r="D71" s="16" t="s">
        <v>173</v>
      </c>
      <c r="E71" s="36" t="s">
        <v>218</v>
      </c>
      <c r="F71" s="25">
        <v>0.02849537037037037</v>
      </c>
      <c r="G71" s="16" t="str">
        <f t="shared" si="3"/>
        <v>5.08/km</v>
      </c>
      <c r="H71" s="19">
        <f t="shared" si="2"/>
        <v>0.008622685185185185</v>
      </c>
      <c r="I71" s="19">
        <f>F71-INDEX($F$4:$F$876,MATCH(D71,$D$4:$D$876,0))</f>
        <v>0.007442129629629625</v>
      </c>
      <c r="J71" s="11"/>
    </row>
    <row r="72" spans="1:10" ht="15" customHeight="1">
      <c r="A72" s="16">
        <v>69</v>
      </c>
      <c r="B72" s="22" t="s">
        <v>1</v>
      </c>
      <c r="C72" s="22" t="s">
        <v>158</v>
      </c>
      <c r="D72" s="16" t="s">
        <v>166</v>
      </c>
      <c r="E72" s="36" t="s">
        <v>218</v>
      </c>
      <c r="F72" s="25">
        <v>0.028657407407407406</v>
      </c>
      <c r="G72" s="16" t="str">
        <f t="shared" si="3"/>
        <v>5.10/km</v>
      </c>
      <c r="H72" s="19">
        <f t="shared" si="2"/>
        <v>0.008784722222222222</v>
      </c>
      <c r="I72" s="19">
        <f>F72-INDEX($F$4:$F$876,MATCH(D72,$D$4:$D$876,0))</f>
        <v>0.00844907407407407</v>
      </c>
      <c r="J72" s="11"/>
    </row>
    <row r="73" spans="1:10" ht="15" customHeight="1">
      <c r="A73" s="16">
        <v>70</v>
      </c>
      <c r="B73" s="22" t="s">
        <v>236</v>
      </c>
      <c r="C73" s="22" t="s">
        <v>237</v>
      </c>
      <c r="D73" s="16" t="s">
        <v>238</v>
      </c>
      <c r="E73" s="36" t="s">
        <v>239</v>
      </c>
      <c r="F73" s="25">
        <v>0.02866898148148148</v>
      </c>
      <c r="G73" s="16" t="str">
        <f t="shared" si="3"/>
        <v>5.10/km</v>
      </c>
      <c r="H73" s="19">
        <f t="shared" si="2"/>
        <v>0.008796296296296295</v>
      </c>
      <c r="I73" s="19">
        <f>F73-INDEX($F$4:$F$876,MATCH(D73,$D$4:$D$876,0))</f>
        <v>0.0016203703703703692</v>
      </c>
      <c r="J73" s="11"/>
    </row>
    <row r="74" spans="1:10" ht="15" customHeight="1">
      <c r="A74" s="16">
        <v>71</v>
      </c>
      <c r="B74" s="22" t="s">
        <v>46</v>
      </c>
      <c r="C74" s="22" t="s">
        <v>122</v>
      </c>
      <c r="D74" s="16" t="s">
        <v>173</v>
      </c>
      <c r="E74" s="36" t="s">
        <v>218</v>
      </c>
      <c r="F74" s="25">
        <v>0.028784722222222225</v>
      </c>
      <c r="G74" s="16" t="str">
        <f t="shared" si="3"/>
        <v>5.11/km</v>
      </c>
      <c r="H74" s="19">
        <f t="shared" si="2"/>
        <v>0.008912037037037041</v>
      </c>
      <c r="I74" s="19">
        <f>F74-INDEX($F$4:$F$876,MATCH(D74,$D$4:$D$876,0))</f>
        <v>0.0077314814814814815</v>
      </c>
      <c r="J74" s="11"/>
    </row>
    <row r="75" spans="1:10" ht="15" customHeight="1">
      <c r="A75" s="16">
        <v>72</v>
      </c>
      <c r="B75" s="22" t="s">
        <v>225</v>
      </c>
      <c r="C75" s="22" t="s">
        <v>124</v>
      </c>
      <c r="D75" s="16" t="s">
        <v>226</v>
      </c>
      <c r="E75" s="36" t="s">
        <v>171</v>
      </c>
      <c r="F75" s="25">
        <v>0.028854166666666667</v>
      </c>
      <c r="G75" s="16" t="str">
        <f t="shared" si="3"/>
        <v>5.12/km</v>
      </c>
      <c r="H75" s="19">
        <f t="shared" si="2"/>
        <v>0.008981481481481483</v>
      </c>
      <c r="I75" s="19">
        <f>F75-INDEX($F$4:$F$876,MATCH(D75,$D$4:$D$876,0))</f>
        <v>0</v>
      </c>
      <c r="J75" s="11"/>
    </row>
    <row r="76" spans="1:10" ht="15" customHeight="1">
      <c r="A76" s="16">
        <v>73</v>
      </c>
      <c r="B76" s="22" t="s">
        <v>47</v>
      </c>
      <c r="C76" s="22" t="s">
        <v>138</v>
      </c>
      <c r="D76" s="16" t="s">
        <v>166</v>
      </c>
      <c r="E76" s="36" t="s">
        <v>218</v>
      </c>
      <c r="F76" s="25">
        <v>0.028981481481481483</v>
      </c>
      <c r="G76" s="16" t="str">
        <f t="shared" si="3"/>
        <v>5.13/km</v>
      </c>
      <c r="H76" s="19">
        <f t="shared" si="2"/>
        <v>0.009108796296296299</v>
      </c>
      <c r="I76" s="19">
        <f>F76-INDEX($F$4:$F$876,MATCH(D76,$D$4:$D$876,0))</f>
        <v>0.008773148148148148</v>
      </c>
      <c r="J76" s="11"/>
    </row>
    <row r="77" spans="1:10" ht="15" customHeight="1">
      <c r="A77" s="16">
        <v>74</v>
      </c>
      <c r="B77" s="22" t="s">
        <v>48</v>
      </c>
      <c r="C77" s="22" t="s">
        <v>155</v>
      </c>
      <c r="D77" s="16" t="s">
        <v>292</v>
      </c>
      <c r="E77" s="36" t="s">
        <v>5</v>
      </c>
      <c r="F77" s="25">
        <v>0.029108796296296296</v>
      </c>
      <c r="G77" s="16" t="str">
        <f t="shared" si="3"/>
        <v>5.14/km</v>
      </c>
      <c r="H77" s="19">
        <f t="shared" si="2"/>
        <v>0.009236111111111112</v>
      </c>
      <c r="I77" s="19">
        <f>F77-INDEX($F$4:$F$876,MATCH(D77,$D$4:$D$876,0))</f>
        <v>0.0008333333333333318</v>
      </c>
      <c r="J77" s="11"/>
    </row>
    <row r="78" spans="1:10" ht="15" customHeight="1">
      <c r="A78" s="16">
        <v>75</v>
      </c>
      <c r="B78" s="22" t="s">
        <v>242</v>
      </c>
      <c r="C78" s="22" t="s">
        <v>146</v>
      </c>
      <c r="D78" s="16" t="s">
        <v>181</v>
      </c>
      <c r="E78" s="36" t="s">
        <v>243</v>
      </c>
      <c r="F78" s="25">
        <v>0.02917824074074074</v>
      </c>
      <c r="G78" s="16" t="str">
        <f t="shared" si="3"/>
        <v>5.15/km</v>
      </c>
      <c r="H78" s="19">
        <f t="shared" si="2"/>
        <v>0.009305555555555556</v>
      </c>
      <c r="I78" s="19">
        <f>F78-INDEX($F$4:$F$876,MATCH(D78,$D$4:$D$876,0))</f>
        <v>0.006817129629629628</v>
      </c>
      <c r="J78" s="11"/>
    </row>
    <row r="79" spans="1:10" ht="15" customHeight="1">
      <c r="A79" s="16">
        <v>76</v>
      </c>
      <c r="B79" s="22" t="s">
        <v>229</v>
      </c>
      <c r="C79" s="22" t="s">
        <v>158</v>
      </c>
      <c r="D79" s="16" t="s">
        <v>164</v>
      </c>
      <c r="E79" s="36" t="s">
        <v>218</v>
      </c>
      <c r="F79" s="25">
        <v>0.029212962962962965</v>
      </c>
      <c r="G79" s="16" t="str">
        <f t="shared" si="3"/>
        <v>5.16/km</v>
      </c>
      <c r="H79" s="19">
        <f t="shared" si="2"/>
        <v>0.00934027777777778</v>
      </c>
      <c r="I79" s="19">
        <f>F79-INDEX($F$4:$F$876,MATCH(D79,$D$4:$D$876,0))</f>
        <v>0.008877314814814817</v>
      </c>
      <c r="J79" s="11"/>
    </row>
    <row r="80" spans="1:10" ht="15" customHeight="1">
      <c r="A80" s="16">
        <v>77</v>
      </c>
      <c r="B80" s="22" t="s">
        <v>217</v>
      </c>
      <c r="C80" s="22" t="s">
        <v>176</v>
      </c>
      <c r="D80" s="16" t="s">
        <v>190</v>
      </c>
      <c r="E80" s="36" t="s">
        <v>154</v>
      </c>
      <c r="F80" s="25">
        <v>0.029270833333333333</v>
      </c>
      <c r="G80" s="16" t="str">
        <f t="shared" si="3"/>
        <v>5.16/km</v>
      </c>
      <c r="H80" s="19">
        <f t="shared" si="2"/>
        <v>0.009398148148148149</v>
      </c>
      <c r="I80" s="19">
        <f>F80-INDEX($F$4:$F$876,MATCH(D80,$D$4:$D$876,0))</f>
        <v>0.006006944444444443</v>
      </c>
      <c r="J80" s="11"/>
    </row>
    <row r="81" spans="1:10" ht="15" customHeight="1">
      <c r="A81" s="16">
        <v>78</v>
      </c>
      <c r="B81" s="22" t="s">
        <v>315</v>
      </c>
      <c r="C81" s="22" t="s">
        <v>117</v>
      </c>
      <c r="D81" s="16" t="s">
        <v>166</v>
      </c>
      <c r="E81" s="36" t="s">
        <v>218</v>
      </c>
      <c r="F81" s="25">
        <v>0.02929398148148148</v>
      </c>
      <c r="G81" s="16" t="str">
        <f t="shared" si="3"/>
        <v>5.16/km</v>
      </c>
      <c r="H81" s="19">
        <f t="shared" si="2"/>
        <v>0.009421296296296296</v>
      </c>
      <c r="I81" s="19">
        <f>F81-INDEX($F$4:$F$876,MATCH(D81,$D$4:$D$876,0))</f>
        <v>0.009085648148148145</v>
      </c>
      <c r="J81" s="11"/>
    </row>
    <row r="82" spans="1:10" ht="15" customHeight="1">
      <c r="A82" s="16">
        <v>79</v>
      </c>
      <c r="B82" s="22" t="s">
        <v>322</v>
      </c>
      <c r="C82" s="22" t="s">
        <v>144</v>
      </c>
      <c r="D82" s="16" t="s">
        <v>173</v>
      </c>
      <c r="E82" s="36" t="s">
        <v>10</v>
      </c>
      <c r="F82" s="25">
        <v>0.029317129629629634</v>
      </c>
      <c r="G82" s="16" t="str">
        <f t="shared" si="3"/>
        <v>5.17/km</v>
      </c>
      <c r="H82" s="19">
        <f t="shared" si="2"/>
        <v>0.00944444444444445</v>
      </c>
      <c r="I82" s="19">
        <f>F82-INDEX($F$4:$F$876,MATCH(D82,$D$4:$D$876,0))</f>
        <v>0.00826388888888889</v>
      </c>
      <c r="J82" s="11"/>
    </row>
    <row r="83" spans="1:10" ht="15" customHeight="1">
      <c r="A83" s="16">
        <v>80</v>
      </c>
      <c r="B83" s="22" t="s">
        <v>246</v>
      </c>
      <c r="C83" s="22" t="s">
        <v>112</v>
      </c>
      <c r="D83" s="16" t="s">
        <v>181</v>
      </c>
      <c r="E83" s="36" t="s">
        <v>167</v>
      </c>
      <c r="F83" s="25">
        <v>0.029386574074074075</v>
      </c>
      <c r="G83" s="16" t="str">
        <f t="shared" si="3"/>
        <v>5.17/km</v>
      </c>
      <c r="H83" s="19">
        <f t="shared" si="2"/>
        <v>0.009513888888888891</v>
      </c>
      <c r="I83" s="19">
        <f>F83-INDEX($F$4:$F$876,MATCH(D83,$D$4:$D$876,0))</f>
        <v>0.0070254629629629625</v>
      </c>
      <c r="J83" s="11"/>
    </row>
    <row r="84" spans="1:10" ht="15" customHeight="1">
      <c r="A84" s="16">
        <v>81</v>
      </c>
      <c r="B84" s="22" t="s">
        <v>49</v>
      </c>
      <c r="C84" s="22" t="s">
        <v>179</v>
      </c>
      <c r="D84" s="16" t="s">
        <v>169</v>
      </c>
      <c r="E84" s="36" t="s">
        <v>183</v>
      </c>
      <c r="F84" s="25">
        <v>0.029502314814814815</v>
      </c>
      <c r="G84" s="16" t="str">
        <f t="shared" si="3"/>
        <v>5.19/km</v>
      </c>
      <c r="H84" s="19">
        <f t="shared" si="2"/>
        <v>0.00962962962962963</v>
      </c>
      <c r="I84" s="19">
        <f>F84-INDEX($F$4:$F$876,MATCH(D84,$D$4:$D$876,0))</f>
        <v>0.00556712962962963</v>
      </c>
      <c r="J84" s="11"/>
    </row>
    <row r="85" spans="1:10" ht="15" customHeight="1">
      <c r="A85" s="16">
        <v>82</v>
      </c>
      <c r="B85" s="22" t="s">
        <v>153</v>
      </c>
      <c r="C85" s="22" t="s">
        <v>227</v>
      </c>
      <c r="D85" s="16" t="s">
        <v>173</v>
      </c>
      <c r="E85" s="36" t="s">
        <v>167</v>
      </c>
      <c r="F85" s="25">
        <v>0.029675925925925925</v>
      </c>
      <c r="G85" s="16" t="str">
        <f t="shared" si="3"/>
        <v>5.21/km</v>
      </c>
      <c r="H85" s="19">
        <f t="shared" si="2"/>
        <v>0.00980324074074074</v>
      </c>
      <c r="I85" s="19">
        <f>F85-INDEX($F$4:$F$876,MATCH(D85,$D$4:$D$876,0))</f>
        <v>0.008622685185185181</v>
      </c>
      <c r="J85" s="11"/>
    </row>
    <row r="86" spans="1:10" ht="15" customHeight="1">
      <c r="A86" s="16">
        <v>83</v>
      </c>
      <c r="B86" s="22" t="s">
        <v>50</v>
      </c>
      <c r="C86" s="22" t="s">
        <v>122</v>
      </c>
      <c r="D86" s="16" t="s">
        <v>181</v>
      </c>
      <c r="E86" s="36" t="s">
        <v>10</v>
      </c>
      <c r="F86" s="25">
        <v>0.029756944444444447</v>
      </c>
      <c r="G86" s="16" t="str">
        <f t="shared" si="3"/>
        <v>5.21/km</v>
      </c>
      <c r="H86" s="19">
        <f aca="true" t="shared" si="4" ref="H86:H149">F86-$F$4</f>
        <v>0.009884259259259263</v>
      </c>
      <c r="I86" s="19">
        <f>F86-INDEX($F$4:$F$876,MATCH(D86,$D$4:$D$876,0))</f>
        <v>0.007395833333333334</v>
      </c>
      <c r="J86" s="11"/>
    </row>
    <row r="87" spans="1:10" ht="15" customHeight="1">
      <c r="A87" s="16">
        <v>84</v>
      </c>
      <c r="B87" s="22" t="s">
        <v>24</v>
      </c>
      <c r="C87" s="22" t="s">
        <v>114</v>
      </c>
      <c r="D87" s="16" t="s">
        <v>169</v>
      </c>
      <c r="E87" s="36" t="s">
        <v>10</v>
      </c>
      <c r="F87" s="25">
        <v>0.029768518518518517</v>
      </c>
      <c r="G87" s="16" t="str">
        <f t="shared" si="3"/>
        <v>5.22/km</v>
      </c>
      <c r="H87" s="19">
        <f t="shared" si="4"/>
        <v>0.009895833333333333</v>
      </c>
      <c r="I87" s="19">
        <f>F87-INDEX($F$4:$F$876,MATCH(D87,$D$4:$D$876,0))</f>
        <v>0.005833333333333333</v>
      </c>
      <c r="J87" s="11"/>
    </row>
    <row r="88" spans="1:10" ht="15" customHeight="1">
      <c r="A88" s="16">
        <v>85</v>
      </c>
      <c r="B88" s="22" t="s">
        <v>234</v>
      </c>
      <c r="C88" s="22" t="s">
        <v>122</v>
      </c>
      <c r="D88" s="16" t="s">
        <v>173</v>
      </c>
      <c r="E88" s="36" t="s">
        <v>96</v>
      </c>
      <c r="F88" s="25">
        <v>0.029768518518518517</v>
      </c>
      <c r="G88" s="16" t="str">
        <f t="shared" si="3"/>
        <v>5.22/km</v>
      </c>
      <c r="H88" s="19">
        <f t="shared" si="4"/>
        <v>0.009895833333333333</v>
      </c>
      <c r="I88" s="19">
        <f>F88-INDEX($F$4:$F$876,MATCH(D88,$D$4:$D$876,0))</f>
        <v>0.008715277777777773</v>
      </c>
      <c r="J88" s="11"/>
    </row>
    <row r="89" spans="1:10" ht="15" customHeight="1">
      <c r="A89" s="16">
        <v>86</v>
      </c>
      <c r="B89" s="22" t="s">
        <v>51</v>
      </c>
      <c r="C89" s="22" t="s">
        <v>133</v>
      </c>
      <c r="D89" s="16" t="s">
        <v>168</v>
      </c>
      <c r="E89" s="36" t="s">
        <v>96</v>
      </c>
      <c r="F89" s="25">
        <v>0.029780092592592594</v>
      </c>
      <c r="G89" s="16" t="str">
        <f t="shared" si="3"/>
        <v>5.22/km</v>
      </c>
      <c r="H89" s="19">
        <f t="shared" si="4"/>
        <v>0.00990740740740741</v>
      </c>
      <c r="I89" s="19">
        <f>F89-INDEX($F$4:$F$876,MATCH(D89,$D$4:$D$876,0))</f>
        <v>0.00990740740740741</v>
      </c>
      <c r="J89" s="11"/>
    </row>
    <row r="90" spans="1:10" ht="15" customHeight="1">
      <c r="A90" s="16">
        <v>87</v>
      </c>
      <c r="B90" s="22" t="s">
        <v>6</v>
      </c>
      <c r="C90" s="22" t="s">
        <v>319</v>
      </c>
      <c r="D90" s="16" t="s">
        <v>238</v>
      </c>
      <c r="E90" s="36" t="s">
        <v>243</v>
      </c>
      <c r="F90" s="25">
        <v>0.02988425925925926</v>
      </c>
      <c r="G90" s="16" t="str">
        <f t="shared" si="3"/>
        <v>5.23/km</v>
      </c>
      <c r="H90" s="19">
        <f t="shared" si="4"/>
        <v>0.010011574074074076</v>
      </c>
      <c r="I90" s="19">
        <f>F90-INDEX($F$4:$F$876,MATCH(D90,$D$4:$D$876,0))</f>
        <v>0.0028356481481481496</v>
      </c>
      <c r="J90" s="11"/>
    </row>
    <row r="91" spans="1:10" ht="15" customHeight="1">
      <c r="A91" s="16">
        <v>88</v>
      </c>
      <c r="B91" s="22" t="s">
        <v>3</v>
      </c>
      <c r="C91" s="22" t="s">
        <v>131</v>
      </c>
      <c r="D91" s="16" t="s">
        <v>173</v>
      </c>
      <c r="E91" s="36" t="s">
        <v>218</v>
      </c>
      <c r="F91" s="25">
        <v>0.02989583333333333</v>
      </c>
      <c r="G91" s="16" t="str">
        <f t="shared" si="3"/>
        <v>5.23/km</v>
      </c>
      <c r="H91" s="19">
        <f t="shared" si="4"/>
        <v>0.010023148148148146</v>
      </c>
      <c r="I91" s="19">
        <f>F91-INDEX($F$4:$F$876,MATCH(D91,$D$4:$D$876,0))</f>
        <v>0.008842592592592586</v>
      </c>
      <c r="J91" s="11"/>
    </row>
    <row r="92" spans="1:10" ht="15" customHeight="1">
      <c r="A92" s="16">
        <v>89</v>
      </c>
      <c r="B92" s="22" t="s">
        <v>52</v>
      </c>
      <c r="C92" s="22" t="s">
        <v>142</v>
      </c>
      <c r="D92" s="16" t="s">
        <v>166</v>
      </c>
      <c r="E92" s="36" t="s">
        <v>208</v>
      </c>
      <c r="F92" s="25">
        <v>0.029953703703703705</v>
      </c>
      <c r="G92" s="16" t="str">
        <f t="shared" si="3"/>
        <v>5.24/km</v>
      </c>
      <c r="H92" s="19">
        <f t="shared" si="4"/>
        <v>0.01008101851851852</v>
      </c>
      <c r="I92" s="19">
        <f>F92-INDEX($F$4:$F$876,MATCH(D92,$D$4:$D$876,0))</f>
        <v>0.00974537037037037</v>
      </c>
      <c r="J92" s="11"/>
    </row>
    <row r="93" spans="1:10" ht="15" customHeight="1">
      <c r="A93" s="16">
        <v>90</v>
      </c>
      <c r="B93" s="22" t="s">
        <v>182</v>
      </c>
      <c r="C93" s="22" t="s">
        <v>135</v>
      </c>
      <c r="D93" s="16" t="s">
        <v>190</v>
      </c>
      <c r="E93" s="36" t="s">
        <v>167</v>
      </c>
      <c r="F93" s="25">
        <v>0.03002314814814815</v>
      </c>
      <c r="G93" s="16" t="str">
        <f t="shared" si="3"/>
        <v>5.24/km</v>
      </c>
      <c r="H93" s="19">
        <f t="shared" si="4"/>
        <v>0.010150462962962965</v>
      </c>
      <c r="I93" s="19">
        <f>F93-INDEX($F$4:$F$876,MATCH(D93,$D$4:$D$876,0))</f>
        <v>0.00675925925925926</v>
      </c>
      <c r="J93" s="11"/>
    </row>
    <row r="94" spans="1:10" ht="15" customHeight="1">
      <c r="A94" s="16">
        <v>91</v>
      </c>
      <c r="B94" s="22" t="s">
        <v>252</v>
      </c>
      <c r="C94" s="22" t="s">
        <v>145</v>
      </c>
      <c r="D94" s="16" t="s">
        <v>197</v>
      </c>
      <c r="E94" s="36" t="s">
        <v>218</v>
      </c>
      <c r="F94" s="25">
        <v>0.030150462962962962</v>
      </c>
      <c r="G94" s="16" t="str">
        <f t="shared" si="3"/>
        <v>5.26/km</v>
      </c>
      <c r="H94" s="19">
        <f t="shared" si="4"/>
        <v>0.010277777777777778</v>
      </c>
      <c r="I94" s="19">
        <f>F94-INDEX($F$4:$F$876,MATCH(D94,$D$4:$D$876,0))</f>
        <v>0.002812499999999999</v>
      </c>
      <c r="J94" s="11"/>
    </row>
    <row r="95" spans="1:10" ht="15" customHeight="1">
      <c r="A95" s="16">
        <v>92</v>
      </c>
      <c r="B95" s="22" t="s">
        <v>53</v>
      </c>
      <c r="C95" s="22" t="s">
        <v>309</v>
      </c>
      <c r="D95" s="16" t="s">
        <v>173</v>
      </c>
      <c r="E95" s="36" t="s">
        <v>235</v>
      </c>
      <c r="F95" s="25">
        <v>0.03019675925925926</v>
      </c>
      <c r="G95" s="16" t="str">
        <f t="shared" si="3"/>
        <v>5.26/km</v>
      </c>
      <c r="H95" s="19">
        <f t="shared" si="4"/>
        <v>0.010324074074074076</v>
      </c>
      <c r="I95" s="19">
        <f>F95-INDEX($F$4:$F$876,MATCH(D95,$D$4:$D$876,0))</f>
        <v>0.009143518518518516</v>
      </c>
      <c r="J95" s="11"/>
    </row>
    <row r="96" spans="1:10" ht="15" customHeight="1">
      <c r="A96" s="16">
        <v>93</v>
      </c>
      <c r="B96" s="22" t="s">
        <v>148</v>
      </c>
      <c r="C96" s="22" t="s">
        <v>251</v>
      </c>
      <c r="D96" s="16" t="s">
        <v>226</v>
      </c>
      <c r="E96" s="36" t="s">
        <v>213</v>
      </c>
      <c r="F96" s="25">
        <v>0.030219907407407407</v>
      </c>
      <c r="G96" s="16" t="str">
        <f t="shared" si="3"/>
        <v>5.26/km</v>
      </c>
      <c r="H96" s="19">
        <f t="shared" si="4"/>
        <v>0.010347222222222223</v>
      </c>
      <c r="I96" s="19">
        <f>F96-INDEX($F$4:$F$876,MATCH(D96,$D$4:$D$876,0))</f>
        <v>0.0013657407407407403</v>
      </c>
      <c r="J96" s="11"/>
    </row>
    <row r="97" spans="1:10" ht="15" customHeight="1">
      <c r="A97" s="16">
        <v>94</v>
      </c>
      <c r="B97" s="22" t="s">
        <v>54</v>
      </c>
      <c r="C97" s="22" t="s">
        <v>4</v>
      </c>
      <c r="D97" s="16" t="s">
        <v>169</v>
      </c>
      <c r="E97" s="36" t="s">
        <v>218</v>
      </c>
      <c r="F97" s="25">
        <v>0.030243055555555554</v>
      </c>
      <c r="G97" s="16" t="str">
        <f t="shared" si="3"/>
        <v>5.27/km</v>
      </c>
      <c r="H97" s="19">
        <f t="shared" si="4"/>
        <v>0.01037037037037037</v>
      </c>
      <c r="I97" s="19">
        <f>F97-INDEX($F$4:$F$876,MATCH(D97,$D$4:$D$876,0))</f>
        <v>0.00630787037037037</v>
      </c>
      <c r="J97" s="11"/>
    </row>
    <row r="98" spans="1:10" ht="15" customHeight="1">
      <c r="A98" s="16">
        <v>95</v>
      </c>
      <c r="B98" s="22" t="s">
        <v>255</v>
      </c>
      <c r="C98" s="22" t="s">
        <v>256</v>
      </c>
      <c r="D98" s="16" t="s">
        <v>169</v>
      </c>
      <c r="E98" s="36" t="s">
        <v>174</v>
      </c>
      <c r="F98" s="25">
        <v>0.030289351851851855</v>
      </c>
      <c r="G98" s="16" t="str">
        <f t="shared" si="3"/>
        <v>5.27/km</v>
      </c>
      <c r="H98" s="19">
        <f t="shared" si="4"/>
        <v>0.010416666666666671</v>
      </c>
      <c r="I98" s="19">
        <f>F98-INDEX($F$4:$F$876,MATCH(D98,$D$4:$D$876,0))</f>
        <v>0.006354166666666671</v>
      </c>
      <c r="J98" s="11"/>
    </row>
    <row r="99" spans="1:10" ht="15" customHeight="1">
      <c r="A99" s="16">
        <v>96</v>
      </c>
      <c r="B99" s="22" t="s">
        <v>134</v>
      </c>
      <c r="C99" s="22" t="s">
        <v>128</v>
      </c>
      <c r="D99" s="16" t="s">
        <v>168</v>
      </c>
      <c r="E99" s="36" t="s">
        <v>186</v>
      </c>
      <c r="F99" s="25">
        <v>0.030474537037037036</v>
      </c>
      <c r="G99" s="16" t="str">
        <f t="shared" si="3"/>
        <v>5.29/km</v>
      </c>
      <c r="H99" s="19">
        <f t="shared" si="4"/>
        <v>0.010601851851851852</v>
      </c>
      <c r="I99" s="19">
        <f>F99-INDEX($F$4:$F$876,MATCH(D99,$D$4:$D$876,0))</f>
        <v>0.010601851851851852</v>
      </c>
      <c r="J99" s="11"/>
    </row>
    <row r="100" spans="1:10" ht="15" customHeight="1">
      <c r="A100" s="16">
        <v>97</v>
      </c>
      <c r="B100" s="22" t="s">
        <v>55</v>
      </c>
      <c r="C100" s="22" t="s">
        <v>56</v>
      </c>
      <c r="D100" s="16" t="s">
        <v>257</v>
      </c>
      <c r="E100" s="36" t="s">
        <v>218</v>
      </c>
      <c r="F100" s="25">
        <v>0.03054398148148148</v>
      </c>
      <c r="G100" s="16" t="str">
        <f t="shared" si="3"/>
        <v>5.30/km</v>
      </c>
      <c r="H100" s="19">
        <f t="shared" si="4"/>
        <v>0.010671296296296297</v>
      </c>
      <c r="I100" s="19">
        <f>F100-INDEX($F$4:$F$876,MATCH(D100,$D$4:$D$876,0))</f>
        <v>0.0032175925925925913</v>
      </c>
      <c r="J100" s="11"/>
    </row>
    <row r="101" spans="1:10" ht="15" customHeight="1">
      <c r="A101" s="16">
        <v>98</v>
      </c>
      <c r="B101" s="22" t="s">
        <v>57</v>
      </c>
      <c r="C101" s="22" t="s">
        <v>112</v>
      </c>
      <c r="D101" s="16" t="s">
        <v>166</v>
      </c>
      <c r="E101" s="36" t="s">
        <v>10</v>
      </c>
      <c r="F101" s="25">
        <v>0.030555555555555555</v>
      </c>
      <c r="G101" s="16" t="str">
        <f t="shared" si="3"/>
        <v>5.30/km</v>
      </c>
      <c r="H101" s="19">
        <f t="shared" si="4"/>
        <v>0.01068287037037037</v>
      </c>
      <c r="I101" s="19">
        <f>F101-INDEX($F$4:$F$876,MATCH(D101,$D$4:$D$876,0))</f>
        <v>0.01034722222222222</v>
      </c>
      <c r="J101" s="11"/>
    </row>
    <row r="102" spans="1:10" ht="15" customHeight="1">
      <c r="A102" s="16">
        <v>99</v>
      </c>
      <c r="B102" s="22" t="s">
        <v>58</v>
      </c>
      <c r="C102" s="22" t="s">
        <v>137</v>
      </c>
      <c r="D102" s="16" t="s">
        <v>169</v>
      </c>
      <c r="E102" s="36" t="s">
        <v>218</v>
      </c>
      <c r="F102" s="25">
        <v>0.0305787037037037</v>
      </c>
      <c r="G102" s="16" t="str">
        <f t="shared" si="3"/>
        <v>5.30/km</v>
      </c>
      <c r="H102" s="19">
        <f t="shared" si="4"/>
        <v>0.010706018518518517</v>
      </c>
      <c r="I102" s="19">
        <f>F102-INDEX($F$4:$F$876,MATCH(D102,$D$4:$D$876,0))</f>
        <v>0.006643518518518517</v>
      </c>
      <c r="J102" s="11"/>
    </row>
    <row r="103" spans="1:10" ht="15" customHeight="1">
      <c r="A103" s="16">
        <v>100</v>
      </c>
      <c r="B103" s="22" t="s">
        <v>59</v>
      </c>
      <c r="C103" s="22" t="s">
        <v>144</v>
      </c>
      <c r="D103" s="16" t="s">
        <v>164</v>
      </c>
      <c r="E103" s="36" t="s">
        <v>154</v>
      </c>
      <c r="F103" s="25">
        <v>0.030752314814814816</v>
      </c>
      <c r="G103" s="16" t="str">
        <f t="shared" si="3"/>
        <v>5.32/km</v>
      </c>
      <c r="H103" s="19">
        <f t="shared" si="4"/>
        <v>0.010879629629629631</v>
      </c>
      <c r="I103" s="19">
        <f>F103-INDEX($F$4:$F$876,MATCH(D103,$D$4:$D$876,0))</f>
        <v>0.010416666666666668</v>
      </c>
      <c r="J103" s="11"/>
    </row>
    <row r="104" spans="1:10" ht="15" customHeight="1">
      <c r="A104" s="16">
        <v>101</v>
      </c>
      <c r="B104" s="22" t="s">
        <v>262</v>
      </c>
      <c r="C104" s="22" t="s">
        <v>121</v>
      </c>
      <c r="D104" s="16" t="s">
        <v>164</v>
      </c>
      <c r="E104" s="36" t="s">
        <v>96</v>
      </c>
      <c r="F104" s="25">
        <v>0.030763888888888886</v>
      </c>
      <c r="G104" s="16" t="str">
        <f t="shared" si="3"/>
        <v>5.32/km</v>
      </c>
      <c r="H104" s="19">
        <f t="shared" si="4"/>
        <v>0.010891203703703702</v>
      </c>
      <c r="I104" s="19">
        <f>F104-INDEX($F$4:$F$876,MATCH(D104,$D$4:$D$876,0))</f>
        <v>0.010428240740740738</v>
      </c>
      <c r="J104" s="11"/>
    </row>
    <row r="105" spans="1:10" ht="15" customHeight="1">
      <c r="A105" s="16">
        <v>102</v>
      </c>
      <c r="B105" s="22" t="s">
        <v>9</v>
      </c>
      <c r="C105" s="22" t="s">
        <v>318</v>
      </c>
      <c r="D105" s="16" t="s">
        <v>169</v>
      </c>
      <c r="E105" s="36" t="s">
        <v>186</v>
      </c>
      <c r="F105" s="25">
        <v>0.030763888888888886</v>
      </c>
      <c r="G105" s="16" t="str">
        <f t="shared" si="3"/>
        <v>5.32/km</v>
      </c>
      <c r="H105" s="19">
        <f t="shared" si="4"/>
        <v>0.010891203703703702</v>
      </c>
      <c r="I105" s="19">
        <f>F105-INDEX($F$4:$F$876,MATCH(D105,$D$4:$D$876,0))</f>
        <v>0.006828703703703701</v>
      </c>
      <c r="J105" s="11"/>
    </row>
    <row r="106" spans="1:10" ht="15" customHeight="1">
      <c r="A106" s="16">
        <v>103</v>
      </c>
      <c r="B106" s="22" t="s">
        <v>60</v>
      </c>
      <c r="C106" s="22" t="s">
        <v>319</v>
      </c>
      <c r="D106" s="16" t="s">
        <v>201</v>
      </c>
      <c r="E106" s="36" t="s">
        <v>216</v>
      </c>
      <c r="F106" s="25">
        <v>0.030925925925925926</v>
      </c>
      <c r="G106" s="16" t="str">
        <f t="shared" si="3"/>
        <v>5.34/km</v>
      </c>
      <c r="H106" s="19">
        <f t="shared" si="4"/>
        <v>0.011053240740740742</v>
      </c>
      <c r="I106" s="19">
        <f>F106-INDEX($F$4:$F$876,MATCH(D106,$D$4:$D$876,0))</f>
        <v>0.0031944444444444477</v>
      </c>
      <c r="J106" s="11"/>
    </row>
    <row r="107" spans="1:10" ht="15" customHeight="1">
      <c r="A107" s="16">
        <v>104</v>
      </c>
      <c r="B107" s="22" t="s">
        <v>125</v>
      </c>
      <c r="C107" s="22" t="s">
        <v>250</v>
      </c>
      <c r="D107" s="16" t="s">
        <v>181</v>
      </c>
      <c r="E107" s="36" t="s">
        <v>171</v>
      </c>
      <c r="F107" s="25">
        <v>0.031099537037037037</v>
      </c>
      <c r="G107" s="16" t="str">
        <f t="shared" si="3"/>
        <v>5.36/km</v>
      </c>
      <c r="H107" s="19">
        <f t="shared" si="4"/>
        <v>0.011226851851851852</v>
      </c>
      <c r="I107" s="19">
        <f>F107-INDEX($F$4:$F$876,MATCH(D107,$D$4:$D$876,0))</f>
        <v>0.008738425925925924</v>
      </c>
      <c r="J107" s="11"/>
    </row>
    <row r="108" spans="1:10" ht="15" customHeight="1">
      <c r="A108" s="16">
        <v>105</v>
      </c>
      <c r="B108" s="22" t="s">
        <v>61</v>
      </c>
      <c r="C108" s="22" t="s">
        <v>62</v>
      </c>
      <c r="D108" s="16" t="s">
        <v>192</v>
      </c>
      <c r="E108" s="36" t="s">
        <v>10</v>
      </c>
      <c r="F108" s="25">
        <v>0.03113425925925926</v>
      </c>
      <c r="G108" s="16" t="str">
        <f t="shared" si="3"/>
        <v>5.36/km</v>
      </c>
      <c r="H108" s="19">
        <f t="shared" si="4"/>
        <v>0.011261574074074077</v>
      </c>
      <c r="I108" s="19">
        <f>F108-INDEX($F$4:$F$876,MATCH(D108,$D$4:$D$876,0))</f>
        <v>0</v>
      </c>
      <c r="J108" s="11"/>
    </row>
    <row r="109" spans="1:10" ht="15" customHeight="1">
      <c r="A109" s="16">
        <v>106</v>
      </c>
      <c r="B109" s="22" t="s">
        <v>63</v>
      </c>
      <c r="C109" s="22" t="s">
        <v>112</v>
      </c>
      <c r="D109" s="16" t="s">
        <v>164</v>
      </c>
      <c r="E109" s="36" t="s">
        <v>10</v>
      </c>
      <c r="F109" s="25">
        <v>0.031145833333333334</v>
      </c>
      <c r="G109" s="16" t="str">
        <f t="shared" si="3"/>
        <v>5.36/km</v>
      </c>
      <c r="H109" s="19">
        <f t="shared" si="4"/>
        <v>0.01127314814814815</v>
      </c>
      <c r="I109" s="19">
        <f>F109-INDEX($F$4:$F$876,MATCH(D109,$D$4:$D$876,0))</f>
        <v>0.010810185185185187</v>
      </c>
      <c r="J109" s="11"/>
    </row>
    <row r="110" spans="1:10" ht="15" customHeight="1">
      <c r="A110" s="16">
        <v>107</v>
      </c>
      <c r="B110" s="22" t="s">
        <v>267</v>
      </c>
      <c r="C110" s="22" t="s">
        <v>268</v>
      </c>
      <c r="D110" s="16" t="s">
        <v>197</v>
      </c>
      <c r="E110" s="36" t="s">
        <v>184</v>
      </c>
      <c r="F110" s="25">
        <v>0.0312962962962963</v>
      </c>
      <c r="G110" s="16" t="str">
        <f t="shared" si="3"/>
        <v>5.38/km</v>
      </c>
      <c r="H110" s="19">
        <f t="shared" si="4"/>
        <v>0.011423611111111117</v>
      </c>
      <c r="I110" s="19">
        <f>F110-INDEX($F$4:$F$876,MATCH(D110,$D$4:$D$876,0))</f>
        <v>0.003958333333333338</v>
      </c>
      <c r="J110" s="11"/>
    </row>
    <row r="111" spans="1:10" ht="15" customHeight="1">
      <c r="A111" s="16">
        <v>108</v>
      </c>
      <c r="B111" s="22" t="s">
        <v>258</v>
      </c>
      <c r="C111" s="22" t="s">
        <v>259</v>
      </c>
      <c r="D111" s="16" t="s">
        <v>201</v>
      </c>
      <c r="E111" s="36" t="s">
        <v>167</v>
      </c>
      <c r="F111" s="25">
        <v>0.03131944444444445</v>
      </c>
      <c r="G111" s="16" t="str">
        <f t="shared" si="3"/>
        <v>5.38/km</v>
      </c>
      <c r="H111" s="19">
        <f t="shared" si="4"/>
        <v>0.011446759259259264</v>
      </c>
      <c r="I111" s="19">
        <f>F111-INDEX($F$4:$F$876,MATCH(D111,$D$4:$D$876,0))</f>
        <v>0.00358796296296297</v>
      </c>
      <c r="J111" s="11"/>
    </row>
    <row r="112" spans="1:10" ht="15" customHeight="1">
      <c r="A112" s="16">
        <v>109</v>
      </c>
      <c r="B112" s="22" t="s">
        <v>64</v>
      </c>
      <c r="C112" s="22" t="s">
        <v>119</v>
      </c>
      <c r="D112" s="16" t="s">
        <v>190</v>
      </c>
      <c r="E112" s="36" t="s">
        <v>96</v>
      </c>
      <c r="F112" s="25">
        <v>0.03144675925925926</v>
      </c>
      <c r="G112" s="16" t="str">
        <f t="shared" si="3"/>
        <v>5.40/km</v>
      </c>
      <c r="H112" s="19">
        <f t="shared" si="4"/>
        <v>0.011574074074074073</v>
      </c>
      <c r="I112" s="19">
        <f>F112-INDEX($F$4:$F$876,MATCH(D112,$D$4:$D$876,0))</f>
        <v>0.008182870370370368</v>
      </c>
      <c r="J112" s="11"/>
    </row>
    <row r="113" spans="1:10" ht="15" customHeight="1">
      <c r="A113" s="16">
        <v>110</v>
      </c>
      <c r="B113" s="22" t="s">
        <v>249</v>
      </c>
      <c r="C113" s="22" t="s">
        <v>131</v>
      </c>
      <c r="D113" s="16" t="s">
        <v>173</v>
      </c>
      <c r="E113" s="36" t="s">
        <v>186</v>
      </c>
      <c r="F113" s="25">
        <v>0.031655092592592596</v>
      </c>
      <c r="G113" s="16" t="str">
        <f t="shared" si="3"/>
        <v>5.42/km</v>
      </c>
      <c r="H113" s="19">
        <f t="shared" si="4"/>
        <v>0.011782407407407412</v>
      </c>
      <c r="I113" s="19">
        <f>F113-INDEX($F$4:$F$876,MATCH(D113,$D$4:$D$876,0))</f>
        <v>0.010601851851851852</v>
      </c>
      <c r="J113" s="11"/>
    </row>
    <row r="114" spans="1:10" ht="15" customHeight="1">
      <c r="A114" s="16">
        <v>111</v>
      </c>
      <c r="B114" s="22" t="s">
        <v>65</v>
      </c>
      <c r="C114" s="22" t="s">
        <v>116</v>
      </c>
      <c r="D114" s="16" t="s">
        <v>169</v>
      </c>
      <c r="E114" s="36" t="s">
        <v>218</v>
      </c>
      <c r="F114" s="25">
        <v>0.03200231481481482</v>
      </c>
      <c r="G114" s="16" t="str">
        <f t="shared" si="3"/>
        <v>5.46/km</v>
      </c>
      <c r="H114" s="19">
        <f t="shared" si="4"/>
        <v>0.012129629629629633</v>
      </c>
      <c r="I114" s="19">
        <f>F114-INDEX($F$4:$F$876,MATCH(D114,$D$4:$D$876,0))</f>
        <v>0.008067129629629632</v>
      </c>
      <c r="J114" s="11"/>
    </row>
    <row r="115" spans="1:10" ht="15" customHeight="1">
      <c r="A115" s="16">
        <v>112</v>
      </c>
      <c r="B115" s="22" t="s">
        <v>66</v>
      </c>
      <c r="C115" s="22" t="s">
        <v>67</v>
      </c>
      <c r="D115" s="16" t="s">
        <v>201</v>
      </c>
      <c r="E115" s="36" t="s">
        <v>96</v>
      </c>
      <c r="F115" s="25">
        <v>0.032060185185185185</v>
      </c>
      <c r="G115" s="16" t="str">
        <f t="shared" si="3"/>
        <v>5.46/km</v>
      </c>
      <c r="H115" s="19">
        <f t="shared" si="4"/>
        <v>0.0121875</v>
      </c>
      <c r="I115" s="19">
        <f>F115-INDEX($F$4:$F$876,MATCH(D115,$D$4:$D$876,0))</f>
        <v>0.004328703703703706</v>
      </c>
      <c r="J115" s="11"/>
    </row>
    <row r="116" spans="1:10" ht="15" customHeight="1">
      <c r="A116" s="16">
        <v>113</v>
      </c>
      <c r="B116" s="22" t="s">
        <v>279</v>
      </c>
      <c r="C116" s="22" t="s">
        <v>114</v>
      </c>
      <c r="D116" s="16" t="s">
        <v>168</v>
      </c>
      <c r="E116" s="36" t="s">
        <v>96</v>
      </c>
      <c r="F116" s="25">
        <v>0.032060185185185185</v>
      </c>
      <c r="G116" s="16" t="str">
        <f t="shared" si="3"/>
        <v>5.46/km</v>
      </c>
      <c r="H116" s="19">
        <f t="shared" si="4"/>
        <v>0.0121875</v>
      </c>
      <c r="I116" s="19">
        <f>F116-INDEX($F$4:$F$876,MATCH(D116,$D$4:$D$876,0))</f>
        <v>0.0121875</v>
      </c>
      <c r="J116" s="11"/>
    </row>
    <row r="117" spans="1:10" ht="15" customHeight="1">
      <c r="A117" s="16">
        <v>114</v>
      </c>
      <c r="B117" s="22" t="s">
        <v>263</v>
      </c>
      <c r="C117" s="22" t="s">
        <v>264</v>
      </c>
      <c r="D117" s="16" t="s">
        <v>169</v>
      </c>
      <c r="E117" s="36" t="s">
        <v>96</v>
      </c>
      <c r="F117" s="25">
        <v>0.03208333333333333</v>
      </c>
      <c r="G117" s="16" t="str">
        <f t="shared" si="3"/>
        <v>5.47/km</v>
      </c>
      <c r="H117" s="19">
        <f t="shared" si="4"/>
        <v>0.012210648148148148</v>
      </c>
      <c r="I117" s="19">
        <f>F117-INDEX($F$4:$F$876,MATCH(D117,$D$4:$D$876,0))</f>
        <v>0.008148148148148147</v>
      </c>
      <c r="J117" s="11"/>
    </row>
    <row r="118" spans="1:10" ht="15" customHeight="1">
      <c r="A118" s="16">
        <v>115</v>
      </c>
      <c r="B118" s="22" t="s">
        <v>247</v>
      </c>
      <c r="C118" s="22" t="s">
        <v>122</v>
      </c>
      <c r="D118" s="16" t="s">
        <v>169</v>
      </c>
      <c r="E118" s="36" t="s">
        <v>96</v>
      </c>
      <c r="F118" s="25">
        <v>0.03214120370370371</v>
      </c>
      <c r="G118" s="16" t="str">
        <f t="shared" si="3"/>
        <v>5.47/km</v>
      </c>
      <c r="H118" s="19">
        <f t="shared" si="4"/>
        <v>0.012268518518518522</v>
      </c>
      <c r="I118" s="19">
        <f>F118-INDEX($F$4:$F$876,MATCH(D118,$D$4:$D$876,0))</f>
        <v>0.008206018518518522</v>
      </c>
      <c r="J118" s="11"/>
    </row>
    <row r="119" spans="1:10" ht="15" customHeight="1">
      <c r="A119" s="16">
        <v>116</v>
      </c>
      <c r="B119" s="22" t="s">
        <v>254</v>
      </c>
      <c r="C119" s="22" t="s">
        <v>122</v>
      </c>
      <c r="D119" s="16" t="s">
        <v>181</v>
      </c>
      <c r="E119" s="36" t="s">
        <v>208</v>
      </c>
      <c r="F119" s="25">
        <v>0.03215277777777777</v>
      </c>
      <c r="G119" s="16" t="str">
        <f t="shared" si="3"/>
        <v>5.47/km</v>
      </c>
      <c r="H119" s="19">
        <f t="shared" si="4"/>
        <v>0.012280092592592589</v>
      </c>
      <c r="I119" s="19">
        <f>F119-INDEX($F$4:$F$876,MATCH(D119,$D$4:$D$876,0))</f>
        <v>0.00979166666666666</v>
      </c>
      <c r="J119" s="11"/>
    </row>
    <row r="120" spans="1:10" ht="15" customHeight="1">
      <c r="A120" s="16">
        <v>117</v>
      </c>
      <c r="B120" s="22" t="s">
        <v>68</v>
      </c>
      <c r="C120" s="22" t="s">
        <v>119</v>
      </c>
      <c r="D120" s="16" t="s">
        <v>173</v>
      </c>
      <c r="E120" s="36" t="s">
        <v>218</v>
      </c>
      <c r="F120" s="25">
        <v>0.032164351851851854</v>
      </c>
      <c r="G120" s="16" t="str">
        <f t="shared" si="3"/>
        <v>5.47/km</v>
      </c>
      <c r="H120" s="19">
        <f t="shared" si="4"/>
        <v>0.01229166666666667</v>
      </c>
      <c r="I120" s="19">
        <f>F120-INDEX($F$4:$F$876,MATCH(D120,$D$4:$D$876,0))</f>
        <v>0.01111111111111111</v>
      </c>
      <c r="J120" s="11"/>
    </row>
    <row r="121" spans="1:10" ht="15" customHeight="1">
      <c r="A121" s="16">
        <v>118</v>
      </c>
      <c r="B121" s="22" t="s">
        <v>69</v>
      </c>
      <c r="C121" s="22" t="s">
        <v>222</v>
      </c>
      <c r="D121" s="16" t="s">
        <v>166</v>
      </c>
      <c r="E121" s="36" t="s">
        <v>235</v>
      </c>
      <c r="F121" s="25">
        <v>0.03231481481481482</v>
      </c>
      <c r="G121" s="16" t="str">
        <f t="shared" si="3"/>
        <v>5.49/km</v>
      </c>
      <c r="H121" s="19">
        <f t="shared" si="4"/>
        <v>0.012442129629629633</v>
      </c>
      <c r="I121" s="19">
        <f>F121-INDEX($F$4:$F$876,MATCH(D121,$D$4:$D$876,0))</f>
        <v>0.012106481481481482</v>
      </c>
      <c r="J121" s="11"/>
    </row>
    <row r="122" spans="1:10" ht="15" customHeight="1">
      <c r="A122" s="16">
        <v>119</v>
      </c>
      <c r="B122" s="22" t="s">
        <v>70</v>
      </c>
      <c r="C122" s="22" t="s">
        <v>112</v>
      </c>
      <c r="D122" s="16" t="s">
        <v>169</v>
      </c>
      <c r="E122" s="36" t="s">
        <v>216</v>
      </c>
      <c r="F122" s="25">
        <v>0.03238425925925926</v>
      </c>
      <c r="G122" s="16" t="str">
        <f t="shared" si="3"/>
        <v>5.50/km</v>
      </c>
      <c r="H122" s="19">
        <f t="shared" si="4"/>
        <v>0.012511574074074074</v>
      </c>
      <c r="I122" s="19">
        <f>F122-INDEX($F$4:$F$876,MATCH(D122,$D$4:$D$876,0))</f>
        <v>0.008449074074074074</v>
      </c>
      <c r="J122" s="11"/>
    </row>
    <row r="123" spans="1:10" ht="15" customHeight="1">
      <c r="A123" s="16">
        <v>120</v>
      </c>
      <c r="B123" s="22" t="s">
        <v>71</v>
      </c>
      <c r="C123" s="22" t="s">
        <v>278</v>
      </c>
      <c r="D123" s="16" t="s">
        <v>238</v>
      </c>
      <c r="E123" s="36" t="s">
        <v>171</v>
      </c>
      <c r="F123" s="25">
        <v>0.0325</v>
      </c>
      <c r="G123" s="16" t="str">
        <f t="shared" si="3"/>
        <v>5.51/km</v>
      </c>
      <c r="H123" s="19">
        <f t="shared" si="4"/>
        <v>0.012627314814814817</v>
      </c>
      <c r="I123" s="19">
        <f>F123-INDEX($F$4:$F$876,MATCH(D123,$D$4:$D$876,0))</f>
        <v>0.005451388888888891</v>
      </c>
      <c r="J123" s="11"/>
    </row>
    <row r="124" spans="1:10" ht="15" customHeight="1">
      <c r="A124" s="16">
        <v>121</v>
      </c>
      <c r="B124" s="22" t="s">
        <v>253</v>
      </c>
      <c r="C124" s="22" t="s">
        <v>137</v>
      </c>
      <c r="D124" s="16" t="s">
        <v>181</v>
      </c>
      <c r="E124" s="36" t="s">
        <v>184</v>
      </c>
      <c r="F124" s="25">
        <v>0.0325</v>
      </c>
      <c r="G124" s="16" t="str">
        <f t="shared" si="3"/>
        <v>5.51/km</v>
      </c>
      <c r="H124" s="19">
        <f t="shared" si="4"/>
        <v>0.012627314814814817</v>
      </c>
      <c r="I124" s="19">
        <f>F124-INDEX($F$4:$F$876,MATCH(D124,$D$4:$D$876,0))</f>
        <v>0.010138888888888888</v>
      </c>
      <c r="J124" s="11"/>
    </row>
    <row r="125" spans="1:10" ht="15" customHeight="1">
      <c r="A125" s="16">
        <v>122</v>
      </c>
      <c r="B125" s="22" t="s">
        <v>72</v>
      </c>
      <c r="C125" s="22" t="s">
        <v>73</v>
      </c>
      <c r="D125" s="16" t="s">
        <v>181</v>
      </c>
      <c r="E125" s="36" t="s">
        <v>216</v>
      </c>
      <c r="F125" s="25">
        <v>0.032511574074074075</v>
      </c>
      <c r="G125" s="16" t="str">
        <f t="shared" si="3"/>
        <v>5.51/km</v>
      </c>
      <c r="H125" s="19">
        <f t="shared" si="4"/>
        <v>0.01263888888888889</v>
      </c>
      <c r="I125" s="19">
        <f>F125-INDEX($F$4:$F$876,MATCH(D125,$D$4:$D$876,0))</f>
        <v>0.010150462962962962</v>
      </c>
      <c r="J125" s="11"/>
    </row>
    <row r="126" spans="1:10" ht="15" customHeight="1">
      <c r="A126" s="16">
        <v>123</v>
      </c>
      <c r="B126" s="22" t="s">
        <v>11</v>
      </c>
      <c r="C126" s="22" t="s">
        <v>12</v>
      </c>
      <c r="D126" s="16" t="s">
        <v>226</v>
      </c>
      <c r="E126" s="36" t="s">
        <v>213</v>
      </c>
      <c r="F126" s="25">
        <v>0.032673611111111105</v>
      </c>
      <c r="G126" s="16" t="str">
        <f t="shared" si="3"/>
        <v>5.53/km</v>
      </c>
      <c r="H126" s="19">
        <f t="shared" si="4"/>
        <v>0.01280092592592592</v>
      </c>
      <c r="I126" s="19">
        <f>F126-INDEX($F$4:$F$876,MATCH(D126,$D$4:$D$876,0))</f>
        <v>0.003819444444444438</v>
      </c>
      <c r="J126" s="11"/>
    </row>
    <row r="127" spans="1:10" ht="15" customHeight="1">
      <c r="A127" s="16">
        <v>124</v>
      </c>
      <c r="B127" s="22" t="s">
        <v>271</v>
      </c>
      <c r="C127" s="22" t="s">
        <v>142</v>
      </c>
      <c r="D127" s="16" t="s">
        <v>190</v>
      </c>
      <c r="E127" s="36" t="s">
        <v>186</v>
      </c>
      <c r="F127" s="25">
        <v>0.032673611111111105</v>
      </c>
      <c r="G127" s="16" t="str">
        <f t="shared" si="3"/>
        <v>5.53/km</v>
      </c>
      <c r="H127" s="19">
        <f t="shared" si="4"/>
        <v>0.01280092592592592</v>
      </c>
      <c r="I127" s="19">
        <f>F127-INDEX($F$4:$F$876,MATCH(D127,$D$4:$D$876,0))</f>
        <v>0.009409722222222215</v>
      </c>
      <c r="J127" s="11"/>
    </row>
    <row r="128" spans="1:10" ht="15" customHeight="1">
      <c r="A128" s="16">
        <v>125</v>
      </c>
      <c r="B128" s="22" t="s">
        <v>265</v>
      </c>
      <c r="C128" s="22" t="s">
        <v>127</v>
      </c>
      <c r="D128" s="16" t="s">
        <v>190</v>
      </c>
      <c r="E128" s="36" t="s">
        <v>186</v>
      </c>
      <c r="F128" s="25">
        <v>0.032685185185185185</v>
      </c>
      <c r="G128" s="16" t="str">
        <f t="shared" si="3"/>
        <v>5.53/km</v>
      </c>
      <c r="H128" s="19">
        <f t="shared" si="4"/>
        <v>0.012812500000000001</v>
      </c>
      <c r="I128" s="19">
        <f>F128-INDEX($F$4:$F$876,MATCH(D128,$D$4:$D$876,0))</f>
        <v>0.009421296296296296</v>
      </c>
      <c r="J128" s="11"/>
    </row>
    <row r="129" spans="1:10" ht="15" customHeight="1">
      <c r="A129" s="16">
        <v>126</v>
      </c>
      <c r="B129" s="22" t="s">
        <v>74</v>
      </c>
      <c r="C129" s="22" t="s">
        <v>222</v>
      </c>
      <c r="D129" s="16" t="s">
        <v>168</v>
      </c>
      <c r="E129" s="36" t="s">
        <v>75</v>
      </c>
      <c r="F129" s="25">
        <v>0.033032407407407406</v>
      </c>
      <c r="G129" s="16" t="str">
        <f t="shared" si="3"/>
        <v>5.57/km</v>
      </c>
      <c r="H129" s="19">
        <f t="shared" si="4"/>
        <v>0.013159722222222222</v>
      </c>
      <c r="I129" s="19">
        <f>F129-INDEX($F$4:$F$876,MATCH(D129,$D$4:$D$876,0))</f>
        <v>0.013159722222222222</v>
      </c>
      <c r="J129" s="11"/>
    </row>
    <row r="130" spans="1:10" ht="15" customHeight="1">
      <c r="A130" s="16">
        <v>127</v>
      </c>
      <c r="B130" s="22" t="s">
        <v>277</v>
      </c>
      <c r="C130" s="22" t="s">
        <v>138</v>
      </c>
      <c r="D130" s="16" t="s">
        <v>169</v>
      </c>
      <c r="E130" s="36" t="s">
        <v>96</v>
      </c>
      <c r="F130" s="25">
        <v>0.0330787037037037</v>
      </c>
      <c r="G130" s="16" t="str">
        <f t="shared" si="3"/>
        <v>5.57/km</v>
      </c>
      <c r="H130" s="19">
        <f t="shared" si="4"/>
        <v>0.013206018518518516</v>
      </c>
      <c r="I130" s="19">
        <f>F130-INDEX($F$4:$F$876,MATCH(D130,$D$4:$D$876,0))</f>
        <v>0.009143518518518516</v>
      </c>
      <c r="J130" s="11"/>
    </row>
    <row r="131" spans="1:10" ht="15" customHeight="1">
      <c r="A131" s="16">
        <v>128</v>
      </c>
      <c r="B131" s="22" t="s">
        <v>325</v>
      </c>
      <c r="C131" s="22" t="s">
        <v>326</v>
      </c>
      <c r="D131" s="16" t="s">
        <v>207</v>
      </c>
      <c r="E131" s="36" t="s">
        <v>10</v>
      </c>
      <c r="F131" s="25">
        <v>0.03310185185185185</v>
      </c>
      <c r="G131" s="16" t="str">
        <f t="shared" si="3"/>
        <v>5.58/km</v>
      </c>
      <c r="H131" s="19">
        <f t="shared" si="4"/>
        <v>0.013229166666666663</v>
      </c>
      <c r="I131" s="19">
        <f>F131-INDEX($F$4:$F$876,MATCH(D131,$D$4:$D$876,0))</f>
        <v>0.008692129629629626</v>
      </c>
      <c r="J131" s="11"/>
    </row>
    <row r="132" spans="1:10" ht="15" customHeight="1">
      <c r="A132" s="16">
        <v>129</v>
      </c>
      <c r="B132" s="22" t="s">
        <v>244</v>
      </c>
      <c r="C132" s="22" t="s">
        <v>215</v>
      </c>
      <c r="D132" s="16" t="s">
        <v>173</v>
      </c>
      <c r="E132" s="36" t="s">
        <v>186</v>
      </c>
      <c r="F132" s="25">
        <v>0.03311342592592593</v>
      </c>
      <c r="G132" s="16" t="str">
        <f aca="true" t="shared" si="5" ref="G132:G178">TEXT(INT((HOUR(F132)*3600+MINUTE(F132)*60+SECOND(F132))/$I$2/60),"0")&amp;"."&amp;TEXT(MOD((HOUR(F132)*3600+MINUTE(F132)*60+SECOND(F132))/$I$2,60),"00")&amp;"/km"</f>
        <v>5.58/km</v>
      </c>
      <c r="H132" s="19">
        <f t="shared" si="4"/>
        <v>0.013240740740740744</v>
      </c>
      <c r="I132" s="19">
        <f>F132-INDEX($F$4:$F$876,MATCH(D132,$D$4:$D$876,0))</f>
        <v>0.012060185185185184</v>
      </c>
      <c r="J132" s="11"/>
    </row>
    <row r="133" spans="1:10" ht="15" customHeight="1">
      <c r="A133" s="16">
        <v>130</v>
      </c>
      <c r="B133" s="22" t="s">
        <v>76</v>
      </c>
      <c r="C133" s="22" t="s">
        <v>269</v>
      </c>
      <c r="D133" s="16" t="s">
        <v>201</v>
      </c>
      <c r="E133" s="36" t="s">
        <v>177</v>
      </c>
      <c r="F133" s="25">
        <v>0.033136574074074075</v>
      </c>
      <c r="G133" s="16" t="str">
        <f t="shared" si="5"/>
        <v>5.58/km</v>
      </c>
      <c r="H133" s="19">
        <f t="shared" si="4"/>
        <v>0.013263888888888891</v>
      </c>
      <c r="I133" s="19">
        <f>F133-INDEX($F$4:$F$876,MATCH(D133,$D$4:$D$876,0))</f>
        <v>0.005405092592592597</v>
      </c>
      <c r="J133" s="11"/>
    </row>
    <row r="134" spans="1:10" ht="15" customHeight="1">
      <c r="A134" s="16">
        <v>131</v>
      </c>
      <c r="B134" s="22" t="s">
        <v>261</v>
      </c>
      <c r="C134" s="22" t="s">
        <v>127</v>
      </c>
      <c r="D134" s="16" t="s">
        <v>181</v>
      </c>
      <c r="E134" s="36" t="s">
        <v>177</v>
      </c>
      <c r="F134" s="25">
        <v>0.03319444444444444</v>
      </c>
      <c r="G134" s="16" t="str">
        <f t="shared" si="5"/>
        <v>5.59/km</v>
      </c>
      <c r="H134" s="19">
        <f t="shared" si="4"/>
        <v>0.013321759259259259</v>
      </c>
      <c r="I134" s="19">
        <f>F134-INDEX($F$4:$F$876,MATCH(D134,$D$4:$D$876,0))</f>
        <v>0.01083333333333333</v>
      </c>
      <c r="J134" s="11"/>
    </row>
    <row r="135" spans="1:10" ht="15" customHeight="1">
      <c r="A135" s="16">
        <v>132</v>
      </c>
      <c r="B135" s="22" t="s">
        <v>284</v>
      </c>
      <c r="C135" s="22" t="s">
        <v>127</v>
      </c>
      <c r="D135" s="16" t="s">
        <v>181</v>
      </c>
      <c r="E135" s="36" t="s">
        <v>167</v>
      </c>
      <c r="F135" s="25">
        <v>0.03339120370370371</v>
      </c>
      <c r="G135" s="16" t="str">
        <f t="shared" si="5"/>
        <v>6.01/km</v>
      </c>
      <c r="H135" s="19">
        <f t="shared" si="4"/>
        <v>0.013518518518518523</v>
      </c>
      <c r="I135" s="19">
        <f>F135-INDEX($F$4:$F$876,MATCH(D135,$D$4:$D$876,0))</f>
        <v>0.011030092592592595</v>
      </c>
      <c r="J135" s="11"/>
    </row>
    <row r="136" spans="1:10" ht="15" customHeight="1">
      <c r="A136" s="16">
        <v>133</v>
      </c>
      <c r="B136" s="22" t="s">
        <v>294</v>
      </c>
      <c r="C136" s="22" t="s">
        <v>123</v>
      </c>
      <c r="D136" s="16" t="s">
        <v>207</v>
      </c>
      <c r="E136" s="36" t="s">
        <v>219</v>
      </c>
      <c r="F136" s="25">
        <v>0.03349537037037037</v>
      </c>
      <c r="G136" s="16" t="str">
        <f t="shared" si="5"/>
        <v>6.02/km</v>
      </c>
      <c r="H136" s="19">
        <f t="shared" si="4"/>
        <v>0.013622685185185186</v>
      </c>
      <c r="I136" s="19">
        <f>F136-INDEX($F$4:$F$876,MATCH(D136,$D$4:$D$876,0))</f>
        <v>0.009085648148148148</v>
      </c>
      <c r="J136" s="11"/>
    </row>
    <row r="137" spans="1:10" ht="15" customHeight="1">
      <c r="A137" s="16">
        <v>134</v>
      </c>
      <c r="B137" s="22" t="s">
        <v>293</v>
      </c>
      <c r="C137" s="22" t="s">
        <v>122</v>
      </c>
      <c r="D137" s="16" t="s">
        <v>169</v>
      </c>
      <c r="E137" s="36" t="s">
        <v>218</v>
      </c>
      <c r="F137" s="25">
        <v>0.03350694444444444</v>
      </c>
      <c r="G137" s="16" t="str">
        <f t="shared" si="5"/>
        <v>6.02/km</v>
      </c>
      <c r="H137" s="19">
        <f t="shared" si="4"/>
        <v>0.01363425925925926</v>
      </c>
      <c r="I137" s="19">
        <f>F137-INDEX($F$4:$F$876,MATCH(D137,$D$4:$D$876,0))</f>
        <v>0.009571759259259259</v>
      </c>
      <c r="J137" s="11"/>
    </row>
    <row r="138" spans="1:10" ht="15" customHeight="1">
      <c r="A138" s="16">
        <v>135</v>
      </c>
      <c r="B138" s="22" t="s">
        <v>77</v>
      </c>
      <c r="C138" s="22" t="s">
        <v>115</v>
      </c>
      <c r="D138" s="16" t="s">
        <v>164</v>
      </c>
      <c r="E138" s="36" t="s">
        <v>218</v>
      </c>
      <c r="F138" s="25">
        <v>0.033587962962962965</v>
      </c>
      <c r="G138" s="16" t="str">
        <f t="shared" si="5"/>
        <v>6.03/km</v>
      </c>
      <c r="H138" s="19">
        <f t="shared" si="4"/>
        <v>0.013715277777777781</v>
      </c>
      <c r="I138" s="19">
        <f>F138-INDEX($F$4:$F$876,MATCH(D138,$D$4:$D$876,0))</f>
        <v>0.013252314814814817</v>
      </c>
      <c r="J138" s="11"/>
    </row>
    <row r="139" spans="1:10" ht="15" customHeight="1">
      <c r="A139" s="16">
        <v>136</v>
      </c>
      <c r="B139" s="22" t="s">
        <v>266</v>
      </c>
      <c r="C139" s="22" t="s">
        <v>137</v>
      </c>
      <c r="D139" s="16" t="s">
        <v>181</v>
      </c>
      <c r="E139" s="36" t="s">
        <v>171</v>
      </c>
      <c r="F139" s="25">
        <v>0.03363425925925926</v>
      </c>
      <c r="G139" s="16" t="str">
        <f t="shared" si="5"/>
        <v>6.03/km</v>
      </c>
      <c r="H139" s="19">
        <f t="shared" si="4"/>
        <v>0.013761574074074075</v>
      </c>
      <c r="I139" s="19">
        <f>F139-INDEX($F$4:$F$876,MATCH(D139,$D$4:$D$876,0))</f>
        <v>0.011273148148148147</v>
      </c>
      <c r="J139" s="11"/>
    </row>
    <row r="140" spans="1:10" ht="15" customHeight="1">
      <c r="A140" s="16">
        <v>137</v>
      </c>
      <c r="B140" s="22" t="s">
        <v>78</v>
      </c>
      <c r="C140" s="22" t="s">
        <v>151</v>
      </c>
      <c r="D140" s="16" t="s">
        <v>169</v>
      </c>
      <c r="E140" s="36" t="s">
        <v>96</v>
      </c>
      <c r="F140" s="25">
        <v>0.03383101851851852</v>
      </c>
      <c r="G140" s="16" t="str">
        <f t="shared" si="5"/>
        <v>6.05/km</v>
      </c>
      <c r="H140" s="19">
        <f t="shared" si="4"/>
        <v>0.013958333333333333</v>
      </c>
      <c r="I140" s="19">
        <f>F140-INDEX($F$4:$F$876,MATCH(D140,$D$4:$D$876,0))</f>
        <v>0.009895833333333333</v>
      </c>
      <c r="J140" s="11"/>
    </row>
    <row r="141" spans="1:10" ht="15" customHeight="1">
      <c r="A141" s="16">
        <v>138</v>
      </c>
      <c r="B141" s="22" t="s">
        <v>79</v>
      </c>
      <c r="C141" s="22" t="s">
        <v>80</v>
      </c>
      <c r="D141" s="16" t="s">
        <v>164</v>
      </c>
      <c r="E141" s="36" t="s">
        <v>216</v>
      </c>
      <c r="F141" s="25">
        <v>0.03395833333333333</v>
      </c>
      <c r="G141" s="16" t="str">
        <f t="shared" si="5"/>
        <v>6.07/km</v>
      </c>
      <c r="H141" s="19">
        <f t="shared" si="4"/>
        <v>0.01408564814814815</v>
      </c>
      <c r="I141" s="19">
        <f>F141-INDEX($F$4:$F$876,MATCH(D141,$D$4:$D$876,0))</f>
        <v>0.013622685185185186</v>
      </c>
      <c r="J141" s="11"/>
    </row>
    <row r="142" spans="1:10" ht="15" customHeight="1">
      <c r="A142" s="16">
        <v>139</v>
      </c>
      <c r="B142" s="22" t="s">
        <v>286</v>
      </c>
      <c r="C142" s="22" t="s">
        <v>287</v>
      </c>
      <c r="D142" s="16" t="s">
        <v>169</v>
      </c>
      <c r="E142" s="36" t="s">
        <v>186</v>
      </c>
      <c r="F142" s="25">
        <v>0.034074074074074076</v>
      </c>
      <c r="G142" s="16" t="str">
        <f t="shared" si="5"/>
        <v>6.08/km</v>
      </c>
      <c r="H142" s="19">
        <f t="shared" si="4"/>
        <v>0.014201388888888892</v>
      </c>
      <c r="I142" s="19">
        <f>F142-INDEX($F$4:$F$876,MATCH(D142,$D$4:$D$876,0))</f>
        <v>0.010138888888888892</v>
      </c>
      <c r="J142" s="11"/>
    </row>
    <row r="143" spans="1:10" ht="15" customHeight="1">
      <c r="A143" s="16">
        <v>140</v>
      </c>
      <c r="B143" s="22" t="s">
        <v>288</v>
      </c>
      <c r="C143" s="22" t="s">
        <v>289</v>
      </c>
      <c r="D143" s="16" t="s">
        <v>197</v>
      </c>
      <c r="E143" s="36" t="s">
        <v>186</v>
      </c>
      <c r="F143" s="25">
        <v>0.034074074074074076</v>
      </c>
      <c r="G143" s="16" t="str">
        <f t="shared" si="5"/>
        <v>6.08/km</v>
      </c>
      <c r="H143" s="19">
        <f t="shared" si="4"/>
        <v>0.014201388888888892</v>
      </c>
      <c r="I143" s="19">
        <f>F143-INDEX($F$4:$F$876,MATCH(D143,$D$4:$D$876,0))</f>
        <v>0.006736111111111113</v>
      </c>
      <c r="J143" s="11"/>
    </row>
    <row r="144" spans="1:10" ht="15" customHeight="1">
      <c r="A144" s="16">
        <v>141</v>
      </c>
      <c r="B144" s="22" t="s">
        <v>283</v>
      </c>
      <c r="C144" s="22" t="s">
        <v>146</v>
      </c>
      <c r="D144" s="16" t="s">
        <v>207</v>
      </c>
      <c r="E144" s="36" t="s">
        <v>154</v>
      </c>
      <c r="F144" s="25">
        <v>0.03415509259259259</v>
      </c>
      <c r="G144" s="16" t="str">
        <f t="shared" si="5"/>
        <v>6.09/km</v>
      </c>
      <c r="H144" s="19">
        <f t="shared" si="4"/>
        <v>0.014282407407407407</v>
      </c>
      <c r="I144" s="19">
        <f>F144-INDEX($F$4:$F$876,MATCH(D144,$D$4:$D$876,0))</f>
        <v>0.00974537037037037</v>
      </c>
      <c r="J144" s="11"/>
    </row>
    <row r="145" spans="1:10" ht="15" customHeight="1">
      <c r="A145" s="16">
        <v>142</v>
      </c>
      <c r="B145" s="22" t="s">
        <v>275</v>
      </c>
      <c r="C145" s="22" t="s">
        <v>114</v>
      </c>
      <c r="D145" s="16" t="s">
        <v>226</v>
      </c>
      <c r="E145" s="36" t="s">
        <v>219</v>
      </c>
      <c r="F145" s="25">
        <v>0.03425925925925926</v>
      </c>
      <c r="G145" s="16" t="str">
        <f t="shared" si="5"/>
        <v>6.10/km</v>
      </c>
      <c r="H145" s="19">
        <f t="shared" si="4"/>
        <v>0.014386574074074076</v>
      </c>
      <c r="I145" s="19">
        <f>F145-INDEX($F$4:$F$876,MATCH(D145,$D$4:$D$876,0))</f>
        <v>0.005405092592592593</v>
      </c>
      <c r="J145" s="11"/>
    </row>
    <row r="146" spans="1:10" ht="15" customHeight="1">
      <c r="A146" s="16">
        <v>143</v>
      </c>
      <c r="B146" s="22" t="s">
        <v>233</v>
      </c>
      <c r="C146" s="22" t="s">
        <v>149</v>
      </c>
      <c r="D146" s="16" t="s">
        <v>190</v>
      </c>
      <c r="E146" s="36" t="s">
        <v>96</v>
      </c>
      <c r="F146" s="25">
        <v>0.034409722222222223</v>
      </c>
      <c r="G146" s="16" t="str">
        <f t="shared" si="5"/>
        <v>6.12/km</v>
      </c>
      <c r="H146" s="19">
        <f t="shared" si="4"/>
        <v>0.01453703703703704</v>
      </c>
      <c r="I146" s="19">
        <f>F146-INDEX($F$4:$F$876,MATCH(D146,$D$4:$D$876,0))</f>
        <v>0.011145833333333334</v>
      </c>
      <c r="J146" s="11"/>
    </row>
    <row r="147" spans="1:10" ht="15" customHeight="1">
      <c r="A147" s="16">
        <v>144</v>
      </c>
      <c r="B147" s="22" t="s">
        <v>81</v>
      </c>
      <c r="C147" s="22" t="s">
        <v>158</v>
      </c>
      <c r="D147" s="16" t="s">
        <v>166</v>
      </c>
      <c r="E147" s="36" t="s">
        <v>167</v>
      </c>
      <c r="F147" s="25">
        <v>0.034479166666666665</v>
      </c>
      <c r="G147" s="16" t="str">
        <f t="shared" si="5"/>
        <v>6.12/km</v>
      </c>
      <c r="H147" s="19">
        <f t="shared" si="4"/>
        <v>0.01460648148148148</v>
      </c>
      <c r="I147" s="19">
        <f>F147-INDEX($F$4:$F$876,MATCH(D147,$D$4:$D$876,0))</f>
        <v>0.01427083333333333</v>
      </c>
      <c r="J147" s="11"/>
    </row>
    <row r="148" spans="1:10" ht="15" customHeight="1">
      <c r="A148" s="16">
        <v>145</v>
      </c>
      <c r="B148" s="22" t="s">
        <v>206</v>
      </c>
      <c r="C148" s="22" t="s">
        <v>82</v>
      </c>
      <c r="D148" s="16" t="s">
        <v>238</v>
      </c>
      <c r="E148" s="36" t="s">
        <v>186</v>
      </c>
      <c r="F148" s="25">
        <v>0.03456018518518519</v>
      </c>
      <c r="G148" s="16" t="str">
        <f t="shared" si="5"/>
        <v>6.13/km</v>
      </c>
      <c r="H148" s="19">
        <f t="shared" si="4"/>
        <v>0.014687500000000003</v>
      </c>
      <c r="I148" s="19">
        <f>F148-INDEX($F$4:$F$876,MATCH(D148,$D$4:$D$876,0))</f>
        <v>0.007511574074074077</v>
      </c>
      <c r="J148" s="11"/>
    </row>
    <row r="149" spans="1:10" ht="15" customHeight="1">
      <c r="A149" s="16">
        <v>146</v>
      </c>
      <c r="B149" s="22" t="s">
        <v>263</v>
      </c>
      <c r="C149" s="22" t="s">
        <v>281</v>
      </c>
      <c r="D149" s="16" t="s">
        <v>207</v>
      </c>
      <c r="E149" s="36" t="s">
        <v>96</v>
      </c>
      <c r="F149" s="25">
        <v>0.034583333333333334</v>
      </c>
      <c r="G149" s="16" t="str">
        <f t="shared" si="5"/>
        <v>6.14/km</v>
      </c>
      <c r="H149" s="19">
        <f t="shared" si="4"/>
        <v>0.01471064814814815</v>
      </c>
      <c r="I149" s="19">
        <f>F149-INDEX($F$4:$F$876,MATCH(D149,$D$4:$D$876,0))</f>
        <v>0.010173611111111112</v>
      </c>
      <c r="J149" s="11"/>
    </row>
    <row r="150" spans="1:10" ht="15" customHeight="1">
      <c r="A150" s="16">
        <v>147</v>
      </c>
      <c r="B150" s="22" t="s">
        <v>272</v>
      </c>
      <c r="C150" s="22" t="s">
        <v>83</v>
      </c>
      <c r="D150" s="16" t="s">
        <v>192</v>
      </c>
      <c r="E150" s="36" t="s">
        <v>218</v>
      </c>
      <c r="F150" s="25">
        <v>0.03460648148148148</v>
      </c>
      <c r="G150" s="16" t="str">
        <f t="shared" si="5"/>
        <v>6.14/km</v>
      </c>
      <c r="H150" s="19">
        <f aca="true" t="shared" si="6" ref="H150:H178">F150-$F$4</f>
        <v>0.014733796296296297</v>
      </c>
      <c r="I150" s="19">
        <f>F150-INDEX($F$4:$F$876,MATCH(D150,$D$4:$D$876,0))</f>
        <v>0.0034722222222222203</v>
      </c>
      <c r="J150" s="11"/>
    </row>
    <row r="151" spans="1:10" ht="15" customHeight="1">
      <c r="A151" s="16">
        <v>148</v>
      </c>
      <c r="B151" s="22" t="s">
        <v>273</v>
      </c>
      <c r="C151" s="22" t="s">
        <v>274</v>
      </c>
      <c r="D151" s="16" t="s">
        <v>166</v>
      </c>
      <c r="E151" s="36" t="s">
        <v>218</v>
      </c>
      <c r="F151" s="25">
        <v>0.03460648148148148</v>
      </c>
      <c r="G151" s="16" t="str">
        <f t="shared" si="5"/>
        <v>6.14/km</v>
      </c>
      <c r="H151" s="19">
        <f t="shared" si="6"/>
        <v>0.014733796296296297</v>
      </c>
      <c r="I151" s="19">
        <f>F151-INDEX($F$4:$F$876,MATCH(D151,$D$4:$D$876,0))</f>
        <v>0.014398148148148146</v>
      </c>
      <c r="J151" s="11"/>
    </row>
    <row r="152" spans="1:10" ht="15" customHeight="1">
      <c r="A152" s="16">
        <v>149</v>
      </c>
      <c r="B152" s="22" t="s">
        <v>291</v>
      </c>
      <c r="C152" s="22" t="s">
        <v>137</v>
      </c>
      <c r="D152" s="16" t="s">
        <v>190</v>
      </c>
      <c r="E152" s="36" t="s">
        <v>154</v>
      </c>
      <c r="F152" s="25">
        <v>0.03467592592592592</v>
      </c>
      <c r="G152" s="16" t="str">
        <f t="shared" si="5"/>
        <v>6.15/km</v>
      </c>
      <c r="H152" s="19">
        <f t="shared" si="6"/>
        <v>0.014803240740740738</v>
      </c>
      <c r="I152" s="19">
        <f>F152-INDEX($F$4:$F$876,MATCH(D152,$D$4:$D$876,0))</f>
        <v>0.011412037037037033</v>
      </c>
      <c r="J152" s="11"/>
    </row>
    <row r="153" spans="1:10" ht="15" customHeight="1">
      <c r="A153" s="16">
        <v>150</v>
      </c>
      <c r="B153" s="22" t="s">
        <v>84</v>
      </c>
      <c r="C153" s="22" t="s">
        <v>2</v>
      </c>
      <c r="D153" s="16" t="s">
        <v>192</v>
      </c>
      <c r="E153" s="36" t="s">
        <v>10</v>
      </c>
      <c r="F153" s="25">
        <v>0.03467592592592592</v>
      </c>
      <c r="G153" s="16" t="str">
        <f t="shared" si="5"/>
        <v>6.15/km</v>
      </c>
      <c r="H153" s="19">
        <f t="shared" si="6"/>
        <v>0.014803240740740738</v>
      </c>
      <c r="I153" s="19">
        <f>F153-INDEX($F$4:$F$876,MATCH(D153,$D$4:$D$876,0))</f>
        <v>0.0035416666666666617</v>
      </c>
      <c r="J153" s="11"/>
    </row>
    <row r="154" spans="1:10" ht="15" customHeight="1">
      <c r="A154" s="16">
        <v>151</v>
      </c>
      <c r="B154" s="22" t="s">
        <v>161</v>
      </c>
      <c r="C154" s="22" t="s">
        <v>324</v>
      </c>
      <c r="D154" s="16" t="s">
        <v>260</v>
      </c>
      <c r="E154" s="36" t="s">
        <v>10</v>
      </c>
      <c r="F154" s="25">
        <v>0.03467592592592592</v>
      </c>
      <c r="G154" s="16" t="str">
        <f t="shared" si="5"/>
        <v>6.15/km</v>
      </c>
      <c r="H154" s="19">
        <f t="shared" si="6"/>
        <v>0.014803240740740738</v>
      </c>
      <c r="I154" s="19">
        <f>F154-INDEX($F$4:$F$876,MATCH(D154,$D$4:$D$876,0))</f>
        <v>0</v>
      </c>
      <c r="J154" s="11"/>
    </row>
    <row r="155" spans="1:10" ht="15" customHeight="1">
      <c r="A155" s="16">
        <v>152</v>
      </c>
      <c r="B155" s="22" t="s">
        <v>302</v>
      </c>
      <c r="C155" s="22" t="s">
        <v>85</v>
      </c>
      <c r="D155" s="16" t="s">
        <v>201</v>
      </c>
      <c r="E155" s="36" t="s">
        <v>167</v>
      </c>
      <c r="F155" s="25">
        <v>0.034930555555555555</v>
      </c>
      <c r="G155" s="16" t="str">
        <f t="shared" si="5"/>
        <v>6.17/km</v>
      </c>
      <c r="H155" s="19">
        <f t="shared" si="6"/>
        <v>0.01505787037037037</v>
      </c>
      <c r="I155" s="19">
        <f>F155-INDEX($F$4:$F$876,MATCH(D155,$D$4:$D$876,0))</f>
        <v>0.0071990740740740765</v>
      </c>
      <c r="J155" s="11"/>
    </row>
    <row r="156" spans="1:10" ht="15" customHeight="1">
      <c r="A156" s="16">
        <v>153</v>
      </c>
      <c r="B156" s="22" t="s">
        <v>86</v>
      </c>
      <c r="C156" s="22" t="s">
        <v>289</v>
      </c>
      <c r="D156" s="16" t="s">
        <v>201</v>
      </c>
      <c r="E156" s="36" t="s">
        <v>235</v>
      </c>
      <c r="F156" s="25">
        <v>0.0349537037037037</v>
      </c>
      <c r="G156" s="16" t="str">
        <f t="shared" si="5"/>
        <v>6.18/km</v>
      </c>
      <c r="H156" s="19">
        <f t="shared" si="6"/>
        <v>0.015081018518518518</v>
      </c>
      <c r="I156" s="19">
        <f>F156-INDEX($F$4:$F$876,MATCH(D156,$D$4:$D$876,0))</f>
        <v>0.007222222222222224</v>
      </c>
      <c r="J156" s="11"/>
    </row>
    <row r="157" spans="1:10" ht="15" customHeight="1">
      <c r="A157" s="16">
        <v>154</v>
      </c>
      <c r="B157" s="22" t="s">
        <v>285</v>
      </c>
      <c r="C157" s="22" t="s">
        <v>136</v>
      </c>
      <c r="D157" s="16" t="s">
        <v>181</v>
      </c>
      <c r="E157" s="36" t="s">
        <v>235</v>
      </c>
      <c r="F157" s="25">
        <v>0.03496527777777778</v>
      </c>
      <c r="G157" s="16" t="str">
        <f t="shared" si="5"/>
        <v>6.18/km</v>
      </c>
      <c r="H157" s="19">
        <f t="shared" si="6"/>
        <v>0.015092592592592598</v>
      </c>
      <c r="I157" s="19">
        <f>F157-INDEX($F$4:$F$876,MATCH(D157,$D$4:$D$876,0))</f>
        <v>0.01260416666666667</v>
      </c>
      <c r="J157" s="11"/>
    </row>
    <row r="158" spans="1:10" ht="15" customHeight="1">
      <c r="A158" s="16">
        <v>155</v>
      </c>
      <c r="B158" s="22" t="s">
        <v>245</v>
      </c>
      <c r="C158" s="22" t="s">
        <v>140</v>
      </c>
      <c r="D158" s="16" t="s">
        <v>190</v>
      </c>
      <c r="E158" s="36" t="s">
        <v>184</v>
      </c>
      <c r="F158" s="25">
        <v>0.0350462962962963</v>
      </c>
      <c r="G158" s="16" t="str">
        <f t="shared" si="5"/>
        <v>6.19/km</v>
      </c>
      <c r="H158" s="19">
        <f t="shared" si="6"/>
        <v>0.015173611111111113</v>
      </c>
      <c r="I158" s="19">
        <f>F158-INDEX($F$4:$F$876,MATCH(D158,$D$4:$D$876,0))</f>
        <v>0.011782407407407408</v>
      </c>
      <c r="J158" s="11"/>
    </row>
    <row r="159" spans="1:10" ht="15" customHeight="1">
      <c r="A159" s="16">
        <v>156</v>
      </c>
      <c r="B159" s="22" t="s">
        <v>87</v>
      </c>
      <c r="C159" s="22" t="s">
        <v>160</v>
      </c>
      <c r="D159" s="16" t="s">
        <v>169</v>
      </c>
      <c r="E159" s="36" t="s">
        <v>10</v>
      </c>
      <c r="F159" s="25">
        <v>0.03513888888888889</v>
      </c>
      <c r="G159" s="16" t="str">
        <f t="shared" si="5"/>
        <v>6.20/km</v>
      </c>
      <c r="H159" s="19">
        <f t="shared" si="6"/>
        <v>0.015266203703703709</v>
      </c>
      <c r="I159" s="19">
        <f>F159-INDEX($F$4:$F$876,MATCH(D159,$D$4:$D$876,0))</f>
        <v>0.011203703703703709</v>
      </c>
      <c r="J159" s="11"/>
    </row>
    <row r="160" spans="1:10" ht="15" customHeight="1">
      <c r="A160" s="16">
        <v>157</v>
      </c>
      <c r="B160" s="22" t="s">
        <v>282</v>
      </c>
      <c r="C160" s="22" t="s">
        <v>132</v>
      </c>
      <c r="D160" s="16" t="s">
        <v>181</v>
      </c>
      <c r="E160" s="36" t="s">
        <v>167</v>
      </c>
      <c r="F160" s="25">
        <v>0.03533564814814815</v>
      </c>
      <c r="G160" s="16" t="str">
        <f t="shared" si="5"/>
        <v>6.22/km</v>
      </c>
      <c r="H160" s="19">
        <f t="shared" si="6"/>
        <v>0.015462962962962967</v>
      </c>
      <c r="I160" s="19">
        <f>F160-INDEX($F$4:$F$876,MATCH(D160,$D$4:$D$876,0))</f>
        <v>0.012974537037037038</v>
      </c>
      <c r="J160" s="11"/>
    </row>
    <row r="161" spans="1:10" ht="15" customHeight="1">
      <c r="A161" s="16">
        <v>158</v>
      </c>
      <c r="B161" s="22" t="s">
        <v>296</v>
      </c>
      <c r="C161" s="22" t="s">
        <v>297</v>
      </c>
      <c r="D161" s="16" t="s">
        <v>298</v>
      </c>
      <c r="E161" s="36" t="s">
        <v>186</v>
      </c>
      <c r="F161" s="25">
        <v>0.035625</v>
      </c>
      <c r="G161" s="16" t="str">
        <f t="shared" si="5"/>
        <v>6.25/km</v>
      </c>
      <c r="H161" s="19">
        <f t="shared" si="6"/>
        <v>0.015752314814814813</v>
      </c>
      <c r="I161" s="19">
        <f>F161-INDEX($F$4:$F$876,MATCH(D161,$D$4:$D$876,0))</f>
        <v>0.007997685185185184</v>
      </c>
      <c r="J161" s="11"/>
    </row>
    <row r="162" spans="1:10" ht="15" customHeight="1">
      <c r="A162" s="16">
        <v>159</v>
      </c>
      <c r="B162" s="22" t="s">
        <v>295</v>
      </c>
      <c r="C162" s="22" t="s">
        <v>159</v>
      </c>
      <c r="D162" s="16" t="s">
        <v>292</v>
      </c>
      <c r="E162" s="36" t="s">
        <v>235</v>
      </c>
      <c r="F162" s="25">
        <v>0.03564814814814815</v>
      </c>
      <c r="G162" s="16" t="str">
        <f t="shared" si="5"/>
        <v>6.25/km</v>
      </c>
      <c r="H162" s="19">
        <f t="shared" si="6"/>
        <v>0.015775462962962967</v>
      </c>
      <c r="I162" s="19">
        <f>F162-INDEX($F$4:$F$876,MATCH(D162,$D$4:$D$876,0))</f>
        <v>0.007372685185185187</v>
      </c>
      <c r="J162" s="11"/>
    </row>
    <row r="163" spans="1:10" ht="15" customHeight="1">
      <c r="A163" s="16">
        <v>160</v>
      </c>
      <c r="B163" s="22" t="s">
        <v>299</v>
      </c>
      <c r="C163" s="22" t="s">
        <v>156</v>
      </c>
      <c r="D163" s="16" t="s">
        <v>190</v>
      </c>
      <c r="E163" s="36" t="s">
        <v>235</v>
      </c>
      <c r="F163" s="25">
        <v>0.0356712962962963</v>
      </c>
      <c r="G163" s="16" t="str">
        <f t="shared" si="5"/>
        <v>6.25/km</v>
      </c>
      <c r="H163" s="19">
        <f t="shared" si="6"/>
        <v>0.015798611111111114</v>
      </c>
      <c r="I163" s="19">
        <f>F163-INDEX($F$4:$F$876,MATCH(D163,$D$4:$D$876,0))</f>
        <v>0.012407407407407409</v>
      </c>
      <c r="J163" s="11"/>
    </row>
    <row r="164" spans="1:10" ht="15" customHeight="1">
      <c r="A164" s="16">
        <v>161</v>
      </c>
      <c r="B164" s="22" t="s">
        <v>88</v>
      </c>
      <c r="C164" s="22" t="s">
        <v>122</v>
      </c>
      <c r="D164" s="16" t="s">
        <v>168</v>
      </c>
      <c r="E164" s="36" t="s">
        <v>96</v>
      </c>
      <c r="F164" s="25">
        <v>0.03570601851851852</v>
      </c>
      <c r="G164" s="16" t="str">
        <f t="shared" si="5"/>
        <v>6.26/km</v>
      </c>
      <c r="H164" s="19">
        <f t="shared" si="6"/>
        <v>0.015833333333333335</v>
      </c>
      <c r="I164" s="19">
        <f>F164-INDEX($F$4:$F$876,MATCH(D164,$D$4:$D$876,0))</f>
        <v>0.015833333333333335</v>
      </c>
      <c r="J164" s="11"/>
    </row>
    <row r="165" spans="1:10" ht="15" customHeight="1">
      <c r="A165" s="16">
        <v>162</v>
      </c>
      <c r="B165" s="22" t="s">
        <v>89</v>
      </c>
      <c r="C165" s="22" t="s">
        <v>149</v>
      </c>
      <c r="D165" s="16" t="s">
        <v>190</v>
      </c>
      <c r="E165" s="36" t="s">
        <v>96</v>
      </c>
      <c r="F165" s="25">
        <v>0.03581018518518519</v>
      </c>
      <c r="G165" s="16" t="str">
        <f t="shared" si="5"/>
        <v>6.27/km</v>
      </c>
      <c r="H165" s="19">
        <f t="shared" si="6"/>
        <v>0.015937500000000004</v>
      </c>
      <c r="I165" s="19">
        <f>F165-INDEX($F$4:$F$876,MATCH(D165,$D$4:$D$876,0))</f>
        <v>0.012546296296296298</v>
      </c>
      <c r="J165" s="11"/>
    </row>
    <row r="166" spans="1:10" ht="15" customHeight="1">
      <c r="A166" s="16">
        <v>163</v>
      </c>
      <c r="B166" s="22" t="s">
        <v>290</v>
      </c>
      <c r="C166" s="22" t="s">
        <v>137</v>
      </c>
      <c r="D166" s="16" t="s">
        <v>173</v>
      </c>
      <c r="E166" s="36" t="s">
        <v>96</v>
      </c>
      <c r="F166" s="25">
        <v>0.035833333333333335</v>
      </c>
      <c r="G166" s="16" t="str">
        <f t="shared" si="5"/>
        <v>6.27/km</v>
      </c>
      <c r="H166" s="19">
        <f t="shared" si="6"/>
        <v>0.01596064814814815</v>
      </c>
      <c r="I166" s="19">
        <f>F166-INDEX($F$4:$F$876,MATCH(D166,$D$4:$D$876,0))</f>
        <v>0.014780092592592591</v>
      </c>
      <c r="J166" s="11"/>
    </row>
    <row r="167" spans="1:10" ht="15" customHeight="1">
      <c r="A167" s="16">
        <v>164</v>
      </c>
      <c r="B167" s="22" t="s">
        <v>90</v>
      </c>
      <c r="C167" s="22" t="s">
        <v>314</v>
      </c>
      <c r="D167" s="16" t="s">
        <v>173</v>
      </c>
      <c r="E167" s="36" t="s">
        <v>216</v>
      </c>
      <c r="F167" s="25">
        <v>0.0371875</v>
      </c>
      <c r="G167" s="16" t="str">
        <f t="shared" si="5"/>
        <v>6.42/km</v>
      </c>
      <c r="H167" s="19">
        <f t="shared" si="6"/>
        <v>0.017314814814814814</v>
      </c>
      <c r="I167" s="19">
        <f>F167-INDEX($F$4:$F$876,MATCH(D167,$D$4:$D$876,0))</f>
        <v>0.016134259259259254</v>
      </c>
      <c r="J167" s="11"/>
    </row>
    <row r="168" spans="1:10" ht="15" customHeight="1">
      <c r="A168" s="16">
        <v>165</v>
      </c>
      <c r="B168" s="22" t="s">
        <v>91</v>
      </c>
      <c r="C168" s="22" t="s">
        <v>280</v>
      </c>
      <c r="D168" s="16" t="s">
        <v>168</v>
      </c>
      <c r="E168" s="36" t="s">
        <v>96</v>
      </c>
      <c r="F168" s="25">
        <v>0.03792824074074074</v>
      </c>
      <c r="G168" s="16" t="str">
        <f t="shared" si="5"/>
        <v>6.50/km</v>
      </c>
      <c r="H168" s="19">
        <f t="shared" si="6"/>
        <v>0.018055555555555557</v>
      </c>
      <c r="I168" s="19">
        <f>F168-INDEX($F$4:$F$876,MATCH(D168,$D$4:$D$876,0))</f>
        <v>0.018055555555555557</v>
      </c>
      <c r="J168" s="11"/>
    </row>
    <row r="169" spans="1:10" ht="15" customHeight="1">
      <c r="A169" s="16">
        <v>166</v>
      </c>
      <c r="B169" s="22" t="s">
        <v>91</v>
      </c>
      <c r="C169" s="22" t="s">
        <v>122</v>
      </c>
      <c r="D169" s="16" t="s">
        <v>166</v>
      </c>
      <c r="E169" s="36" t="s">
        <v>96</v>
      </c>
      <c r="F169" s="25">
        <v>0.038564814814814816</v>
      </c>
      <c r="G169" s="16" t="str">
        <f t="shared" si="5"/>
        <v>6.57/km</v>
      </c>
      <c r="H169" s="19">
        <f t="shared" si="6"/>
        <v>0.01869212962962963</v>
      </c>
      <c r="I169" s="19">
        <f>F169-INDEX($F$4:$F$876,MATCH(D169,$D$4:$D$876,0))</f>
        <v>0.01835648148148148</v>
      </c>
      <c r="J169" s="11"/>
    </row>
    <row r="170" spans="1:10" ht="15" customHeight="1">
      <c r="A170" s="16">
        <v>167</v>
      </c>
      <c r="B170" s="22" t="s">
        <v>265</v>
      </c>
      <c r="C170" s="22" t="s">
        <v>303</v>
      </c>
      <c r="D170" s="16" t="s">
        <v>260</v>
      </c>
      <c r="E170" s="36" t="s">
        <v>184</v>
      </c>
      <c r="F170" s="25">
        <v>0.03868055555555556</v>
      </c>
      <c r="G170" s="16" t="str">
        <f t="shared" si="5"/>
        <v>6.58/km</v>
      </c>
      <c r="H170" s="19">
        <f t="shared" si="6"/>
        <v>0.018807870370370374</v>
      </c>
      <c r="I170" s="19">
        <f>F170-INDEX($F$4:$F$876,MATCH(D170,$D$4:$D$876,0))</f>
        <v>0.004004629629629636</v>
      </c>
      <c r="J170" s="11"/>
    </row>
    <row r="171" spans="1:10" ht="15" customHeight="1">
      <c r="A171" s="16">
        <v>168</v>
      </c>
      <c r="B171" s="22" t="s">
        <v>161</v>
      </c>
      <c r="C171" s="22" t="s">
        <v>122</v>
      </c>
      <c r="D171" s="16" t="s">
        <v>181</v>
      </c>
      <c r="E171" s="36" t="s">
        <v>184</v>
      </c>
      <c r="F171" s="25">
        <v>0.03868055555555556</v>
      </c>
      <c r="G171" s="16" t="str">
        <f t="shared" si="5"/>
        <v>6.58/km</v>
      </c>
      <c r="H171" s="19">
        <f t="shared" si="6"/>
        <v>0.018807870370370374</v>
      </c>
      <c r="I171" s="19">
        <f>F171-INDEX($F$4:$F$876,MATCH(D171,$D$4:$D$876,0))</f>
        <v>0.016319444444444445</v>
      </c>
      <c r="J171" s="11"/>
    </row>
    <row r="172" spans="1:10" ht="15" customHeight="1">
      <c r="A172" s="16">
        <v>169</v>
      </c>
      <c r="B172" s="22" t="s">
        <v>304</v>
      </c>
      <c r="C172" s="22" t="s">
        <v>305</v>
      </c>
      <c r="D172" s="16" t="s">
        <v>298</v>
      </c>
      <c r="E172" s="36" t="s">
        <v>235</v>
      </c>
      <c r="F172" s="25">
        <v>0.03918981481481481</v>
      </c>
      <c r="G172" s="16" t="str">
        <f t="shared" si="5"/>
        <v>7.03/km</v>
      </c>
      <c r="H172" s="19">
        <f t="shared" si="6"/>
        <v>0.019317129629629625</v>
      </c>
      <c r="I172" s="19">
        <f>F172-INDEX($F$4:$F$876,MATCH(D172,$D$4:$D$876,0))</f>
        <v>0.011562499999999996</v>
      </c>
      <c r="J172" s="11"/>
    </row>
    <row r="173" spans="1:10" ht="15" customHeight="1">
      <c r="A173" s="16">
        <v>170</v>
      </c>
      <c r="B173" s="22" t="s">
        <v>300</v>
      </c>
      <c r="C173" s="22" t="s">
        <v>162</v>
      </c>
      <c r="D173" s="16" t="s">
        <v>207</v>
      </c>
      <c r="E173" s="36" t="s">
        <v>186</v>
      </c>
      <c r="F173" s="25">
        <v>0.03958333333333333</v>
      </c>
      <c r="G173" s="16" t="str">
        <f t="shared" si="5"/>
        <v>7.08/km</v>
      </c>
      <c r="H173" s="19">
        <f t="shared" si="6"/>
        <v>0.019710648148148147</v>
      </c>
      <c r="I173" s="19">
        <f>F173-INDEX($F$4:$F$876,MATCH(D173,$D$4:$D$876,0))</f>
        <v>0.01517361111111111</v>
      </c>
      <c r="J173" s="11"/>
    </row>
    <row r="174" spans="1:10" ht="15" customHeight="1">
      <c r="A174" s="16">
        <v>171</v>
      </c>
      <c r="B174" s="22" t="s">
        <v>92</v>
      </c>
      <c r="C174" s="22" t="s">
        <v>93</v>
      </c>
      <c r="D174" s="16" t="s">
        <v>238</v>
      </c>
      <c r="E174" s="36" t="s">
        <v>171</v>
      </c>
      <c r="F174" s="25">
        <v>0.03981481481481482</v>
      </c>
      <c r="G174" s="16" t="str">
        <f t="shared" si="5"/>
        <v>7.10/km</v>
      </c>
      <c r="H174" s="19">
        <f t="shared" si="6"/>
        <v>0.019942129629629633</v>
      </c>
      <c r="I174" s="19">
        <f>F174-INDEX($F$4:$F$876,MATCH(D174,$D$4:$D$876,0))</f>
        <v>0.012766203703703707</v>
      </c>
      <c r="J174" s="11"/>
    </row>
    <row r="175" spans="1:10" ht="15" customHeight="1">
      <c r="A175" s="16">
        <v>172</v>
      </c>
      <c r="B175" s="22" t="s">
        <v>302</v>
      </c>
      <c r="C175" s="22" t="s">
        <v>301</v>
      </c>
      <c r="D175" s="16" t="s">
        <v>238</v>
      </c>
      <c r="E175" s="36" t="s">
        <v>167</v>
      </c>
      <c r="F175" s="25">
        <v>0.04195601851851852</v>
      </c>
      <c r="G175" s="16" t="str">
        <f t="shared" si="5"/>
        <v>7.33/km</v>
      </c>
      <c r="H175" s="19">
        <f t="shared" si="6"/>
        <v>0.022083333333333333</v>
      </c>
      <c r="I175" s="19">
        <f>F175-INDEX($F$4:$F$876,MATCH(D175,$D$4:$D$876,0))</f>
        <v>0.014907407407407407</v>
      </c>
      <c r="J175" s="11"/>
    </row>
    <row r="176" spans="1:10" ht="15" customHeight="1">
      <c r="A176" s="16">
        <v>173</v>
      </c>
      <c r="B176" s="22" t="s">
        <v>308</v>
      </c>
      <c r="C176" s="22" t="s">
        <v>150</v>
      </c>
      <c r="D176" s="16" t="s">
        <v>190</v>
      </c>
      <c r="E176" s="36" t="s">
        <v>10</v>
      </c>
      <c r="F176" s="25">
        <v>0.04261574074074074</v>
      </c>
      <c r="G176" s="16" t="str">
        <f t="shared" si="5"/>
        <v>7.40/km</v>
      </c>
      <c r="H176" s="19">
        <f t="shared" si="6"/>
        <v>0.022743055555555555</v>
      </c>
      <c r="I176" s="19">
        <f>F176-INDEX($F$4:$F$876,MATCH(D176,$D$4:$D$876,0))</f>
        <v>0.01935185185185185</v>
      </c>
      <c r="J176" s="11"/>
    </row>
    <row r="177" spans="1:10" ht="15" customHeight="1">
      <c r="A177" s="16">
        <v>174</v>
      </c>
      <c r="B177" s="22" t="s">
        <v>94</v>
      </c>
      <c r="C177" s="22" t="s">
        <v>241</v>
      </c>
      <c r="D177" s="16" t="s">
        <v>166</v>
      </c>
      <c r="E177" s="36" t="s">
        <v>96</v>
      </c>
      <c r="F177" s="25">
        <v>0.043333333333333335</v>
      </c>
      <c r="G177" s="16" t="str">
        <f t="shared" si="5"/>
        <v>7.48/km</v>
      </c>
      <c r="H177" s="19">
        <f t="shared" si="6"/>
        <v>0.02346064814814815</v>
      </c>
      <c r="I177" s="19">
        <f>F177-INDEX($F$4:$F$876,MATCH(D177,$D$4:$D$876,0))</f>
        <v>0.023125</v>
      </c>
      <c r="J177" s="11"/>
    </row>
    <row r="178" spans="1:10" ht="15" customHeight="1">
      <c r="A178" s="17">
        <v>175</v>
      </c>
      <c r="B178" s="23" t="s">
        <v>95</v>
      </c>
      <c r="C178" s="23" t="s">
        <v>270</v>
      </c>
      <c r="D178" s="17" t="s">
        <v>197</v>
      </c>
      <c r="E178" s="37" t="s">
        <v>96</v>
      </c>
      <c r="F178" s="26">
        <v>0.044270833333333336</v>
      </c>
      <c r="G178" s="17" t="str">
        <f t="shared" si="5"/>
        <v>7.58/km</v>
      </c>
      <c r="H178" s="20">
        <f t="shared" si="6"/>
        <v>0.02439814814814815</v>
      </c>
      <c r="I178" s="20">
        <f>F178-INDEX($F$4:$F$876,MATCH(D178,$D$4:$D$876,0))</f>
        <v>0.016932870370370372</v>
      </c>
      <c r="J178" s="11"/>
    </row>
  </sheetData>
  <autoFilter ref="A3:I178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pane ySplit="3" topLeftCell="BM4" activePane="bottomLeft" state="frozen"/>
      <selection pane="topLeft" activeCell="A1" sqref="A1"/>
      <selection pane="bottomLeft" activeCell="G16" sqref="G16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9" t="str">
        <f>Individuale!A1</f>
        <v>Scalata all'Eremo</v>
      </c>
      <c r="B1" s="30"/>
      <c r="C1" s="31"/>
    </row>
    <row r="2" spans="1:3" ht="33" customHeight="1">
      <c r="A2" s="32" t="str">
        <f>Individuale!A2&amp;" km. "&amp;Individuale!I2</f>
        <v>Roccagorga (LT) Italia - Domenica 29/05/2011 km. 8</v>
      </c>
      <c r="B2" s="33"/>
      <c r="C2" s="34"/>
    </row>
    <row r="3" spans="1:3" ht="24.75" customHeight="1">
      <c r="A3" s="14" t="s">
        <v>102</v>
      </c>
      <c r="B3" s="9" t="s">
        <v>106</v>
      </c>
      <c r="C3" s="9" t="s">
        <v>111</v>
      </c>
    </row>
    <row r="4" spans="1:3" ht="15" customHeight="1">
      <c r="A4" s="15">
        <v>1</v>
      </c>
      <c r="B4" s="39" t="s">
        <v>218</v>
      </c>
      <c r="C4" s="42">
        <v>25</v>
      </c>
    </row>
    <row r="5" spans="1:3" ht="15" customHeight="1">
      <c r="A5" s="16">
        <v>2</v>
      </c>
      <c r="B5" s="40" t="s">
        <v>96</v>
      </c>
      <c r="C5" s="43">
        <v>24</v>
      </c>
    </row>
    <row r="6" spans="1:3" ht="15" customHeight="1">
      <c r="A6" s="16">
        <v>3</v>
      </c>
      <c r="B6" s="40" t="s">
        <v>186</v>
      </c>
      <c r="C6" s="43">
        <v>19</v>
      </c>
    </row>
    <row r="7" spans="1:3" ht="15" customHeight="1">
      <c r="A7" s="16">
        <v>4</v>
      </c>
      <c r="B7" s="40" t="s">
        <v>10</v>
      </c>
      <c r="C7" s="43">
        <v>15</v>
      </c>
    </row>
    <row r="8" spans="1:3" ht="15" customHeight="1">
      <c r="A8" s="16">
        <v>5</v>
      </c>
      <c r="B8" s="40" t="s">
        <v>167</v>
      </c>
      <c r="C8" s="43">
        <v>13</v>
      </c>
    </row>
    <row r="9" spans="1:3" ht="15" customHeight="1">
      <c r="A9" s="16">
        <v>6</v>
      </c>
      <c r="B9" s="40" t="s">
        <v>235</v>
      </c>
      <c r="C9" s="43">
        <v>8</v>
      </c>
    </row>
    <row r="10" spans="1:3" ht="15" customHeight="1">
      <c r="A10" s="16">
        <v>7</v>
      </c>
      <c r="B10" s="40" t="s">
        <v>171</v>
      </c>
      <c r="C10" s="43">
        <v>7</v>
      </c>
    </row>
    <row r="11" spans="1:3" ht="15" customHeight="1">
      <c r="A11" s="16">
        <v>8</v>
      </c>
      <c r="B11" s="40" t="s">
        <v>184</v>
      </c>
      <c r="C11" s="43">
        <v>7</v>
      </c>
    </row>
    <row r="12" spans="1:3" ht="15" customHeight="1">
      <c r="A12" s="16">
        <v>9</v>
      </c>
      <c r="B12" s="40" t="s">
        <v>177</v>
      </c>
      <c r="C12" s="43">
        <v>6</v>
      </c>
    </row>
    <row r="13" spans="1:3" ht="15" customHeight="1">
      <c r="A13" s="16">
        <v>10</v>
      </c>
      <c r="B13" s="40" t="s">
        <v>174</v>
      </c>
      <c r="C13" s="43">
        <v>6</v>
      </c>
    </row>
    <row r="14" spans="1:3" ht="15" customHeight="1">
      <c r="A14" s="16">
        <v>11</v>
      </c>
      <c r="B14" s="40" t="s">
        <v>216</v>
      </c>
      <c r="C14" s="43">
        <v>5</v>
      </c>
    </row>
    <row r="15" spans="1:3" ht="15" customHeight="1">
      <c r="A15" s="16">
        <v>12</v>
      </c>
      <c r="B15" s="40" t="s">
        <v>154</v>
      </c>
      <c r="C15" s="43">
        <v>5</v>
      </c>
    </row>
    <row r="16" spans="1:3" ht="15" customHeight="1">
      <c r="A16" s="16">
        <v>13</v>
      </c>
      <c r="B16" s="40" t="s">
        <v>208</v>
      </c>
      <c r="C16" s="43">
        <v>4</v>
      </c>
    </row>
    <row r="17" spans="1:3" ht="15" customHeight="1">
      <c r="A17" s="16">
        <v>14</v>
      </c>
      <c r="B17" s="40" t="s">
        <v>165</v>
      </c>
      <c r="C17" s="43">
        <v>4</v>
      </c>
    </row>
    <row r="18" spans="1:3" ht="15" customHeight="1">
      <c r="A18" s="16">
        <v>15</v>
      </c>
      <c r="B18" s="40" t="s">
        <v>183</v>
      </c>
      <c r="C18" s="43">
        <v>3</v>
      </c>
    </row>
    <row r="19" spans="1:3" ht="15" customHeight="1">
      <c r="A19" s="16">
        <v>16</v>
      </c>
      <c r="B19" s="40" t="s">
        <v>219</v>
      </c>
      <c r="C19" s="43">
        <v>3</v>
      </c>
    </row>
    <row r="20" spans="1:3" ht="15" customHeight="1">
      <c r="A20" s="16">
        <v>17</v>
      </c>
      <c r="B20" s="40" t="s">
        <v>213</v>
      </c>
      <c r="C20" s="43">
        <v>2</v>
      </c>
    </row>
    <row r="21" spans="1:3" ht="15" customHeight="1">
      <c r="A21" s="16">
        <v>18</v>
      </c>
      <c r="B21" s="40" t="s">
        <v>16</v>
      </c>
      <c r="C21" s="43">
        <v>2</v>
      </c>
    </row>
    <row r="22" spans="1:3" ht="15" customHeight="1">
      <c r="A22" s="16">
        <v>19</v>
      </c>
      <c r="B22" s="40" t="s">
        <v>210</v>
      </c>
      <c r="C22" s="43">
        <v>2</v>
      </c>
    </row>
    <row r="23" spans="1:3" ht="15" customHeight="1">
      <c r="A23" s="16">
        <v>20</v>
      </c>
      <c r="B23" s="40" t="s">
        <v>98</v>
      </c>
      <c r="C23" s="43">
        <v>2</v>
      </c>
    </row>
    <row r="24" spans="1:3" ht="15" customHeight="1">
      <c r="A24" s="16">
        <v>21</v>
      </c>
      <c r="B24" s="40" t="s">
        <v>243</v>
      </c>
      <c r="C24" s="43">
        <v>2</v>
      </c>
    </row>
    <row r="25" spans="1:3" ht="15" customHeight="1">
      <c r="A25" s="16">
        <v>22</v>
      </c>
      <c r="B25" s="40" t="s">
        <v>75</v>
      </c>
      <c r="C25" s="43">
        <v>1</v>
      </c>
    </row>
    <row r="26" spans="1:3" ht="15" customHeight="1">
      <c r="A26" s="16">
        <v>23</v>
      </c>
      <c r="B26" s="40" t="s">
        <v>20</v>
      </c>
      <c r="C26" s="43">
        <v>1</v>
      </c>
    </row>
    <row r="27" spans="1:3" ht="15" customHeight="1">
      <c r="A27" s="16">
        <v>24</v>
      </c>
      <c r="B27" s="40" t="s">
        <v>5</v>
      </c>
      <c r="C27" s="43">
        <v>1</v>
      </c>
    </row>
    <row r="28" spans="1:3" ht="15" customHeight="1">
      <c r="A28" s="16">
        <v>25</v>
      </c>
      <c r="B28" s="40" t="s">
        <v>97</v>
      </c>
      <c r="C28" s="43">
        <v>1</v>
      </c>
    </row>
    <row r="29" spans="1:3" ht="15" customHeight="1">
      <c r="A29" s="16">
        <v>26</v>
      </c>
      <c r="B29" s="40" t="s">
        <v>39</v>
      </c>
      <c r="C29" s="43">
        <v>1</v>
      </c>
    </row>
    <row r="30" spans="1:3" ht="15" customHeight="1">
      <c r="A30" s="16">
        <v>27</v>
      </c>
      <c r="B30" s="40" t="s">
        <v>311</v>
      </c>
      <c r="C30" s="43">
        <v>1</v>
      </c>
    </row>
    <row r="31" spans="1:3" ht="15" customHeight="1">
      <c r="A31" s="16">
        <v>28</v>
      </c>
      <c r="B31" s="40" t="s">
        <v>194</v>
      </c>
      <c r="C31" s="43">
        <v>1</v>
      </c>
    </row>
    <row r="32" spans="1:3" ht="15" customHeight="1">
      <c r="A32" s="16">
        <v>29</v>
      </c>
      <c r="B32" s="40" t="s">
        <v>239</v>
      </c>
      <c r="C32" s="43">
        <v>1</v>
      </c>
    </row>
    <row r="33" spans="1:3" ht="15" customHeight="1">
      <c r="A33" s="16">
        <v>30</v>
      </c>
      <c r="B33" s="40" t="s">
        <v>198</v>
      </c>
      <c r="C33" s="43">
        <v>1</v>
      </c>
    </row>
    <row r="34" spans="1:3" ht="15" customHeight="1">
      <c r="A34" s="16">
        <v>31</v>
      </c>
      <c r="B34" s="40" t="s">
        <v>19</v>
      </c>
      <c r="C34" s="43">
        <v>1</v>
      </c>
    </row>
    <row r="35" spans="1:3" ht="15" customHeight="1">
      <c r="A35" s="17">
        <v>32</v>
      </c>
      <c r="B35" s="41" t="s">
        <v>15</v>
      </c>
      <c r="C35" s="44">
        <v>1</v>
      </c>
    </row>
    <row r="36" ht="12.75">
      <c r="C36" s="2">
        <f>SUM(C4:C35)</f>
        <v>175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2011-06-16T12:51:10Z</dcterms:modified>
  <cp:category/>
  <cp:version/>
  <cp:contentType/>
  <cp:contentStatus/>
</cp:coreProperties>
</file>