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<sst xmlns="http://schemas.openxmlformats.org/spreadsheetml/2006/main" count="229" uniqueCount="135">
  <si>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</si>
  <si>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</si>
  <si>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</si>
  <si>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</si>
  <si>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</si>
  <si>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</si>
  <si>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</si>
  <si>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</si>
  <si>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</si>
  <si>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</si>
  <si>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</si>
  <si>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</si>
  <si>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LORENZO</t>
  </si>
  <si>
    <t>ANDREA</t>
  </si>
  <si>
    <t>PAOLO</t>
  </si>
  <si>
    <t>DOMENICO</t>
  </si>
  <si>
    <t>MARCO</t>
  </si>
  <si>
    <t>CLAUDIO</t>
  </si>
  <si>
    <t>LUCA</t>
  </si>
  <si>
    <t>MASSIMO</t>
  </si>
  <si>
    <t>VALERIO</t>
  </si>
  <si>
    <t>MAURIZIO</t>
  </si>
  <si>
    <t>GIANLUCA</t>
  </si>
  <si>
    <t>FABIO</t>
  </si>
  <si>
    <t>GIUSEPPE</t>
  </si>
  <si>
    <t>PERCUOCO</t>
  </si>
  <si>
    <t>GIOVANNI</t>
  </si>
  <si>
    <t>FABRIZIO</t>
  </si>
  <si>
    <t>ROBERTO</t>
  </si>
  <si>
    <t>CARLO</t>
  </si>
  <si>
    <t>FUSCO</t>
  </si>
  <si>
    <t>VINCENZO</t>
  </si>
  <si>
    <t>AGOSTINO</t>
  </si>
  <si>
    <t>STEFANIA</t>
  </si>
  <si>
    <t>FRANCO</t>
  </si>
  <si>
    <t>PIERLUIGI</t>
  </si>
  <si>
    <t>D'AMICO</t>
  </si>
  <si>
    <t>CATERINA</t>
  </si>
  <si>
    <t>-</t>
  </si>
  <si>
    <t>FELICE</t>
  </si>
  <si>
    <t>ROSSI</t>
  </si>
  <si>
    <t>LUCIO</t>
  </si>
  <si>
    <t>ROBERTA</t>
  </si>
  <si>
    <t>FAUSTO</t>
  </si>
  <si>
    <t>PAOLA</t>
  </si>
  <si>
    <t>DANIELA</t>
  </si>
  <si>
    <t>POLLASTRINI</t>
  </si>
  <si>
    <t>0.12.26</t>
  </si>
  <si>
    <t>MATTEI</t>
  </si>
  <si>
    <t>GELSOMINO</t>
  </si>
  <si>
    <t>BALDASSARE</t>
  </si>
  <si>
    <t>SABBATINI</t>
  </si>
  <si>
    <t>PACIFICI</t>
  </si>
  <si>
    <t>D'OFFIZI</t>
  </si>
  <si>
    <t>A.S.D. Podistica Solidarietà</t>
  </si>
  <si>
    <t>MARCELLITTI</t>
  </si>
  <si>
    <t>GIOVENNI</t>
  </si>
  <si>
    <t>PAGLIONI</t>
  </si>
  <si>
    <t>TEMPIO</t>
  </si>
  <si>
    <t>GARGIULO</t>
  </si>
  <si>
    <t>GALIMBERTI</t>
  </si>
  <si>
    <t>BOGGIATTO</t>
  </si>
  <si>
    <t>LUCCHESINI</t>
  </si>
  <si>
    <t>MOSNEAGU</t>
  </si>
  <si>
    <t>JOAN</t>
  </si>
  <si>
    <t>POTITO</t>
  </si>
  <si>
    <t>PASQUALE</t>
  </si>
  <si>
    <t>GIOVANNETTI</t>
  </si>
  <si>
    <t>VINICIO</t>
  </si>
  <si>
    <t>BOCCALI</t>
  </si>
  <si>
    <t>DANILO</t>
  </si>
  <si>
    <t>SCAROLA</t>
  </si>
  <si>
    <t>CIULLI</t>
  </si>
  <si>
    <t>LORETO</t>
  </si>
  <si>
    <t>DE LUCA</t>
  </si>
  <si>
    <t>FIGLIOLI</t>
  </si>
  <si>
    <t>ANDOLFI</t>
  </si>
  <si>
    <t>ENRICO</t>
  </si>
  <si>
    <t>CAFAZZO</t>
  </si>
  <si>
    <t>PIERFRANCESCO</t>
  </si>
  <si>
    <t>PENSIERI</t>
  </si>
  <si>
    <t>SETTE</t>
  </si>
  <si>
    <t>FLAVIA</t>
  </si>
  <si>
    <t>LUTTAZZI</t>
  </si>
  <si>
    <t>AMORE</t>
  </si>
  <si>
    <t>D'UFFIZI</t>
  </si>
  <si>
    <t>VENOSA</t>
  </si>
  <si>
    <t>DINO</t>
  </si>
  <si>
    <t>COSTANTINI</t>
  </si>
  <si>
    <t>MARIANI</t>
  </si>
  <si>
    <t>ELISA</t>
  </si>
  <si>
    <t>GOLVELLI</t>
  </si>
  <si>
    <t>CAVALLARI</t>
  </si>
  <si>
    <t>FABIANA</t>
  </si>
  <si>
    <t>VITO</t>
  </si>
  <si>
    <t>BITOCCHI</t>
  </si>
  <si>
    <t>BASTIANELLI</t>
  </si>
  <si>
    <t>LIVIANO</t>
  </si>
  <si>
    <t>ISIDORI</t>
  </si>
  <si>
    <t>TRUSCIA</t>
  </si>
  <si>
    <t>TEMPERINI</t>
  </si>
  <si>
    <t>CENNI</t>
  </si>
  <si>
    <t>SIMIC</t>
  </si>
  <si>
    <t>MIRIANA</t>
  </si>
  <si>
    <t>WEHGO</t>
  </si>
  <si>
    <t>NOVH</t>
  </si>
  <si>
    <t>VISCONTI</t>
  </si>
  <si>
    <t>PANZIRONI</t>
  </si>
  <si>
    <t>MARTINA</t>
  </si>
  <si>
    <t>MAGNANI</t>
  </si>
  <si>
    <t>PANITTERI</t>
  </si>
  <si>
    <t>MARTINELLI</t>
  </si>
  <si>
    <t>CAPANNOLO</t>
  </si>
  <si>
    <t>MARISA</t>
  </si>
  <si>
    <t>CORREIA</t>
  </si>
  <si>
    <t>MARIA</t>
  </si>
  <si>
    <t>COCCIA</t>
  </si>
  <si>
    <t>RASO</t>
  </si>
  <si>
    <t>BRUNETTI</t>
  </si>
  <si>
    <t>RINALDO</t>
  </si>
  <si>
    <t>GIUSTINIANI</t>
  </si>
  <si>
    <t>MARESCA</t>
  </si>
  <si>
    <t>SHULMA</t>
  </si>
  <si>
    <t>RUSLAN</t>
  </si>
  <si>
    <t>TARANTINO</t>
  </si>
  <si>
    <t>GIANLUIGI</t>
  </si>
  <si>
    <t>ODDIS</t>
  </si>
  <si>
    <t>CLEMENTE</t>
  </si>
  <si>
    <t>PACIOTTI</t>
  </si>
  <si>
    <t>LANZONE</t>
  </si>
  <si>
    <t>REMO</t>
  </si>
  <si>
    <t>Di Corsa Per un Sorriso</t>
  </si>
  <si>
    <t xml:space="preserve">1ª edizione </t>
  </si>
  <si>
    <t>Roma (RM) Italia - Sabato 15/12/2012</t>
  </si>
  <si>
    <t>Altri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</si>
</sst>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h:mm:ss;@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8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8" fontId="7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8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168" fontId="14" fillId="4" borderId="4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131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132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133</v>
      </c>
      <c r="B3" s="24"/>
      <c r="C3" s="24"/>
      <c r="D3" s="24"/>
      <c r="E3" s="24"/>
      <c r="F3" s="24"/>
      <c r="G3" s="24"/>
      <c r="H3" s="3" t="s">
        <v>1</v>
      </c>
      <c r="I3" s="4">
        <v>4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9" t="s">
        <v>46</v>
      </c>
      <c r="C5" s="29" t="s">
        <v>14</v>
      </c>
      <c r="D5" s="36" t="s">
        <v>38</v>
      </c>
      <c r="E5" s="29"/>
      <c r="F5" s="30" t="s">
        <v>47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1">
        <f aca="true" t="shared" si="1" ref="H5:H52">F5-$F$5</f>
        <v>0</v>
      </c>
      <c r="I5" s="11">
        <f>F5-INDEX($F$5:$F$147,MATCH(D5,$D$5:$D$147,0))</f>
        <v>0</v>
      </c>
    </row>
    <row r="6" spans="1:9" s="12" customFormat="1" ht="15" customHeight="1">
      <c r="A6" s="13">
        <v>2</v>
      </c>
      <c r="B6" s="31" t="s">
        <v>48</v>
      </c>
      <c r="C6" s="31" t="s">
        <v>39</v>
      </c>
      <c r="D6" s="37" t="s">
        <v>38</v>
      </c>
      <c r="E6" s="31"/>
      <c r="F6" s="32">
        <v>0.008726851851851852</v>
      </c>
      <c r="G6" s="13" t="str">
        <f t="shared" si="0"/>
        <v>3.09/km</v>
      </c>
      <c r="H6" s="14">
        <f t="shared" si="1"/>
        <v>9.259259259259203E-05</v>
      </c>
      <c r="I6" s="14">
        <f>F6-INDEX($F$5:$F$147,MATCH(D6,$D$5:$D$147,0))</f>
        <v>9.259259259259203E-05</v>
      </c>
    </row>
    <row r="7" spans="1:9" s="12" customFormat="1" ht="15" customHeight="1">
      <c r="A7" s="13">
        <v>3</v>
      </c>
      <c r="B7" s="31" t="s">
        <v>49</v>
      </c>
      <c r="C7" s="31" t="s">
        <v>26</v>
      </c>
      <c r="D7" s="37" t="s">
        <v>38</v>
      </c>
      <c r="E7" s="31"/>
      <c r="F7" s="32">
        <v>0.008854166666666666</v>
      </c>
      <c r="G7" s="13" t="str">
        <f t="shared" si="0"/>
        <v>3.11/km</v>
      </c>
      <c r="H7" s="14">
        <f t="shared" si="1"/>
        <v>0.0002199074074074065</v>
      </c>
      <c r="I7" s="14">
        <f>F7-INDEX($F$5:$F$147,MATCH(D7,$D$5:$D$147,0))</f>
        <v>0.0002199074074074065</v>
      </c>
    </row>
    <row r="8" spans="1:9" s="12" customFormat="1" ht="15" customHeight="1">
      <c r="A8" s="13">
        <v>4</v>
      </c>
      <c r="B8" s="31" t="s">
        <v>36</v>
      </c>
      <c r="C8" s="31" t="s">
        <v>28</v>
      </c>
      <c r="D8" s="37" t="s">
        <v>38</v>
      </c>
      <c r="E8" s="31"/>
      <c r="F8" s="32">
        <v>0.00912037037037037</v>
      </c>
      <c r="G8" s="13" t="str">
        <f t="shared" si="0"/>
        <v>3.17/km</v>
      </c>
      <c r="H8" s="14">
        <f t="shared" si="1"/>
        <v>0.00048611111111111077</v>
      </c>
      <c r="I8" s="14">
        <f>F8-INDEX($F$5:$F$147,MATCH(D8,$D$5:$D$147,0))</f>
        <v>0.00048611111111111077</v>
      </c>
    </row>
    <row r="9" spans="1:9" s="12" customFormat="1" ht="15" customHeight="1">
      <c r="A9" s="13">
        <v>5</v>
      </c>
      <c r="B9" s="31" t="s">
        <v>50</v>
      </c>
      <c r="C9" s="31" t="s">
        <v>20</v>
      </c>
      <c r="D9" s="37" t="s">
        <v>38</v>
      </c>
      <c r="E9" s="31"/>
      <c r="F9" s="32">
        <v>0.009131944444444444</v>
      </c>
      <c r="G9" s="13" t="str">
        <f t="shared" si="0"/>
        <v>3.17/km</v>
      </c>
      <c r="H9" s="14">
        <f t="shared" si="1"/>
        <v>0.0004976851851851843</v>
      </c>
      <c r="I9" s="14">
        <f>F9-INDEX($F$5:$F$147,MATCH(D9,$D$5:$D$147,0))</f>
        <v>0.0004976851851851843</v>
      </c>
    </row>
    <row r="10" spans="1:9" s="12" customFormat="1" ht="15" customHeight="1">
      <c r="A10" s="13">
        <v>6</v>
      </c>
      <c r="B10" s="31" t="s">
        <v>51</v>
      </c>
      <c r="C10" s="31" t="s">
        <v>23</v>
      </c>
      <c r="D10" s="37" t="s">
        <v>38</v>
      </c>
      <c r="E10" s="31"/>
      <c r="F10" s="32">
        <v>0.009143518518518518</v>
      </c>
      <c r="G10" s="13" t="str">
        <f t="shared" si="0"/>
        <v>3.18/km</v>
      </c>
      <c r="H10" s="14">
        <f t="shared" si="1"/>
        <v>0.0005092592592592579</v>
      </c>
      <c r="I10" s="14">
        <f>F10-INDEX($F$5:$F$147,MATCH(D10,$D$5:$D$147,0))</f>
        <v>0.0005092592592592579</v>
      </c>
    </row>
    <row r="11" spans="1:9" s="12" customFormat="1" ht="15" customHeight="1">
      <c r="A11" s="13">
        <v>7</v>
      </c>
      <c r="B11" s="31" t="s">
        <v>52</v>
      </c>
      <c r="C11" s="31" t="s">
        <v>29</v>
      </c>
      <c r="D11" s="37" t="s">
        <v>38</v>
      </c>
      <c r="E11" s="31"/>
      <c r="F11" s="32">
        <v>0.009189814814814814</v>
      </c>
      <c r="G11" s="13" t="str">
        <f t="shared" si="0"/>
        <v>3.19/km</v>
      </c>
      <c r="H11" s="14">
        <f t="shared" si="1"/>
        <v>0.0005555555555555539</v>
      </c>
      <c r="I11" s="14">
        <f>F11-INDEX($F$5:$F$147,MATCH(D11,$D$5:$D$147,0))</f>
        <v>0.0005555555555555539</v>
      </c>
    </row>
    <row r="12" spans="1:9" s="12" customFormat="1" ht="15" customHeight="1">
      <c r="A12" s="20">
        <v>8</v>
      </c>
      <c r="B12" s="39" t="s">
        <v>53</v>
      </c>
      <c r="C12" s="39" t="s">
        <v>13</v>
      </c>
      <c r="D12" s="40" t="s">
        <v>38</v>
      </c>
      <c r="E12" s="39" t="s">
        <v>54</v>
      </c>
      <c r="F12" s="41">
        <v>0.009270833333333332</v>
      </c>
      <c r="G12" s="20" t="str">
        <f t="shared" si="0"/>
        <v>3.20/km</v>
      </c>
      <c r="H12" s="21">
        <f t="shared" si="1"/>
        <v>0.0006365740740740724</v>
      </c>
      <c r="I12" s="21">
        <f>F12-INDEX($F$5:$F$147,MATCH(D12,$D$5:$D$147,0))</f>
        <v>0.0006365740740740724</v>
      </c>
    </row>
    <row r="13" spans="1:9" s="12" customFormat="1" ht="15" customHeight="1">
      <c r="A13" s="13">
        <v>9</v>
      </c>
      <c r="B13" s="31" t="s">
        <v>55</v>
      </c>
      <c r="C13" s="31" t="s">
        <v>56</v>
      </c>
      <c r="D13" s="37" t="s">
        <v>38</v>
      </c>
      <c r="E13" s="31"/>
      <c r="F13" s="32">
        <v>0.009293981481481481</v>
      </c>
      <c r="G13" s="13" t="str">
        <f t="shared" si="0"/>
        <v>3.21/km</v>
      </c>
      <c r="H13" s="14">
        <f t="shared" si="1"/>
        <v>0.0006597222222222213</v>
      </c>
      <c r="I13" s="14">
        <f>F13-INDEX($F$5:$F$147,MATCH(D13,$D$5:$D$147,0))</f>
        <v>0.0006597222222222213</v>
      </c>
    </row>
    <row r="14" spans="1:9" s="12" customFormat="1" ht="15" customHeight="1">
      <c r="A14" s="13">
        <v>10</v>
      </c>
      <c r="B14" s="31" t="s">
        <v>57</v>
      </c>
      <c r="C14" s="31" t="s">
        <v>16</v>
      </c>
      <c r="D14" s="37" t="s">
        <v>38</v>
      </c>
      <c r="E14" s="31"/>
      <c r="F14" s="32">
        <v>0.009363425925925926</v>
      </c>
      <c r="G14" s="13" t="str">
        <f t="shared" si="0"/>
        <v>3.22/km</v>
      </c>
      <c r="H14" s="14">
        <f t="shared" si="1"/>
        <v>0.0007291666666666662</v>
      </c>
      <c r="I14" s="14">
        <f>F14-INDEX($F$5:$F$147,MATCH(D14,$D$5:$D$147,0))</f>
        <v>0.0007291666666666662</v>
      </c>
    </row>
    <row r="15" spans="1:9" s="12" customFormat="1" ht="15" customHeight="1">
      <c r="A15" s="13">
        <v>11</v>
      </c>
      <c r="B15" s="31" t="s">
        <v>58</v>
      </c>
      <c r="C15" s="31" t="s">
        <v>11</v>
      </c>
      <c r="D15" s="37" t="s">
        <v>38</v>
      </c>
      <c r="E15" s="31"/>
      <c r="F15" s="32">
        <v>0.009467592592592593</v>
      </c>
      <c r="G15" s="13" t="str">
        <f t="shared" si="0"/>
        <v>3.25/km</v>
      </c>
      <c r="H15" s="14">
        <f t="shared" si="1"/>
        <v>0.0008333333333333335</v>
      </c>
      <c r="I15" s="14">
        <f>F15-INDEX($F$5:$F$147,MATCH(D15,$D$5:$D$147,0))</f>
        <v>0.0008333333333333335</v>
      </c>
    </row>
    <row r="16" spans="1:9" s="12" customFormat="1" ht="15" customHeight="1">
      <c r="A16" s="20">
        <v>12</v>
      </c>
      <c r="B16" s="39" t="s">
        <v>59</v>
      </c>
      <c r="C16" s="39" t="s">
        <v>18</v>
      </c>
      <c r="D16" s="40" t="s">
        <v>38</v>
      </c>
      <c r="E16" s="39" t="s">
        <v>54</v>
      </c>
      <c r="F16" s="41">
        <v>0.009583333333333334</v>
      </c>
      <c r="G16" s="20" t="str">
        <f t="shared" si="0"/>
        <v>3.27/km</v>
      </c>
      <c r="H16" s="21">
        <f t="shared" si="1"/>
        <v>0.0009490740740740744</v>
      </c>
      <c r="I16" s="21">
        <f>F16-INDEX($F$5:$F$147,MATCH(D16,$D$5:$D$147,0))</f>
        <v>0.0009490740740740744</v>
      </c>
    </row>
    <row r="17" spans="1:9" s="12" customFormat="1" ht="15" customHeight="1">
      <c r="A17" s="20">
        <v>13</v>
      </c>
      <c r="B17" s="39" t="s">
        <v>60</v>
      </c>
      <c r="C17" s="39" t="s">
        <v>27</v>
      </c>
      <c r="D17" s="40" t="s">
        <v>38</v>
      </c>
      <c r="E17" s="39" t="s">
        <v>54</v>
      </c>
      <c r="F17" s="41">
        <v>0.009675925925925926</v>
      </c>
      <c r="G17" s="20" t="str">
        <f t="shared" si="0"/>
        <v>3.29/km</v>
      </c>
      <c r="H17" s="21">
        <f t="shared" si="1"/>
        <v>0.0010416666666666664</v>
      </c>
      <c r="I17" s="21">
        <f>F17-INDEX($F$5:$F$147,MATCH(D17,$D$5:$D$147,0))</f>
        <v>0.0010416666666666664</v>
      </c>
    </row>
    <row r="18" spans="1:9" s="12" customFormat="1" ht="15" customHeight="1">
      <c r="A18" s="13">
        <v>14</v>
      </c>
      <c r="B18" s="31" t="s">
        <v>61</v>
      </c>
      <c r="C18" s="31" t="s">
        <v>42</v>
      </c>
      <c r="D18" s="37" t="s">
        <v>38</v>
      </c>
      <c r="E18" s="31"/>
      <c r="F18" s="32">
        <v>0.009710648148148149</v>
      </c>
      <c r="G18" s="13" t="str">
        <f t="shared" si="0"/>
        <v>3.30/km</v>
      </c>
      <c r="H18" s="14">
        <f t="shared" si="1"/>
        <v>0.0010763888888888889</v>
      </c>
      <c r="I18" s="14">
        <f>F18-INDEX($F$5:$F$147,MATCH(D18,$D$5:$D$147,0))</f>
        <v>0.0010763888888888889</v>
      </c>
    </row>
    <row r="19" spans="1:9" s="12" customFormat="1" ht="15" customHeight="1">
      <c r="A19" s="13">
        <v>15</v>
      </c>
      <c r="B19" s="31" t="s">
        <v>62</v>
      </c>
      <c r="C19" s="31" t="s">
        <v>17</v>
      </c>
      <c r="D19" s="37" t="s">
        <v>38</v>
      </c>
      <c r="E19" s="31"/>
      <c r="F19" s="32">
        <v>0.009791666666666667</v>
      </c>
      <c r="G19" s="13" t="str">
        <f t="shared" si="0"/>
        <v>3.32/km</v>
      </c>
      <c r="H19" s="14">
        <f t="shared" si="1"/>
        <v>0.0011574074074074073</v>
      </c>
      <c r="I19" s="14">
        <f>F19-INDEX($F$5:$F$147,MATCH(D19,$D$5:$D$147,0))</f>
        <v>0.0011574074074074073</v>
      </c>
    </row>
    <row r="20" spans="1:9" s="12" customFormat="1" ht="15" customHeight="1">
      <c r="A20" s="20">
        <v>16</v>
      </c>
      <c r="B20" s="39" t="s">
        <v>63</v>
      </c>
      <c r="C20" s="39" t="s">
        <v>64</v>
      </c>
      <c r="D20" s="40" t="s">
        <v>38</v>
      </c>
      <c r="E20" s="39" t="s">
        <v>54</v>
      </c>
      <c r="F20" s="41">
        <v>0.009814814814814816</v>
      </c>
      <c r="G20" s="20" t="str">
        <f t="shared" si="0"/>
        <v>3.32/km</v>
      </c>
      <c r="H20" s="21">
        <f t="shared" si="1"/>
        <v>0.0011805555555555562</v>
      </c>
      <c r="I20" s="21">
        <f>F20-INDEX($F$5:$F$147,MATCH(D20,$D$5:$D$147,0))</f>
        <v>0.0011805555555555562</v>
      </c>
    </row>
    <row r="21" spans="1:9" s="12" customFormat="1" ht="15" customHeight="1">
      <c r="A21" s="13">
        <v>17</v>
      </c>
      <c r="B21" s="31" t="s">
        <v>65</v>
      </c>
      <c r="C21" s="31" t="s">
        <v>66</v>
      </c>
      <c r="D21" s="37" t="s">
        <v>38</v>
      </c>
      <c r="E21" s="31"/>
      <c r="F21" s="32">
        <v>0.009872685185185186</v>
      </c>
      <c r="G21" s="13" t="str">
        <f t="shared" si="0"/>
        <v>3.33/km</v>
      </c>
      <c r="H21" s="14">
        <f t="shared" si="1"/>
        <v>0.0012384259259259258</v>
      </c>
      <c r="I21" s="14">
        <f>F21-INDEX($F$5:$F$147,MATCH(D21,$D$5:$D$147,0))</f>
        <v>0.0012384259259259258</v>
      </c>
    </row>
    <row r="22" spans="1:9" s="12" customFormat="1" ht="15" customHeight="1">
      <c r="A22" s="13">
        <v>18</v>
      </c>
      <c r="B22" s="31" t="s">
        <v>67</v>
      </c>
      <c r="C22" s="31" t="s">
        <v>68</v>
      </c>
      <c r="D22" s="37" t="s">
        <v>38</v>
      </c>
      <c r="E22" s="31"/>
      <c r="F22" s="32">
        <v>0.010023148148148149</v>
      </c>
      <c r="G22" s="13" t="str">
        <f t="shared" si="0"/>
        <v>3.37/km</v>
      </c>
      <c r="H22" s="14">
        <f t="shared" si="1"/>
        <v>0.0013888888888888892</v>
      </c>
      <c r="I22" s="14">
        <f>F22-INDEX($F$5:$F$147,MATCH(D22,$D$5:$D$147,0))</f>
        <v>0.0013888888888888892</v>
      </c>
    </row>
    <row r="23" spans="1:9" s="12" customFormat="1" ht="15" customHeight="1">
      <c r="A23" s="13">
        <v>19</v>
      </c>
      <c r="B23" s="31" t="s">
        <v>69</v>
      </c>
      <c r="C23" s="31" t="s">
        <v>70</v>
      </c>
      <c r="D23" s="37" t="s">
        <v>38</v>
      </c>
      <c r="E23" s="31"/>
      <c r="F23" s="32">
        <v>0.010092592592592594</v>
      </c>
      <c r="G23" s="13" t="str">
        <f t="shared" si="0"/>
        <v>3.38/km</v>
      </c>
      <c r="H23" s="14">
        <f t="shared" si="1"/>
        <v>0.001458333333333334</v>
      </c>
      <c r="I23" s="14">
        <f>F23-INDEX($F$5:$F$147,MATCH(D23,$D$5:$D$147,0))</f>
        <v>0.001458333333333334</v>
      </c>
    </row>
    <row r="24" spans="1:9" s="12" customFormat="1" ht="15" customHeight="1">
      <c r="A24" s="13">
        <v>20</v>
      </c>
      <c r="B24" s="31" t="s">
        <v>71</v>
      </c>
      <c r="C24" s="31" t="s">
        <v>19</v>
      </c>
      <c r="D24" s="37" t="s">
        <v>38</v>
      </c>
      <c r="E24" s="31"/>
      <c r="F24" s="32">
        <v>0.010104166666666668</v>
      </c>
      <c r="G24" s="13" t="str">
        <f t="shared" si="0"/>
        <v>3.38/km</v>
      </c>
      <c r="H24" s="14">
        <f t="shared" si="1"/>
        <v>0.0014699074074074076</v>
      </c>
      <c r="I24" s="14">
        <f>F24-INDEX($F$5:$F$147,MATCH(D24,$D$5:$D$147,0))</f>
        <v>0.0014699074074074076</v>
      </c>
    </row>
    <row r="25" spans="1:9" s="12" customFormat="1" ht="15" customHeight="1">
      <c r="A25" s="13">
        <v>21</v>
      </c>
      <c r="B25" s="31" t="s">
        <v>72</v>
      </c>
      <c r="C25" s="31" t="s">
        <v>73</v>
      </c>
      <c r="D25" s="37" t="s">
        <v>38</v>
      </c>
      <c r="E25" s="31"/>
      <c r="F25" s="32">
        <v>0.01013888888888889</v>
      </c>
      <c r="G25" s="13" t="str">
        <f t="shared" si="0"/>
        <v>3.39/km</v>
      </c>
      <c r="H25" s="14">
        <f t="shared" si="1"/>
        <v>0.00150462962962963</v>
      </c>
      <c r="I25" s="14">
        <f>F25-INDEX($F$5:$F$147,MATCH(D25,$D$5:$D$147,0))</f>
        <v>0.00150462962962963</v>
      </c>
    </row>
    <row r="26" spans="1:9" s="12" customFormat="1" ht="15" customHeight="1">
      <c r="A26" s="13">
        <v>22</v>
      </c>
      <c r="B26" s="31" t="s">
        <v>74</v>
      </c>
      <c r="C26" s="31" t="s">
        <v>31</v>
      </c>
      <c r="D26" s="37" t="s">
        <v>38</v>
      </c>
      <c r="E26" s="31"/>
      <c r="F26" s="32">
        <v>0.010208333333333335</v>
      </c>
      <c r="G26" s="13" t="str">
        <f t="shared" si="0"/>
        <v>3.41/km</v>
      </c>
      <c r="H26" s="14">
        <f t="shared" si="1"/>
        <v>0.001574074074074075</v>
      </c>
      <c r="I26" s="14">
        <f>F26-INDEX($F$5:$F$147,MATCH(D26,$D$5:$D$147,0))</f>
        <v>0.001574074074074075</v>
      </c>
    </row>
    <row r="27" spans="1:9" s="12" customFormat="1" ht="15" customHeight="1">
      <c r="A27" s="13">
        <v>23</v>
      </c>
      <c r="B27" s="31" t="s">
        <v>75</v>
      </c>
      <c r="C27" s="31" t="s">
        <v>23</v>
      </c>
      <c r="D27" s="37" t="s">
        <v>38</v>
      </c>
      <c r="E27" s="31"/>
      <c r="F27" s="32">
        <v>0.010266203703703704</v>
      </c>
      <c r="G27" s="13" t="str">
        <f t="shared" si="0"/>
        <v>3.42/km</v>
      </c>
      <c r="H27" s="14">
        <f t="shared" si="1"/>
        <v>0.0016319444444444445</v>
      </c>
      <c r="I27" s="14">
        <f>F27-INDEX($F$5:$F$147,MATCH(D27,$D$5:$D$147,0))</f>
        <v>0.0016319444444444445</v>
      </c>
    </row>
    <row r="28" spans="1:9" s="15" customFormat="1" ht="15" customHeight="1">
      <c r="A28" s="13">
        <v>24</v>
      </c>
      <c r="B28" s="31" t="s">
        <v>76</v>
      </c>
      <c r="C28" s="31" t="s">
        <v>77</v>
      </c>
      <c r="D28" s="37" t="s">
        <v>38</v>
      </c>
      <c r="E28" s="31"/>
      <c r="F28" s="32">
        <v>0.010300925925925927</v>
      </c>
      <c r="G28" s="13" t="str">
        <f t="shared" si="0"/>
        <v>3.43/km</v>
      </c>
      <c r="H28" s="14">
        <f t="shared" si="1"/>
        <v>0.001666666666666667</v>
      </c>
      <c r="I28" s="14">
        <f>F28-INDEX($F$5:$F$147,MATCH(D28,$D$5:$D$147,0))</f>
        <v>0.001666666666666667</v>
      </c>
    </row>
    <row r="29" spans="1:9" ht="15" customHeight="1">
      <c r="A29" s="13">
        <v>25</v>
      </c>
      <c r="B29" s="31" t="s">
        <v>52</v>
      </c>
      <c r="C29" s="31" t="s">
        <v>22</v>
      </c>
      <c r="D29" s="37" t="s">
        <v>38</v>
      </c>
      <c r="E29" s="31"/>
      <c r="F29" s="32">
        <v>0.01033564814814815</v>
      </c>
      <c r="G29" s="13" t="str">
        <f t="shared" si="0"/>
        <v>3.43/km</v>
      </c>
      <c r="H29" s="14">
        <f t="shared" si="1"/>
        <v>0.0017013888888888894</v>
      </c>
      <c r="I29" s="14">
        <f>F29-INDEX($F$5:$F$147,MATCH(D29,$D$5:$D$147,0))</f>
        <v>0.0017013888888888894</v>
      </c>
    </row>
    <row r="30" spans="1:9" ht="15" customHeight="1">
      <c r="A30" s="13">
        <v>26</v>
      </c>
      <c r="B30" s="31" t="s">
        <v>78</v>
      </c>
      <c r="C30" s="31" t="s">
        <v>79</v>
      </c>
      <c r="D30" s="37" t="s">
        <v>38</v>
      </c>
      <c r="E30" s="31"/>
      <c r="F30" s="32">
        <v>0.010358796296296298</v>
      </c>
      <c r="G30" s="13" t="str">
        <f t="shared" si="0"/>
        <v>3.44/km</v>
      </c>
      <c r="H30" s="14">
        <f t="shared" si="1"/>
        <v>0.0017245370370370383</v>
      </c>
      <c r="I30" s="14">
        <f>F30-INDEX($F$5:$F$147,MATCH(D30,$D$5:$D$147,0))</f>
        <v>0.0017245370370370383</v>
      </c>
    </row>
    <row r="31" spans="1:9" ht="15" customHeight="1">
      <c r="A31" s="13">
        <v>27</v>
      </c>
      <c r="B31" s="31" t="s">
        <v>80</v>
      </c>
      <c r="C31" s="31" t="s">
        <v>21</v>
      </c>
      <c r="D31" s="37" t="s">
        <v>38</v>
      </c>
      <c r="E31" s="31"/>
      <c r="F31" s="32">
        <v>0.010416666666666668</v>
      </c>
      <c r="G31" s="13" t="str">
        <f t="shared" si="0"/>
        <v>3.45/km</v>
      </c>
      <c r="H31" s="14">
        <f t="shared" si="1"/>
        <v>0.001782407407407408</v>
      </c>
      <c r="I31" s="14">
        <f>F31-INDEX($F$5:$F$147,MATCH(D31,$D$5:$D$147,0))</f>
        <v>0.001782407407407408</v>
      </c>
    </row>
    <row r="32" spans="1:9" ht="15" customHeight="1">
      <c r="A32" s="13">
        <v>28</v>
      </c>
      <c r="B32" s="31" t="s">
        <v>81</v>
      </c>
      <c r="C32" s="31" t="s">
        <v>82</v>
      </c>
      <c r="D32" s="37" t="s">
        <v>38</v>
      </c>
      <c r="E32" s="31"/>
      <c r="F32" s="32">
        <v>0.010497685185185186</v>
      </c>
      <c r="G32" s="13" t="str">
        <f t="shared" si="0"/>
        <v>3.47/km</v>
      </c>
      <c r="H32" s="14">
        <f t="shared" si="1"/>
        <v>0.0018634259259259264</v>
      </c>
      <c r="I32" s="14">
        <f>F32-INDEX($F$5:$F$147,MATCH(D32,$D$5:$D$147,0))</f>
        <v>0.0018634259259259264</v>
      </c>
    </row>
    <row r="33" spans="1:9" ht="15" customHeight="1">
      <c r="A33" s="13">
        <v>29</v>
      </c>
      <c r="B33" s="31" t="s">
        <v>83</v>
      </c>
      <c r="C33" s="31" t="s">
        <v>42</v>
      </c>
      <c r="D33" s="37" t="s">
        <v>38</v>
      </c>
      <c r="E33" s="31"/>
      <c r="F33" s="32">
        <v>0.010532407407407409</v>
      </c>
      <c r="G33" s="13" t="str">
        <f t="shared" si="0"/>
        <v>3.48/km</v>
      </c>
      <c r="H33" s="14">
        <f t="shared" si="1"/>
        <v>0.0018981481481481488</v>
      </c>
      <c r="I33" s="14">
        <f>F33-INDEX($F$5:$F$147,MATCH(D33,$D$5:$D$147,0))</f>
        <v>0.0018981481481481488</v>
      </c>
    </row>
    <row r="34" spans="1:9" ht="15" customHeight="1">
      <c r="A34" s="13">
        <v>30</v>
      </c>
      <c r="B34" s="31" t="s">
        <v>84</v>
      </c>
      <c r="C34" s="31" t="s">
        <v>16</v>
      </c>
      <c r="D34" s="37" t="s">
        <v>38</v>
      </c>
      <c r="E34" s="31"/>
      <c r="F34" s="32">
        <v>0.010543981481481482</v>
      </c>
      <c r="G34" s="13" t="str">
        <f t="shared" si="0"/>
        <v>3.48/km</v>
      </c>
      <c r="H34" s="14">
        <f t="shared" si="1"/>
        <v>0.0019097222222222224</v>
      </c>
      <c r="I34" s="14">
        <f>F34-INDEX($F$5:$F$147,MATCH(D34,$D$5:$D$147,0))</f>
        <v>0.0019097222222222224</v>
      </c>
    </row>
    <row r="35" spans="1:9" ht="15" customHeight="1">
      <c r="A35" s="13">
        <v>31</v>
      </c>
      <c r="B35" s="31" t="s">
        <v>85</v>
      </c>
      <c r="C35" s="31" t="s">
        <v>28</v>
      </c>
      <c r="D35" s="37" t="s">
        <v>38</v>
      </c>
      <c r="E35" s="31"/>
      <c r="F35" s="32">
        <v>0.010636574074074074</v>
      </c>
      <c r="G35" s="13" t="str">
        <f t="shared" si="0"/>
        <v>3.50/km</v>
      </c>
      <c r="H35" s="14">
        <f t="shared" si="1"/>
        <v>0.0020023148148148144</v>
      </c>
      <c r="I35" s="14">
        <f>F35-INDEX($F$5:$F$147,MATCH(D35,$D$5:$D$147,0))</f>
        <v>0.0020023148148148144</v>
      </c>
    </row>
    <row r="36" spans="1:9" ht="15" customHeight="1">
      <c r="A36" s="13">
        <v>32</v>
      </c>
      <c r="B36" s="31" t="s">
        <v>86</v>
      </c>
      <c r="C36" s="31" t="s">
        <v>87</v>
      </c>
      <c r="D36" s="37" t="s">
        <v>38</v>
      </c>
      <c r="E36" s="31"/>
      <c r="F36" s="32">
        <v>0.010740740740740742</v>
      </c>
      <c r="G36" s="13" t="str">
        <f t="shared" si="0"/>
        <v>3.52/km</v>
      </c>
      <c r="H36" s="14">
        <f t="shared" si="1"/>
        <v>0.0021064814814814817</v>
      </c>
      <c r="I36" s="14">
        <f>F36-INDEX($F$5:$F$147,MATCH(D36,$D$5:$D$147,0))</f>
        <v>0.0021064814814814817</v>
      </c>
    </row>
    <row r="37" spans="1:9" ht="15" customHeight="1">
      <c r="A37" s="13">
        <v>33</v>
      </c>
      <c r="B37" s="31" t="s">
        <v>88</v>
      </c>
      <c r="C37" s="31" t="s">
        <v>15</v>
      </c>
      <c r="D37" s="37" t="s">
        <v>38</v>
      </c>
      <c r="E37" s="31"/>
      <c r="F37" s="32">
        <v>0.010787037037037038</v>
      </c>
      <c r="G37" s="13" t="str">
        <f t="shared" si="0"/>
        <v>3.53/km</v>
      </c>
      <c r="H37" s="14">
        <f t="shared" si="1"/>
        <v>0.0021527777777777778</v>
      </c>
      <c r="I37" s="14">
        <f>F37-INDEX($F$5:$F$147,MATCH(D37,$D$5:$D$147,0))</f>
        <v>0.0021527777777777778</v>
      </c>
    </row>
    <row r="38" spans="1:9" ht="15" customHeight="1">
      <c r="A38" s="13">
        <v>34</v>
      </c>
      <c r="B38" s="31" t="s">
        <v>89</v>
      </c>
      <c r="C38" s="31" t="s">
        <v>90</v>
      </c>
      <c r="D38" s="37" t="s">
        <v>38</v>
      </c>
      <c r="E38" s="31"/>
      <c r="F38" s="32">
        <v>0.010833333333333334</v>
      </c>
      <c r="G38" s="13" t="str">
        <f t="shared" si="0"/>
        <v>3.54/km</v>
      </c>
      <c r="H38" s="14">
        <f t="shared" si="1"/>
        <v>0.0021990740740740738</v>
      </c>
      <c r="I38" s="14">
        <f>F38-INDEX($F$5:$F$147,MATCH(D38,$D$5:$D$147,0))</f>
        <v>0.0021990740740740738</v>
      </c>
    </row>
    <row r="39" spans="1:9" ht="15" customHeight="1">
      <c r="A39" s="20">
        <v>35</v>
      </c>
      <c r="B39" s="39" t="s">
        <v>91</v>
      </c>
      <c r="C39" s="39" t="s">
        <v>56</v>
      </c>
      <c r="D39" s="40" t="s">
        <v>38</v>
      </c>
      <c r="E39" s="39" t="s">
        <v>54</v>
      </c>
      <c r="F39" s="41">
        <v>0.010868055555555556</v>
      </c>
      <c r="G39" s="20" t="str">
        <f t="shared" si="0"/>
        <v>3.55/km</v>
      </c>
      <c r="H39" s="21">
        <f t="shared" si="1"/>
        <v>0.0022337962962962962</v>
      </c>
      <c r="I39" s="21">
        <f>F39-INDEX($F$5:$F$147,MATCH(D39,$D$5:$D$147,0))</f>
        <v>0.0022337962962962962</v>
      </c>
    </row>
    <row r="40" spans="1:9" ht="15" customHeight="1">
      <c r="A40" s="13">
        <v>36</v>
      </c>
      <c r="B40" s="31" t="s">
        <v>92</v>
      </c>
      <c r="C40" s="31" t="s">
        <v>93</v>
      </c>
      <c r="D40" s="37" t="s">
        <v>38</v>
      </c>
      <c r="E40" s="31"/>
      <c r="F40" s="32">
        <v>0.010891203703703705</v>
      </c>
      <c r="G40" s="13" t="str">
        <f t="shared" si="0"/>
        <v>3.55/km</v>
      </c>
      <c r="H40" s="14">
        <f t="shared" si="1"/>
        <v>0.002256944444444445</v>
      </c>
      <c r="I40" s="14">
        <f>F40-INDEX($F$5:$F$147,MATCH(D40,$D$5:$D$147,0))</f>
        <v>0.002256944444444445</v>
      </c>
    </row>
    <row r="41" spans="1:9" ht="15" customHeight="1">
      <c r="A41" s="13">
        <v>37</v>
      </c>
      <c r="B41" s="31" t="s">
        <v>94</v>
      </c>
      <c r="C41" s="31" t="s">
        <v>24</v>
      </c>
      <c r="D41" s="37" t="s">
        <v>38</v>
      </c>
      <c r="E41" s="31"/>
      <c r="F41" s="32">
        <v>0.01113425925925926</v>
      </c>
      <c r="G41" s="13" t="str">
        <f t="shared" si="0"/>
        <v>4.01/km</v>
      </c>
      <c r="H41" s="14">
        <f t="shared" si="1"/>
        <v>0.0025000000000000005</v>
      </c>
      <c r="I41" s="14">
        <f>F41-INDEX($F$5:$F$147,MATCH(D41,$D$5:$D$147,0))</f>
        <v>0.0025000000000000005</v>
      </c>
    </row>
    <row r="42" spans="1:9" ht="15" customHeight="1">
      <c r="A42" s="13">
        <v>38</v>
      </c>
      <c r="B42" s="31" t="s">
        <v>95</v>
      </c>
      <c r="C42" s="31" t="s">
        <v>28</v>
      </c>
      <c r="D42" s="37" t="s">
        <v>38</v>
      </c>
      <c r="E42" s="31"/>
      <c r="F42" s="32">
        <v>0.01133101851851852</v>
      </c>
      <c r="G42" s="13" t="str">
        <f t="shared" si="0"/>
        <v>4.05/km</v>
      </c>
      <c r="H42" s="14">
        <f t="shared" si="1"/>
        <v>0.00269675925925926</v>
      </c>
      <c r="I42" s="14">
        <f>F42-INDEX($F$5:$F$147,MATCH(D42,$D$5:$D$147,0))</f>
        <v>0.00269675925925926</v>
      </c>
    </row>
    <row r="43" spans="1:9" ht="15" customHeight="1">
      <c r="A43" s="13">
        <v>39</v>
      </c>
      <c r="B43" s="31" t="s">
        <v>25</v>
      </c>
      <c r="C43" s="31" t="s">
        <v>17</v>
      </c>
      <c r="D43" s="37" t="s">
        <v>38</v>
      </c>
      <c r="E43" s="31"/>
      <c r="F43" s="32">
        <v>0.0115625</v>
      </c>
      <c r="G43" s="13" t="str">
        <f t="shared" si="0"/>
        <v>4.10/km</v>
      </c>
      <c r="H43" s="14">
        <f t="shared" si="1"/>
        <v>0.00292824074074074</v>
      </c>
      <c r="I43" s="14">
        <f>F43-INDEX($F$5:$F$147,MATCH(D43,$D$5:$D$147,0))</f>
        <v>0.00292824074074074</v>
      </c>
    </row>
    <row r="44" spans="1:9" ht="15" customHeight="1">
      <c r="A44" s="13">
        <v>40</v>
      </c>
      <c r="B44" s="31" t="s">
        <v>96</v>
      </c>
      <c r="C44" s="31" t="s">
        <v>97</v>
      </c>
      <c r="D44" s="37" t="s">
        <v>38</v>
      </c>
      <c r="E44" s="31"/>
      <c r="F44" s="32">
        <v>0.011689814814814816</v>
      </c>
      <c r="G44" s="13" t="str">
        <f t="shared" si="0"/>
        <v>4.13/km</v>
      </c>
      <c r="H44" s="14">
        <f t="shared" si="1"/>
        <v>0.003055555555555556</v>
      </c>
      <c r="I44" s="14">
        <f>F44-INDEX($F$5:$F$147,MATCH(D44,$D$5:$D$147,0))</f>
        <v>0.003055555555555556</v>
      </c>
    </row>
    <row r="45" spans="1:9" ht="15" customHeight="1">
      <c r="A45" s="13">
        <v>41</v>
      </c>
      <c r="B45" s="31" t="s">
        <v>98</v>
      </c>
      <c r="C45" s="31" t="s">
        <v>43</v>
      </c>
      <c r="D45" s="37" t="s">
        <v>38</v>
      </c>
      <c r="E45" s="33"/>
      <c r="F45" s="32">
        <v>0.012118055555555557</v>
      </c>
      <c r="G45" s="13" t="str">
        <f t="shared" si="0"/>
        <v>4.22/km</v>
      </c>
      <c r="H45" s="14">
        <f t="shared" si="1"/>
        <v>0.0034837962962962973</v>
      </c>
      <c r="I45" s="14">
        <f>F45-INDEX($F$5:$F$147,MATCH(D45,$D$5:$D$147,0))</f>
        <v>0.0034837962962962973</v>
      </c>
    </row>
    <row r="46" spans="1:9" ht="15" customHeight="1">
      <c r="A46" s="13">
        <v>42</v>
      </c>
      <c r="B46" s="31" t="s">
        <v>99</v>
      </c>
      <c r="C46" s="31" t="s">
        <v>41</v>
      </c>
      <c r="D46" s="37" t="s">
        <v>38</v>
      </c>
      <c r="E46" s="31"/>
      <c r="F46" s="32">
        <v>0.0121875</v>
      </c>
      <c r="G46" s="13" t="str">
        <f t="shared" si="0"/>
        <v>4.23/km</v>
      </c>
      <c r="H46" s="14">
        <f t="shared" si="1"/>
        <v>0.0035532407407407405</v>
      </c>
      <c r="I46" s="14">
        <f>F46-INDEX($F$5:$F$147,MATCH(D46,$D$5:$D$147,0))</f>
        <v>0.0035532407407407405</v>
      </c>
    </row>
    <row r="47" spans="1:9" ht="15" customHeight="1">
      <c r="A47" s="13">
        <v>43</v>
      </c>
      <c r="B47" s="31" t="s">
        <v>100</v>
      </c>
      <c r="C47" s="31" t="s">
        <v>21</v>
      </c>
      <c r="D47" s="37" t="s">
        <v>38</v>
      </c>
      <c r="E47" s="31"/>
      <c r="F47" s="32">
        <v>0.012256944444444447</v>
      </c>
      <c r="G47" s="13" t="str">
        <f t="shared" si="0"/>
        <v>4.25/km</v>
      </c>
      <c r="H47" s="14">
        <f t="shared" si="1"/>
        <v>0.003622685185185187</v>
      </c>
      <c r="I47" s="14">
        <f>F47-INDEX($F$5:$F$147,MATCH(D47,$D$5:$D$147,0))</f>
        <v>0.003622685185185187</v>
      </c>
    </row>
    <row r="48" spans="1:9" ht="15" customHeight="1">
      <c r="A48" s="13">
        <v>44</v>
      </c>
      <c r="B48" s="31" t="s">
        <v>101</v>
      </c>
      <c r="C48" s="31" t="s">
        <v>44</v>
      </c>
      <c r="D48" s="37" t="s">
        <v>38</v>
      </c>
      <c r="E48" s="33"/>
      <c r="F48" s="32">
        <v>0.012615740740740743</v>
      </c>
      <c r="G48" s="13" t="str">
        <f t="shared" si="0"/>
        <v>4.33/km</v>
      </c>
      <c r="H48" s="14">
        <f t="shared" si="1"/>
        <v>0.003981481481481483</v>
      </c>
      <c r="I48" s="14">
        <f>F48-INDEX($F$5:$F$147,MATCH(D48,$D$5:$D$147,0))</f>
        <v>0.003981481481481483</v>
      </c>
    </row>
    <row r="49" spans="1:9" ht="15" customHeight="1">
      <c r="A49" s="13">
        <v>45</v>
      </c>
      <c r="B49" s="31" t="s">
        <v>102</v>
      </c>
      <c r="C49" s="31" t="s">
        <v>103</v>
      </c>
      <c r="D49" s="37" t="s">
        <v>38</v>
      </c>
      <c r="E49" s="31"/>
      <c r="F49" s="32">
        <v>0.012870370370370372</v>
      </c>
      <c r="G49" s="13" t="str">
        <f t="shared" si="0"/>
        <v>4.38/km</v>
      </c>
      <c r="H49" s="14">
        <f t="shared" si="1"/>
        <v>0.004236111111111112</v>
      </c>
      <c r="I49" s="14">
        <f>F49-INDEX($F$5:$F$147,MATCH(D49,$D$5:$D$147,0))</f>
        <v>0.004236111111111112</v>
      </c>
    </row>
    <row r="50" spans="1:9" ht="15" customHeight="1">
      <c r="A50" s="13">
        <v>46</v>
      </c>
      <c r="B50" s="31" t="s">
        <v>104</v>
      </c>
      <c r="C50" s="31" t="s">
        <v>105</v>
      </c>
      <c r="D50" s="37" t="s">
        <v>38</v>
      </c>
      <c r="E50" s="31"/>
      <c r="F50" s="32">
        <v>0.013101851851851854</v>
      </c>
      <c r="G50" s="13" t="str">
        <f t="shared" si="0"/>
        <v>4.43/km</v>
      </c>
      <c r="H50" s="14">
        <f t="shared" si="1"/>
        <v>0.004467592592592594</v>
      </c>
      <c r="I50" s="14">
        <f>F50-INDEX($F$5:$F$147,MATCH(D50,$D$5:$D$147,0))</f>
        <v>0.004467592592592594</v>
      </c>
    </row>
    <row r="51" spans="1:9" ht="15" customHeight="1">
      <c r="A51" s="13">
        <v>47</v>
      </c>
      <c r="B51" s="31" t="s">
        <v>30</v>
      </c>
      <c r="C51" s="31" t="s">
        <v>37</v>
      </c>
      <c r="D51" s="37" t="s">
        <v>38</v>
      </c>
      <c r="E51" s="31"/>
      <c r="F51" s="32">
        <v>0.01314814814814815</v>
      </c>
      <c r="G51" s="13" t="str">
        <f t="shared" si="0"/>
        <v>4.44/km</v>
      </c>
      <c r="H51" s="14">
        <f t="shared" si="1"/>
        <v>0.00451388888888889</v>
      </c>
      <c r="I51" s="14">
        <f>F51-INDEX($F$5:$F$147,MATCH(D51,$D$5:$D$147,0))</f>
        <v>0.00451388888888889</v>
      </c>
    </row>
    <row r="52" spans="1:9" ht="15" customHeight="1">
      <c r="A52" s="13">
        <v>48</v>
      </c>
      <c r="B52" s="31" t="s">
        <v>106</v>
      </c>
      <c r="C52" s="31" t="s">
        <v>24</v>
      </c>
      <c r="D52" s="37" t="s">
        <v>38</v>
      </c>
      <c r="E52" s="31"/>
      <c r="F52" s="32">
        <v>0.013900462962962965</v>
      </c>
      <c r="G52" s="13" t="str">
        <f t="shared" si="0"/>
        <v>5.00/km</v>
      </c>
      <c r="H52" s="14">
        <f t="shared" si="1"/>
        <v>0.005266203703703705</v>
      </c>
      <c r="I52" s="14">
        <f>F52-INDEX($F$5:$F$147,MATCH(D52,$D$5:$D$147,0))</f>
        <v>0.005266203703703705</v>
      </c>
    </row>
    <row r="53" spans="1:9" ht="15" customHeight="1">
      <c r="A53" s="13">
        <v>49</v>
      </c>
      <c r="B53" s="31" t="s">
        <v>107</v>
      </c>
      <c r="C53" s="31" t="s">
        <v>17</v>
      </c>
      <c r="D53" s="37" t="s">
        <v>38</v>
      </c>
      <c r="E53" s="31"/>
      <c r="F53" s="32">
        <v>0.014247685185185188</v>
      </c>
      <c r="G53" s="13" t="str">
        <f t="shared" si="0"/>
        <v>5.08/km</v>
      </c>
      <c r="H53" s="14">
        <f aca="true" t="shared" si="2" ref="H53:H71">F53-$F$5</f>
        <v>0.005613425925925928</v>
      </c>
      <c r="I53" s="14">
        <f>F53-INDEX($F$5:$F$147,MATCH(D53,$D$5:$D$147,0))</f>
        <v>0.005613425925925928</v>
      </c>
    </row>
    <row r="54" spans="1:9" ht="15" customHeight="1">
      <c r="A54" s="13">
        <v>50</v>
      </c>
      <c r="B54" s="31" t="s">
        <v>107</v>
      </c>
      <c r="C54" s="31" t="s">
        <v>108</v>
      </c>
      <c r="D54" s="37" t="s">
        <v>38</v>
      </c>
      <c r="E54" s="31"/>
      <c r="F54" s="32">
        <v>0.014259259259259261</v>
      </c>
      <c r="G54" s="13" t="str">
        <f t="shared" si="0"/>
        <v>5.08/km</v>
      </c>
      <c r="H54" s="14">
        <f t="shared" si="2"/>
        <v>0.0056250000000000015</v>
      </c>
      <c r="I54" s="14">
        <f>F54-INDEX($F$5:$F$147,MATCH(D54,$D$5:$D$147,0))</f>
        <v>0.0056250000000000015</v>
      </c>
    </row>
    <row r="55" spans="1:9" ht="15" customHeight="1">
      <c r="A55" s="13">
        <v>51</v>
      </c>
      <c r="B55" s="31" t="s">
        <v>109</v>
      </c>
      <c r="C55" s="31" t="s">
        <v>42</v>
      </c>
      <c r="D55" s="37" t="s">
        <v>38</v>
      </c>
      <c r="E55" s="31"/>
      <c r="F55" s="32">
        <v>0.01428240740740741</v>
      </c>
      <c r="G55" s="13" t="str">
        <f t="shared" si="0"/>
        <v>5.09/km</v>
      </c>
      <c r="H55" s="14">
        <f t="shared" si="2"/>
        <v>0.00564814814814815</v>
      </c>
      <c r="I55" s="14">
        <f>F55-INDEX($F$5:$F$147,MATCH(D55,$D$5:$D$147,0))</f>
        <v>0.00564814814814815</v>
      </c>
    </row>
    <row r="56" spans="1:9" ht="15" customHeight="1">
      <c r="A56" s="13">
        <v>52</v>
      </c>
      <c r="B56" s="31" t="s">
        <v>110</v>
      </c>
      <c r="C56" s="31" t="s">
        <v>90</v>
      </c>
      <c r="D56" s="37" t="s">
        <v>38</v>
      </c>
      <c r="E56" s="31"/>
      <c r="F56" s="32">
        <v>0.014328703703703706</v>
      </c>
      <c r="G56" s="13" t="str">
        <f t="shared" si="0"/>
        <v>5.10/km</v>
      </c>
      <c r="H56" s="14">
        <f t="shared" si="2"/>
        <v>0.005694444444444446</v>
      </c>
      <c r="I56" s="14">
        <f>F56-INDEX($F$5:$F$147,MATCH(D56,$D$5:$D$147,0))</f>
        <v>0.005694444444444446</v>
      </c>
    </row>
    <row r="57" spans="1:9" ht="15" customHeight="1">
      <c r="A57" s="13">
        <v>53</v>
      </c>
      <c r="B57" s="31" t="s">
        <v>111</v>
      </c>
      <c r="C57" s="31" t="s">
        <v>35</v>
      </c>
      <c r="D57" s="37" t="s">
        <v>38</v>
      </c>
      <c r="E57" s="31"/>
      <c r="F57" s="32">
        <v>0.014525462962962966</v>
      </c>
      <c r="G57" s="13" t="str">
        <f t="shared" si="0"/>
        <v>5.14/km</v>
      </c>
      <c r="H57" s="14">
        <f t="shared" si="2"/>
        <v>0.005891203703703706</v>
      </c>
      <c r="I57" s="14">
        <f>F57-INDEX($F$5:$F$147,MATCH(D57,$D$5:$D$147,0))</f>
        <v>0.005891203703703706</v>
      </c>
    </row>
    <row r="58" spans="1:9" ht="15" customHeight="1">
      <c r="A58" s="13">
        <v>54</v>
      </c>
      <c r="B58" s="31" t="s">
        <v>112</v>
      </c>
      <c r="C58" s="31" t="s">
        <v>113</v>
      </c>
      <c r="D58" s="37" t="s">
        <v>38</v>
      </c>
      <c r="E58" s="31"/>
      <c r="F58" s="32">
        <v>0.014548611111111115</v>
      </c>
      <c r="G58" s="13" t="str">
        <f t="shared" si="0"/>
        <v>5.14/km</v>
      </c>
      <c r="H58" s="14">
        <f t="shared" si="2"/>
        <v>0.005914351851851855</v>
      </c>
      <c r="I58" s="14">
        <f>F58-INDEX($F$5:$F$147,MATCH(D58,$D$5:$D$147,0))</f>
        <v>0.005914351851851855</v>
      </c>
    </row>
    <row r="59" spans="1:9" ht="15" customHeight="1">
      <c r="A59" s="13">
        <v>55</v>
      </c>
      <c r="B59" s="31" t="s">
        <v>114</v>
      </c>
      <c r="C59" s="31" t="s">
        <v>115</v>
      </c>
      <c r="D59" s="37" t="s">
        <v>38</v>
      </c>
      <c r="E59" s="31"/>
      <c r="F59" s="32">
        <v>0.015173611111111115</v>
      </c>
      <c r="G59" s="13" t="str">
        <f t="shared" si="0"/>
        <v>5.28/km</v>
      </c>
      <c r="H59" s="14">
        <f t="shared" si="2"/>
        <v>0.006539351851851855</v>
      </c>
      <c r="I59" s="14">
        <f>F59-INDEX($F$5:$F$147,MATCH(D59,$D$5:$D$147,0))</f>
        <v>0.006539351851851855</v>
      </c>
    </row>
    <row r="60" spans="1:9" ht="15" customHeight="1">
      <c r="A60" s="20">
        <v>56</v>
      </c>
      <c r="B60" s="39" t="s">
        <v>116</v>
      </c>
      <c r="C60" s="39" t="s">
        <v>24</v>
      </c>
      <c r="D60" s="40" t="s">
        <v>38</v>
      </c>
      <c r="E60" s="39" t="s">
        <v>54</v>
      </c>
      <c r="F60" s="41">
        <v>0.015185185185185189</v>
      </c>
      <c r="G60" s="20" t="str">
        <f t="shared" si="0"/>
        <v>5.28/km</v>
      </c>
      <c r="H60" s="21">
        <f t="shared" si="2"/>
        <v>0.006550925925925929</v>
      </c>
      <c r="I60" s="21">
        <f>F60-INDEX($F$5:$F$147,MATCH(D60,$D$5:$D$147,0))</f>
        <v>0.006550925925925929</v>
      </c>
    </row>
    <row r="61" spans="1:9" ht="15" customHeight="1">
      <c r="A61" s="20">
        <v>57</v>
      </c>
      <c r="B61" s="39" t="s">
        <v>117</v>
      </c>
      <c r="C61" s="39" t="s">
        <v>12</v>
      </c>
      <c r="D61" s="40" t="s">
        <v>38</v>
      </c>
      <c r="E61" s="39" t="s">
        <v>54</v>
      </c>
      <c r="F61" s="41">
        <v>0.015405092592592597</v>
      </c>
      <c r="G61" s="20" t="str">
        <f t="shared" si="0"/>
        <v>5.33/km</v>
      </c>
      <c r="H61" s="21">
        <f t="shared" si="2"/>
        <v>0.006770833333333337</v>
      </c>
      <c r="I61" s="21">
        <f>F61-INDEX($F$5:$F$147,MATCH(D61,$D$5:$D$147,0))</f>
        <v>0.006770833333333337</v>
      </c>
    </row>
    <row r="62" spans="1:9" ht="15" customHeight="1">
      <c r="A62" s="20">
        <v>58</v>
      </c>
      <c r="B62" s="39" t="s">
        <v>117</v>
      </c>
      <c r="C62" s="39" t="s">
        <v>32</v>
      </c>
      <c r="D62" s="40" t="s">
        <v>38</v>
      </c>
      <c r="E62" s="39" t="s">
        <v>54</v>
      </c>
      <c r="F62" s="41">
        <v>0.015578703703703707</v>
      </c>
      <c r="G62" s="20" t="str">
        <f t="shared" si="0"/>
        <v>5.37/km</v>
      </c>
      <c r="H62" s="21">
        <f t="shared" si="2"/>
        <v>0.0069444444444444475</v>
      </c>
      <c r="I62" s="21">
        <f>F62-INDEX($F$5:$F$147,MATCH(D62,$D$5:$D$147,0))</f>
        <v>0.0069444444444444475</v>
      </c>
    </row>
    <row r="63" spans="1:9" ht="15" customHeight="1">
      <c r="A63" s="13">
        <v>59</v>
      </c>
      <c r="B63" s="31" t="s">
        <v>118</v>
      </c>
      <c r="C63" s="31" t="s">
        <v>119</v>
      </c>
      <c r="D63" s="37" t="s">
        <v>38</v>
      </c>
      <c r="E63" s="31"/>
      <c r="F63" s="32">
        <v>0.015798611111111114</v>
      </c>
      <c r="G63" s="13" t="str">
        <f t="shared" si="0"/>
        <v>5.41/km</v>
      </c>
      <c r="H63" s="14">
        <f t="shared" si="2"/>
        <v>0.007164351851851854</v>
      </c>
      <c r="I63" s="14">
        <f>F63-INDEX($F$5:$F$147,MATCH(D63,$D$5:$D$147,0))</f>
        <v>0.007164351851851854</v>
      </c>
    </row>
    <row r="64" spans="1:9" ht="15" customHeight="1">
      <c r="A64" s="13">
        <v>60</v>
      </c>
      <c r="B64" s="31" t="s">
        <v>120</v>
      </c>
      <c r="C64" s="31" t="s">
        <v>113</v>
      </c>
      <c r="D64" s="37" t="s">
        <v>38</v>
      </c>
      <c r="E64" s="31"/>
      <c r="F64" s="32">
        <v>0.015856481481481485</v>
      </c>
      <c r="G64" s="13" t="str">
        <f t="shared" si="0"/>
        <v>5.43/km</v>
      </c>
      <c r="H64" s="14">
        <f t="shared" si="2"/>
        <v>0.007222222222222225</v>
      </c>
      <c r="I64" s="14">
        <f>F64-INDEX($F$5:$F$147,MATCH(D64,$D$5:$D$147,0))</f>
        <v>0.007222222222222225</v>
      </c>
    </row>
    <row r="65" spans="1:9" ht="15" customHeight="1">
      <c r="A65" s="13">
        <v>61</v>
      </c>
      <c r="B65" s="31" t="s">
        <v>40</v>
      </c>
      <c r="C65" s="31" t="s">
        <v>33</v>
      </c>
      <c r="D65" s="37" t="s">
        <v>38</v>
      </c>
      <c r="E65" s="31"/>
      <c r="F65" s="32">
        <v>0.016539351851851857</v>
      </c>
      <c r="G65" s="13" t="str">
        <f t="shared" si="0"/>
        <v>5.57/km</v>
      </c>
      <c r="H65" s="14">
        <f t="shared" si="2"/>
        <v>0.007905092592592597</v>
      </c>
      <c r="I65" s="14">
        <f>F65-INDEX($F$5:$F$147,MATCH(D65,$D$5:$D$147,0))</f>
        <v>0.007905092592592597</v>
      </c>
    </row>
    <row r="66" spans="1:9" ht="15" customHeight="1">
      <c r="A66" s="13">
        <v>62</v>
      </c>
      <c r="B66" s="31" t="s">
        <v>121</v>
      </c>
      <c r="C66" s="31" t="s">
        <v>34</v>
      </c>
      <c r="D66" s="37" t="s">
        <v>38</v>
      </c>
      <c r="E66" s="31"/>
      <c r="F66" s="32">
        <v>0.017800925925925932</v>
      </c>
      <c r="G66" s="13" t="str">
        <f t="shared" si="0"/>
        <v>6.25/km</v>
      </c>
      <c r="H66" s="14">
        <f t="shared" si="2"/>
        <v>0.009166666666666672</v>
      </c>
      <c r="I66" s="14">
        <f>F66-INDEX($F$5:$F$147,MATCH(D66,$D$5:$D$147,0))</f>
        <v>0.009166666666666672</v>
      </c>
    </row>
    <row r="67" spans="1:9" ht="15" customHeight="1">
      <c r="A67" s="13">
        <v>63</v>
      </c>
      <c r="B67" s="31" t="s">
        <v>122</v>
      </c>
      <c r="C67" s="31" t="s">
        <v>123</v>
      </c>
      <c r="D67" s="37" t="s">
        <v>38</v>
      </c>
      <c r="E67" s="31"/>
      <c r="F67" s="32">
        <v>0.01782407407407408</v>
      </c>
      <c r="G67" s="13" t="str">
        <f t="shared" si="0"/>
        <v>6.25/km</v>
      </c>
      <c r="H67" s="14">
        <f t="shared" si="2"/>
        <v>0.009189814814814819</v>
      </c>
      <c r="I67" s="14">
        <f>F67-INDEX($F$5:$F$147,MATCH(D67,$D$5:$D$147,0))</f>
        <v>0.009189814814814819</v>
      </c>
    </row>
    <row r="68" spans="1:9" ht="15" customHeight="1">
      <c r="A68" s="13">
        <v>64</v>
      </c>
      <c r="B68" s="31" t="s">
        <v>124</v>
      </c>
      <c r="C68" s="31" t="s">
        <v>125</v>
      </c>
      <c r="D68" s="37" t="s">
        <v>38</v>
      </c>
      <c r="E68" s="31"/>
      <c r="F68" s="32">
        <v>0.017835648148148153</v>
      </c>
      <c r="G68" s="13" t="str">
        <f t="shared" si="0"/>
        <v>6.25/km</v>
      </c>
      <c r="H68" s="14">
        <f t="shared" si="2"/>
        <v>0.009201388888888893</v>
      </c>
      <c r="I68" s="14">
        <f>F68-INDEX($F$5:$F$147,MATCH(D68,$D$5:$D$147,0))</f>
        <v>0.009201388888888893</v>
      </c>
    </row>
    <row r="69" spans="1:9" ht="15" customHeight="1">
      <c r="A69" s="13">
        <v>65</v>
      </c>
      <c r="B69" s="31" t="s">
        <v>126</v>
      </c>
      <c r="C69" s="31" t="s">
        <v>127</v>
      </c>
      <c r="D69" s="37" t="s">
        <v>38</v>
      </c>
      <c r="E69" s="31"/>
      <c r="F69" s="32">
        <v>0.018101851851851855</v>
      </c>
      <c r="G69" s="13" t="str">
        <f>TEXT(INT((HOUR(F69)*3600+MINUTE(F69)*60+SECOND(F69))/$I$3/60),"0")&amp;"."&amp;TEXT(MOD((HOUR(F69)*3600+MINUTE(F69)*60+SECOND(F69))/$I$3,60),"00")&amp;"/km"</f>
        <v>6.31/km</v>
      </c>
      <c r="H69" s="14">
        <f t="shared" si="2"/>
        <v>0.009467592592592595</v>
      </c>
      <c r="I69" s="14">
        <f>F69-INDEX($F$5:$F$147,MATCH(D69,$D$5:$D$147,0))</f>
        <v>0.009467592592592595</v>
      </c>
    </row>
    <row r="70" spans="1:9" ht="15" customHeight="1">
      <c r="A70" s="20">
        <v>66</v>
      </c>
      <c r="B70" s="39" t="s">
        <v>128</v>
      </c>
      <c r="C70" s="39" t="s">
        <v>45</v>
      </c>
      <c r="D70" s="40" t="s">
        <v>38</v>
      </c>
      <c r="E70" s="39" t="s">
        <v>54</v>
      </c>
      <c r="F70" s="41">
        <v>0.01811342592592593</v>
      </c>
      <c r="G70" s="20" t="str">
        <f>TEXT(INT((HOUR(F70)*3600+MINUTE(F70)*60+SECOND(F70))/$I$3/60),"0")&amp;"."&amp;TEXT(MOD((HOUR(F70)*3600+MINUTE(F70)*60+SECOND(F70))/$I$3,60),"00")&amp;"/km"</f>
        <v>6.31/km</v>
      </c>
      <c r="H70" s="21">
        <f t="shared" si="2"/>
        <v>0.009479166666666669</v>
      </c>
      <c r="I70" s="21">
        <f>F70-INDEX($F$5:$F$147,MATCH(D70,$D$5:$D$147,0))</f>
        <v>0.009479166666666669</v>
      </c>
    </row>
    <row r="71" spans="1:9" ht="15" customHeight="1">
      <c r="A71" s="16">
        <v>67</v>
      </c>
      <c r="B71" s="34" t="s">
        <v>129</v>
      </c>
      <c r="C71" s="34" t="s">
        <v>130</v>
      </c>
      <c r="D71" s="38" t="s">
        <v>38</v>
      </c>
      <c r="E71" s="34"/>
      <c r="F71" s="35">
        <v>0.020046296296296298</v>
      </c>
      <c r="G71" s="16" t="str">
        <f>TEXT(INT((HOUR(F71)*3600+MINUTE(F71)*60+SECOND(F71))/$I$3/60),"0")&amp;"."&amp;TEXT(MOD((HOUR(F71)*3600+MINUTE(F71)*60+SECOND(F71))/$I$3,60),"00")&amp;"/km"</f>
        <v>7.13/km</v>
      </c>
      <c r="H71" s="17">
        <f t="shared" si="2"/>
        <v>0.011412037037037038</v>
      </c>
      <c r="I71" s="17">
        <f>F71-INDEX($F$5:$F$147,MATCH(D71,$D$5:$D$147,0))</f>
        <v>0.011412037037037038</v>
      </c>
    </row>
  </sheetData>
  <autoFilter ref="A4:I7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Di Corsa Per un Sorriso</v>
      </c>
      <c r="B1" s="25"/>
      <c r="C1" s="25"/>
    </row>
    <row r="2" spans="1:3" ht="42" customHeight="1">
      <c r="A2" s="26" t="str">
        <f>Individuale!A3&amp;" km. "&amp;Individuale!I3</f>
        <v>Roma (RM) Italia - Sabato 15/12/2012 km. 4</v>
      </c>
      <c r="B2" s="26"/>
      <c r="C2" s="26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42">
        <v>1</v>
      </c>
      <c r="B4" s="43" t="s">
        <v>54</v>
      </c>
      <c r="C4" s="44">
        <v>9</v>
      </c>
    </row>
    <row r="5" spans="1:3" ht="15" customHeight="1">
      <c r="A5" s="16">
        <v>2</v>
      </c>
      <c r="B5" s="27" t="s">
        <v>134</v>
      </c>
      <c r="C5" s="28">
        <v>58</v>
      </c>
    </row>
    <row r="6" ht="12.75">
      <c r="C6" s="2">
        <f>SUM(C4:C5)</f>
        <v>67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2012-12-18T15:07:27Z</dcterms:modified>
  <cp:category/>
  <cp:version/>
  <cp:contentType/>
  <cp:contentStatus/>
</cp:coreProperties>
</file>