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'Individuale'!$A$4:$J$101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<sst xmlns="http://schemas.openxmlformats.org/spreadsheetml/2006/main" count="438" uniqueCount="220">
  <si>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</si>
  <si>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</si>
  <si>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</si>
  <si>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</si>
  <si>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</si>
  <si>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</si>
  <si>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</si>
  <si>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</si>
  <si>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</si>
  <si>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</si>
  <si>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</si>
  <si>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</si>
  <si>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</si>
  <si>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</si>
  <si>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</si>
  <si>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</si>
  <si>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ANDREA</t>
  </si>
  <si>
    <t>STEFANO</t>
  </si>
  <si>
    <t>GIOVANNI</t>
  </si>
  <si>
    <t>FABRIZIO</t>
  </si>
  <si>
    <t>DANIELE</t>
  </si>
  <si>
    <t>MASSIMO</t>
  </si>
  <si>
    <t>MICHELE</t>
  </si>
  <si>
    <t>LUIGI</t>
  </si>
  <si>
    <t>MARCO</t>
  </si>
  <si>
    <t>CLAUDIO</t>
  </si>
  <si>
    <t>PAOLO</t>
  </si>
  <si>
    <t>DAVIDE</t>
  </si>
  <si>
    <t>PIETRO</t>
  </si>
  <si>
    <t>PAPOCCIA</t>
  </si>
  <si>
    <t>DIEGO</t>
  </si>
  <si>
    <t>GERMANI</t>
  </si>
  <si>
    <t>BIAGIO</t>
  </si>
  <si>
    <t>LUCA</t>
  </si>
  <si>
    <t>PARISI</t>
  </si>
  <si>
    <t>FABIO</t>
  </si>
  <si>
    <t>MARCELLO</t>
  </si>
  <si>
    <t>ANGELO</t>
  </si>
  <si>
    <t>VINCENZO</t>
  </si>
  <si>
    <t>REA</t>
  </si>
  <si>
    <t>MARIO</t>
  </si>
  <si>
    <t>MAINI</t>
  </si>
  <si>
    <t>ALFREDO</t>
  </si>
  <si>
    <t>PESCOSOLIDO</t>
  </si>
  <si>
    <t>FRAIOLI</t>
  </si>
  <si>
    <t>COZZOLINO</t>
  </si>
  <si>
    <t>EMANUELE</t>
  </si>
  <si>
    <t>ALONZI</t>
  </si>
  <si>
    <t>TOMMASO</t>
  </si>
  <si>
    <t>CELLETTI</t>
  </si>
  <si>
    <t>MARCOCCIA</t>
  </si>
  <si>
    <t>POMPONIO</t>
  </si>
  <si>
    <t>CORSETTI</t>
  </si>
  <si>
    <t>PRELI</t>
  </si>
  <si>
    <t>MAIURI</t>
  </si>
  <si>
    <t>IACOVACCI</t>
  </si>
  <si>
    <t>PUCA</t>
  </si>
  <si>
    <t>ANIELLO</t>
  </si>
  <si>
    <t>ELEUTERIO</t>
  </si>
  <si>
    <t>LUCCHETTI</t>
  </si>
  <si>
    <t>ASD TORRICE RUNNERS</t>
  </si>
  <si>
    <t>RUNNERS CLUB ANAGNI</t>
  </si>
  <si>
    <t>CESARE</t>
  </si>
  <si>
    <t>MIRABELLA</t>
  </si>
  <si>
    <t>LILIANA</t>
  </si>
  <si>
    <t>USD VALLECORSA</t>
  </si>
  <si>
    <t>DI FAZIO</t>
  </si>
  <si>
    <t>BARBARA</t>
  </si>
  <si>
    <t>SONIA</t>
  </si>
  <si>
    <t>VALENTINA</t>
  </si>
  <si>
    <t>ALFONSO</t>
  </si>
  <si>
    <t>VITTI</t>
  </si>
  <si>
    <t>A.S.D. PODISTICA SOLIDARIETA'</t>
  </si>
  <si>
    <t>IVANA</t>
  </si>
  <si>
    <t>DI GIROLAMO</t>
  </si>
  <si>
    <t>MARCOCCIO</t>
  </si>
  <si>
    <t>ANTONETTI</t>
  </si>
  <si>
    <t>GIORGIA</t>
  </si>
  <si>
    <t>OMAR</t>
  </si>
  <si>
    <t>GIROLAMI</t>
  </si>
  <si>
    <t>SM35</t>
  </si>
  <si>
    <t>COLLEFERRO ATLETICA</t>
  </si>
  <si>
    <t>SM45</t>
  </si>
  <si>
    <t>SM</t>
  </si>
  <si>
    <t>SM55</t>
  </si>
  <si>
    <t>SM40</t>
  </si>
  <si>
    <t>GIANLUCA</t>
  </si>
  <si>
    <t>RUZZA</t>
  </si>
  <si>
    <t>IRENE</t>
  </si>
  <si>
    <t>SF40</t>
  </si>
  <si>
    <t>SM60</t>
  </si>
  <si>
    <t>SM50</t>
  </si>
  <si>
    <t>SF</t>
  </si>
  <si>
    <t>SM65</t>
  </si>
  <si>
    <t>CIOCCHETTI</t>
  </si>
  <si>
    <t>SF50</t>
  </si>
  <si>
    <t>SF45</t>
  </si>
  <si>
    <t>MAURO</t>
  </si>
  <si>
    <t>GALASSI</t>
  </si>
  <si>
    <t>SF55</t>
  </si>
  <si>
    <t>SF35</t>
  </si>
  <si>
    <t>PELLICCIA</t>
  </si>
  <si>
    <t>D'ADAMO</t>
  </si>
  <si>
    <t>SILVANA</t>
  </si>
  <si>
    <t>SF60</t>
  </si>
  <si>
    <t>POD. AMATORI MOROLO - UISP</t>
  </si>
  <si>
    <t>ASD ATL. HERMADA UISP</t>
  </si>
  <si>
    <t>BRANCATO</t>
  </si>
  <si>
    <t>ASD ATLETICA SABAUDIA UISP</t>
  </si>
  <si>
    <t>MINORI</t>
  </si>
  <si>
    <t>LORIS</t>
  </si>
  <si>
    <t>FLAMINI</t>
  </si>
  <si>
    <t>ASD CENTRO FITNESS MONTELLO</t>
  </si>
  <si>
    <t>A.S.D. POL. CIOCIARA A.FAVA</t>
  </si>
  <si>
    <t>VILLANI</t>
  </si>
  <si>
    <t>CSI FROSINONE</t>
  </si>
  <si>
    <t>VENTURA</t>
  </si>
  <si>
    <t>POL. ATLETICA CEPRANO</t>
  </si>
  <si>
    <t>DE LUCA</t>
  </si>
  <si>
    <t>A.S.D. ATLETICA CECCANO</t>
  </si>
  <si>
    <t>CAPOTOSTO</t>
  </si>
  <si>
    <t>FILIPPO</t>
  </si>
  <si>
    <t>A.S.D. OLIMPIAEUR CAMP</t>
  </si>
  <si>
    <t>ASD ATLETICA ARCE</t>
  </si>
  <si>
    <t>CIARMATORE</t>
  </si>
  <si>
    <t>A.S.D. ROCCAGORGA - UISP</t>
  </si>
  <si>
    <t>CORDA</t>
  </si>
  <si>
    <t>PETELLA</t>
  </si>
  <si>
    <t>C.S.I. BAIA E LATINA - CE</t>
  </si>
  <si>
    <t>MIRKO</t>
  </si>
  <si>
    <t>DANESE</t>
  </si>
  <si>
    <t>G.S. LITAL</t>
  </si>
  <si>
    <t>CARILLO</t>
  </si>
  <si>
    <t>A.S.D. LBM SPORT TEAM</t>
  </si>
  <si>
    <t>MAGNO ROBERTO</t>
  </si>
  <si>
    <t>LEGROTTAGLIE</t>
  </si>
  <si>
    <t>ARIANNA</t>
  </si>
  <si>
    <t>CUS CASSINO</t>
  </si>
  <si>
    <t>CORSO</t>
  </si>
  <si>
    <t>ROSI</t>
  </si>
  <si>
    <t>LANCIA</t>
  </si>
  <si>
    <t>DANIEL</t>
  </si>
  <si>
    <t>D'AMICO</t>
  </si>
  <si>
    <t>LE GANZE RUNNERS</t>
  </si>
  <si>
    <t>ODDI</t>
  </si>
  <si>
    <t>DARIO</t>
  </si>
  <si>
    <t>COLLEFERRO ATL. - OPES</t>
  </si>
  <si>
    <t>SCHIAVI</t>
  </si>
  <si>
    <t>CANALI</t>
  </si>
  <si>
    <t>PIRANDELLO</t>
  </si>
  <si>
    <t>ATTILIO</t>
  </si>
  <si>
    <t>ENDURANCE TRAINING</t>
  </si>
  <si>
    <t>MORGIA</t>
  </si>
  <si>
    <t>A.S.D. PODISTICA 2007</t>
  </si>
  <si>
    <t>COMINI</t>
  </si>
  <si>
    <t>PERSICHINI</t>
  </si>
  <si>
    <t>ROTONDO</t>
  </si>
  <si>
    <t>APROCIS RUNNERS TEAM</t>
  </si>
  <si>
    <t>MARTELLUZZI</t>
  </si>
  <si>
    <t>GIAMPIERO</t>
  </si>
  <si>
    <t>GRZEGORZEWSKI</t>
  </si>
  <si>
    <t>MICHAL KONRAD</t>
  </si>
  <si>
    <t>TRAPANI</t>
  </si>
  <si>
    <t>MIGLIORE</t>
  </si>
  <si>
    <t>ABDELLA</t>
  </si>
  <si>
    <t>ASD POLISPORTIVA NAMASTE'</t>
  </si>
  <si>
    <t>KATIA</t>
  </si>
  <si>
    <t>PROTANI</t>
  </si>
  <si>
    <t>PIGLIACELLI</t>
  </si>
  <si>
    <t>ILAN</t>
  </si>
  <si>
    <t>LEO</t>
  </si>
  <si>
    <t>CIALEI</t>
  </si>
  <si>
    <t>SAVONA</t>
  </si>
  <si>
    <t>PODISTICA DEI FIORI</t>
  </si>
  <si>
    <t>GOLVELLI</t>
  </si>
  <si>
    <t>CARDONE</t>
  </si>
  <si>
    <t>MASTRANTONI</t>
  </si>
  <si>
    <t>MACIOCE</t>
  </si>
  <si>
    <t>A.S.D. AM. ATL. POMEZIA</t>
  </si>
  <si>
    <t>MAURA</t>
  </si>
  <si>
    <t>CATERINA</t>
  </si>
  <si>
    <t>COLASANTI</t>
  </si>
  <si>
    <t>ALFANO</t>
  </si>
  <si>
    <t>A.S.D. ATL. CITTA' DEI PAPI</t>
  </si>
  <si>
    <t>TURRIZIANI</t>
  </si>
  <si>
    <t>SILVANO</t>
  </si>
  <si>
    <t>TOMASSI</t>
  </si>
  <si>
    <t>PEIFFER</t>
  </si>
  <si>
    <t>MESSIA</t>
  </si>
  <si>
    <t>TESTA</t>
  </si>
  <si>
    <t>MEZZANA LE LUMACHE A.S.D.</t>
  </si>
  <si>
    <t>SZOSTEK</t>
  </si>
  <si>
    <t>ANNA EWELINA</t>
  </si>
  <si>
    <t>D'AVERSA</t>
  </si>
  <si>
    <t>PATRICOLO</t>
  </si>
  <si>
    <t>SUSANNA</t>
  </si>
  <si>
    <t>DI CARLO</t>
  </si>
  <si>
    <t>ANTONELLA</t>
  </si>
  <si>
    <t>NOBILI</t>
  </si>
  <si>
    <t>SANTE</t>
  </si>
  <si>
    <t>BIANCHINI</t>
  </si>
  <si>
    <t>RENATO</t>
  </si>
  <si>
    <t>CIOTOLI</t>
  </si>
  <si>
    <t>SACCO</t>
  </si>
  <si>
    <t>TIBERIA</t>
  </si>
  <si>
    <t>FRIONI</t>
  </si>
  <si>
    <t>LIVIO</t>
  </si>
  <si>
    <t>CAMPIONI</t>
  </si>
  <si>
    <t>DE FILIPPO</t>
  </si>
  <si>
    <t>A.S.D. MEDITERRANEA OSTIA</t>
  </si>
  <si>
    <t>COSTANTINI</t>
  </si>
  <si>
    <t>SILVIA</t>
  </si>
  <si>
    <t>SF65</t>
  </si>
  <si>
    <t>AS.TRA. ROMA</t>
  </si>
  <si>
    <t>AGOMERI</t>
  </si>
  <si>
    <t>DANTE</t>
  </si>
  <si>
    <t>A.S.D. POD. AVIS PRIVERNO</t>
  </si>
  <si>
    <t>Morolo a Lume di Candela</t>
  </si>
  <si>
    <t>Morolo (FR) Italia - Domenica 09/08/2015</t>
  </si>
  <si>
    <t>6ª edizione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</si>
</sst>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169" fontId="50" fillId="35" borderId="13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50" fillId="35" borderId="19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50" fillId="35" borderId="13" xfId="0" applyNumberFormat="1" applyFont="1" applyFill="1" applyBorder="1" applyAlignment="1">
      <alignment vertical="center"/>
    </xf>
    <xf numFmtId="49" fontId="50" fillId="35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25" customWidth="1"/>
    <col min="4" max="4" width="9.7109375" style="2" customWidth="1"/>
    <col min="5" max="5" width="35.7109375" style="26" customWidth="1"/>
    <col min="6" max="7" width="10.7109375" style="17" customWidth="1"/>
    <col min="8" max="10" width="10.7109375" style="1" customWidth="1"/>
  </cols>
  <sheetData>
    <row r="1" spans="1:10" ht="45" customHeight="1">
      <c r="A1" s="39" t="s">
        <v>217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40" t="s">
        <v>219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218</v>
      </c>
      <c r="B3" s="41"/>
      <c r="C3" s="41"/>
      <c r="D3" s="41"/>
      <c r="E3" s="41"/>
      <c r="F3" s="41"/>
      <c r="G3" s="41"/>
      <c r="H3" s="41"/>
      <c r="I3" s="3" t="s">
        <v>0</v>
      </c>
      <c r="J3" s="4">
        <v>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8" t="s">
        <v>6</v>
      </c>
      <c r="G4" s="18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6" t="s">
        <v>29</v>
      </c>
      <c r="C5" s="46" t="s">
        <v>30</v>
      </c>
      <c r="D5" s="47" t="s">
        <v>85</v>
      </c>
      <c r="E5" s="46" t="s">
        <v>105</v>
      </c>
      <c r="F5" s="30">
        <v>0.015717592592592592</v>
      </c>
      <c r="G5" s="30">
        <v>0.015717592592592592</v>
      </c>
      <c r="H5" s="11" t="str">
        <f>TEXT(INT((HOUR(G5)*3600+MINUTE(G5)*60+SECOND(G5))/$J$3/60),"0")&amp;"."&amp;TEXT(MOD((HOUR(G5)*3600+MINUTE(G5)*60+SECOND(G5))/$J$3,60),"00")&amp;"/km"</f>
        <v>3.46/km</v>
      </c>
      <c r="I5" s="14">
        <f>G5-$G$5</f>
        <v>0</v>
      </c>
      <c r="J5" s="14">
        <f>G5-INDEX($G$5:$G$110,MATCH(D5,$D$5:$D$110,0))</f>
        <v>0</v>
      </c>
    </row>
    <row r="6" spans="1:10" s="10" customFormat="1" ht="15" customHeight="1">
      <c r="A6" s="12">
        <v>2</v>
      </c>
      <c r="B6" s="48" t="s">
        <v>74</v>
      </c>
      <c r="C6" s="48" t="s">
        <v>38</v>
      </c>
      <c r="D6" s="49" t="s">
        <v>83</v>
      </c>
      <c r="E6" s="48" t="s">
        <v>106</v>
      </c>
      <c r="F6" s="31">
        <v>0.015914351851851853</v>
      </c>
      <c r="G6" s="31">
        <v>0.015914351851851853</v>
      </c>
      <c r="H6" s="12" t="str">
        <f aca="true" t="shared" si="0" ref="H6:H69">TEXT(INT((HOUR(G6)*3600+MINUTE(G6)*60+SECOND(G6))/$J$3/60),"0")&amp;"."&amp;TEXT(MOD((HOUR(G6)*3600+MINUTE(G6)*60+SECOND(G6))/$J$3,60),"00")&amp;"/km"</f>
        <v>3.49/km</v>
      </c>
      <c r="I6" s="13">
        <f aca="true" t="shared" si="1" ref="I6:I69">G6-$G$5</f>
        <v>0.0001967592592592611</v>
      </c>
      <c r="J6" s="13">
        <f>G6-INDEX($G$5:$G$110,MATCH(D6,$D$5:$D$110,0))</f>
        <v>0</v>
      </c>
    </row>
    <row r="7" spans="1:10" s="10" customFormat="1" ht="15" customHeight="1">
      <c r="A7" s="12">
        <v>3</v>
      </c>
      <c r="B7" s="48" t="s">
        <v>107</v>
      </c>
      <c r="C7" s="48" t="s">
        <v>12</v>
      </c>
      <c r="D7" s="49" t="s">
        <v>83</v>
      </c>
      <c r="E7" s="48" t="s">
        <v>108</v>
      </c>
      <c r="F7" s="31">
        <v>0.016493055555555556</v>
      </c>
      <c r="G7" s="31">
        <v>0.016493055555555556</v>
      </c>
      <c r="H7" s="12" t="str">
        <f t="shared" si="0"/>
        <v>3.58/km</v>
      </c>
      <c r="I7" s="13">
        <f t="shared" si="1"/>
        <v>0.0007754629629629639</v>
      </c>
      <c r="J7" s="13">
        <f>G7-INDEX($G$5:$G$110,MATCH(D7,$D$5:$D$110,0))</f>
        <v>0.0005787037037037028</v>
      </c>
    </row>
    <row r="8" spans="1:10" s="10" customFormat="1" ht="15" customHeight="1">
      <c r="A8" s="12">
        <v>4</v>
      </c>
      <c r="B8" s="48" t="s">
        <v>109</v>
      </c>
      <c r="C8" s="48" t="s">
        <v>110</v>
      </c>
      <c r="D8" s="49" t="s">
        <v>83</v>
      </c>
      <c r="E8" s="48" t="s">
        <v>81</v>
      </c>
      <c r="F8" s="31">
        <v>0.016701388888888887</v>
      </c>
      <c r="G8" s="31">
        <v>0.016701388888888887</v>
      </c>
      <c r="H8" s="12" t="str">
        <f t="shared" si="0"/>
        <v>4.01/km</v>
      </c>
      <c r="I8" s="13">
        <f t="shared" si="1"/>
        <v>0.0009837962962962951</v>
      </c>
      <c r="J8" s="13">
        <f>G8-INDEX($G$5:$G$110,MATCH(D8,$D$5:$D$110,0))</f>
        <v>0.000787037037037034</v>
      </c>
    </row>
    <row r="9" spans="1:10" s="10" customFormat="1" ht="15" customHeight="1">
      <c r="A9" s="12">
        <v>5</v>
      </c>
      <c r="B9" s="48" t="s">
        <v>79</v>
      </c>
      <c r="C9" s="48" t="s">
        <v>24</v>
      </c>
      <c r="D9" s="49" t="s">
        <v>80</v>
      </c>
      <c r="E9" s="48" t="s">
        <v>81</v>
      </c>
      <c r="F9" s="31">
        <v>0.017013888888888887</v>
      </c>
      <c r="G9" s="31">
        <v>0.017013888888888887</v>
      </c>
      <c r="H9" s="12" t="str">
        <f t="shared" si="0"/>
        <v>4.05/km</v>
      </c>
      <c r="I9" s="13">
        <f t="shared" si="1"/>
        <v>0.0012962962962962954</v>
      </c>
      <c r="J9" s="13">
        <f>G9-INDEX($G$5:$G$110,MATCH(D9,$D$5:$D$110,0))</f>
        <v>0</v>
      </c>
    </row>
    <row r="10" spans="1:10" s="10" customFormat="1" ht="15" customHeight="1">
      <c r="A10" s="12">
        <v>6</v>
      </c>
      <c r="B10" s="48" t="s">
        <v>111</v>
      </c>
      <c r="C10" s="48" t="s">
        <v>13</v>
      </c>
      <c r="D10" s="49" t="s">
        <v>85</v>
      </c>
      <c r="E10" s="48" t="s">
        <v>112</v>
      </c>
      <c r="F10" s="31">
        <v>0.017037037037037038</v>
      </c>
      <c r="G10" s="31">
        <v>0.017037037037037038</v>
      </c>
      <c r="H10" s="12" t="str">
        <f t="shared" si="0"/>
        <v>4.05/km</v>
      </c>
      <c r="I10" s="13">
        <f t="shared" si="1"/>
        <v>0.001319444444444446</v>
      </c>
      <c r="J10" s="13">
        <f>G10-INDEX($G$5:$G$110,MATCH(D10,$D$5:$D$110,0))</f>
        <v>0.001319444444444446</v>
      </c>
    </row>
    <row r="11" spans="1:10" s="10" customFormat="1" ht="15" customHeight="1">
      <c r="A11" s="12">
        <v>7</v>
      </c>
      <c r="B11" s="48" t="s">
        <v>75</v>
      </c>
      <c r="C11" s="48" t="s">
        <v>70</v>
      </c>
      <c r="D11" s="49" t="s">
        <v>85</v>
      </c>
      <c r="E11" s="48" t="s">
        <v>113</v>
      </c>
      <c r="F11" s="31">
        <v>0.01704861111111111</v>
      </c>
      <c r="G11" s="31">
        <v>0.01704861111111111</v>
      </c>
      <c r="H11" s="12" t="str">
        <f t="shared" si="0"/>
        <v>4.06/km</v>
      </c>
      <c r="I11" s="13">
        <f t="shared" si="1"/>
        <v>0.0013310185185185196</v>
      </c>
      <c r="J11" s="13">
        <f>G11-INDEX($G$5:$G$110,MATCH(D11,$D$5:$D$110,0))</f>
        <v>0.0013310185185185196</v>
      </c>
    </row>
    <row r="12" spans="1:10" s="10" customFormat="1" ht="15" customHeight="1">
      <c r="A12" s="12">
        <v>8</v>
      </c>
      <c r="B12" s="48" t="s">
        <v>55</v>
      </c>
      <c r="C12" s="48" t="s">
        <v>62</v>
      </c>
      <c r="D12" s="49" t="s">
        <v>83</v>
      </c>
      <c r="E12" s="48" t="s">
        <v>106</v>
      </c>
      <c r="F12" s="31">
        <v>0.01712962962962963</v>
      </c>
      <c r="G12" s="31">
        <v>0.01712962962962963</v>
      </c>
      <c r="H12" s="12" t="str">
        <f t="shared" si="0"/>
        <v>4.07/km</v>
      </c>
      <c r="I12" s="13">
        <f t="shared" si="1"/>
        <v>0.001412037037037038</v>
      </c>
      <c r="J12" s="13">
        <f>G12-INDEX($G$5:$G$110,MATCH(D12,$D$5:$D$110,0))</f>
        <v>0.001215277777777777</v>
      </c>
    </row>
    <row r="13" spans="1:10" s="10" customFormat="1" ht="15" customHeight="1">
      <c r="A13" s="12">
        <v>9</v>
      </c>
      <c r="B13" s="48" t="s">
        <v>114</v>
      </c>
      <c r="C13" s="48" t="s">
        <v>19</v>
      </c>
      <c r="D13" s="49" t="s">
        <v>85</v>
      </c>
      <c r="E13" s="48" t="s">
        <v>115</v>
      </c>
      <c r="F13" s="31">
        <v>0.017152777777777777</v>
      </c>
      <c r="G13" s="31">
        <v>0.017152777777777777</v>
      </c>
      <c r="H13" s="12" t="str">
        <f t="shared" si="0"/>
        <v>4.07/km</v>
      </c>
      <c r="I13" s="13">
        <f t="shared" si="1"/>
        <v>0.0014351851851851852</v>
      </c>
      <c r="J13" s="13">
        <f>G13-INDEX($G$5:$G$110,MATCH(D13,$D$5:$D$110,0))</f>
        <v>0.0014351851851851852</v>
      </c>
    </row>
    <row r="14" spans="1:10" s="10" customFormat="1" ht="15" customHeight="1">
      <c r="A14" s="12">
        <v>10</v>
      </c>
      <c r="B14" s="48" t="s">
        <v>116</v>
      </c>
      <c r="C14" s="48" t="s">
        <v>35</v>
      </c>
      <c r="D14" s="49" t="s">
        <v>80</v>
      </c>
      <c r="E14" s="48" t="s">
        <v>117</v>
      </c>
      <c r="F14" s="31">
        <v>0.017291666666666667</v>
      </c>
      <c r="G14" s="31">
        <v>0.017291666666666667</v>
      </c>
      <c r="H14" s="12" t="str">
        <f t="shared" si="0"/>
        <v>4.09/km</v>
      </c>
      <c r="I14" s="13">
        <f t="shared" si="1"/>
        <v>0.001574074074074075</v>
      </c>
      <c r="J14" s="13">
        <f>G14-INDEX($G$5:$G$110,MATCH(D14,$D$5:$D$110,0))</f>
        <v>0.00027777777777777957</v>
      </c>
    </row>
    <row r="15" spans="1:10" s="10" customFormat="1" ht="15" customHeight="1">
      <c r="A15" s="12">
        <v>11</v>
      </c>
      <c r="B15" s="48" t="s">
        <v>118</v>
      </c>
      <c r="C15" s="48" t="s">
        <v>32</v>
      </c>
      <c r="D15" s="49" t="s">
        <v>83</v>
      </c>
      <c r="E15" s="48" t="s">
        <v>119</v>
      </c>
      <c r="F15" s="31">
        <v>0.017314814814814814</v>
      </c>
      <c r="G15" s="31">
        <v>0.017314814814814814</v>
      </c>
      <c r="H15" s="12" t="str">
        <f t="shared" si="0"/>
        <v>4.09/km</v>
      </c>
      <c r="I15" s="13">
        <f t="shared" si="1"/>
        <v>0.001597222222222222</v>
      </c>
      <c r="J15" s="13">
        <f>G15-INDEX($G$5:$G$110,MATCH(D15,$D$5:$D$110,0))</f>
        <v>0.001400462962962961</v>
      </c>
    </row>
    <row r="16" spans="1:10" s="10" customFormat="1" ht="15" customHeight="1">
      <c r="A16" s="12">
        <v>12</v>
      </c>
      <c r="B16" s="48" t="s">
        <v>120</v>
      </c>
      <c r="C16" s="48" t="s">
        <v>121</v>
      </c>
      <c r="D16" s="49" t="s">
        <v>83</v>
      </c>
      <c r="E16" s="48" t="s">
        <v>122</v>
      </c>
      <c r="F16" s="31">
        <v>0.017499999999999998</v>
      </c>
      <c r="G16" s="31">
        <v>0.017499999999999998</v>
      </c>
      <c r="H16" s="12" t="str">
        <f t="shared" si="0"/>
        <v>4.12/km</v>
      </c>
      <c r="I16" s="13">
        <f t="shared" si="1"/>
        <v>0.0017824074074074062</v>
      </c>
      <c r="J16" s="13">
        <f>G16-INDEX($G$5:$G$110,MATCH(D16,$D$5:$D$110,0))</f>
        <v>0.001585648148148145</v>
      </c>
    </row>
    <row r="17" spans="1:10" s="10" customFormat="1" ht="15" customHeight="1">
      <c r="A17" s="12">
        <v>13</v>
      </c>
      <c r="B17" s="48" t="s">
        <v>52</v>
      </c>
      <c r="C17" s="48" t="s">
        <v>27</v>
      </c>
      <c r="D17" s="49" t="s">
        <v>80</v>
      </c>
      <c r="E17" s="48" t="s">
        <v>123</v>
      </c>
      <c r="F17" s="31">
        <v>0.017847222222222223</v>
      </c>
      <c r="G17" s="31">
        <v>0.017847222222222223</v>
      </c>
      <c r="H17" s="12" t="str">
        <f t="shared" si="0"/>
        <v>4.17/km</v>
      </c>
      <c r="I17" s="13">
        <f t="shared" si="1"/>
        <v>0.0021296296296296306</v>
      </c>
      <c r="J17" s="13">
        <f>G17-INDEX($G$5:$G$110,MATCH(D17,$D$5:$D$110,0))</f>
        <v>0.0008333333333333352</v>
      </c>
    </row>
    <row r="18" spans="1:10" s="10" customFormat="1" ht="15" customHeight="1">
      <c r="A18" s="12">
        <v>14</v>
      </c>
      <c r="B18" s="48" t="s">
        <v>59</v>
      </c>
      <c r="C18" s="48" t="s">
        <v>36</v>
      </c>
      <c r="D18" s="49" t="s">
        <v>91</v>
      </c>
      <c r="E18" s="48" t="s">
        <v>112</v>
      </c>
      <c r="F18" s="31">
        <v>0.017974537037037035</v>
      </c>
      <c r="G18" s="31">
        <v>0.017974537037037035</v>
      </c>
      <c r="H18" s="12" t="str">
        <f t="shared" si="0"/>
        <v>4.19/km</v>
      </c>
      <c r="I18" s="13">
        <f t="shared" si="1"/>
        <v>0.0022569444444444434</v>
      </c>
      <c r="J18" s="13">
        <f>G18-INDEX($G$5:$G$110,MATCH(D18,$D$5:$D$110,0))</f>
        <v>0</v>
      </c>
    </row>
    <row r="19" spans="1:10" s="10" customFormat="1" ht="15" customHeight="1">
      <c r="A19" s="12">
        <v>15</v>
      </c>
      <c r="B19" s="48" t="s">
        <v>124</v>
      </c>
      <c r="C19" s="48" t="s">
        <v>40</v>
      </c>
      <c r="D19" s="49" t="s">
        <v>80</v>
      </c>
      <c r="E19" s="48" t="s">
        <v>125</v>
      </c>
      <c r="F19" s="31">
        <v>0.018090277777777778</v>
      </c>
      <c r="G19" s="31">
        <v>0.018090277777777778</v>
      </c>
      <c r="H19" s="12" t="str">
        <f t="shared" si="0"/>
        <v>4.21/km</v>
      </c>
      <c r="I19" s="13">
        <f t="shared" si="1"/>
        <v>0.002372685185185186</v>
      </c>
      <c r="J19" s="13">
        <f>G19-INDEX($G$5:$G$110,MATCH(D19,$D$5:$D$110,0))</f>
        <v>0.0010763888888888906</v>
      </c>
    </row>
    <row r="20" spans="1:10" s="10" customFormat="1" ht="15" customHeight="1">
      <c r="A20" s="33">
        <v>16</v>
      </c>
      <c r="B20" s="52" t="s">
        <v>126</v>
      </c>
      <c r="C20" s="52" t="s">
        <v>86</v>
      </c>
      <c r="D20" s="53" t="s">
        <v>85</v>
      </c>
      <c r="E20" s="52" t="s">
        <v>72</v>
      </c>
      <c r="F20" s="34">
        <v>0.018136574074074072</v>
      </c>
      <c r="G20" s="34">
        <v>0.018136574074074072</v>
      </c>
      <c r="H20" s="33" t="str">
        <f t="shared" si="0"/>
        <v>4.21/km</v>
      </c>
      <c r="I20" s="35">
        <f t="shared" si="1"/>
        <v>0.0024189814814814803</v>
      </c>
      <c r="J20" s="35">
        <f>G20-INDEX($G$5:$G$110,MATCH(D20,$D$5:$D$110,0))</f>
        <v>0.0024189814814814803</v>
      </c>
    </row>
    <row r="21" spans="1:10" ht="15" customHeight="1">
      <c r="A21" s="12">
        <v>17</v>
      </c>
      <c r="B21" s="48" t="s">
        <v>127</v>
      </c>
      <c r="C21" s="48" t="s">
        <v>14</v>
      </c>
      <c r="D21" s="49" t="s">
        <v>84</v>
      </c>
      <c r="E21" s="48" t="s">
        <v>128</v>
      </c>
      <c r="F21" s="31">
        <v>0.018298611111111113</v>
      </c>
      <c r="G21" s="31">
        <v>0.018298611111111113</v>
      </c>
      <c r="H21" s="12" t="str">
        <f t="shared" si="0"/>
        <v>4.24/km</v>
      </c>
      <c r="I21" s="13">
        <f t="shared" si="1"/>
        <v>0.0025810185185185207</v>
      </c>
      <c r="J21" s="13">
        <f>G21-INDEX($G$5:$G$110,MATCH(D21,$D$5:$D$110,0))</f>
        <v>0</v>
      </c>
    </row>
    <row r="22" spans="1:10" ht="15" customHeight="1">
      <c r="A22" s="12">
        <v>18</v>
      </c>
      <c r="B22" s="48" t="s">
        <v>71</v>
      </c>
      <c r="C22" s="48" t="s">
        <v>129</v>
      </c>
      <c r="D22" s="49" t="s">
        <v>83</v>
      </c>
      <c r="E22" s="48" t="s">
        <v>113</v>
      </c>
      <c r="F22" s="31">
        <v>0.018333333333333333</v>
      </c>
      <c r="G22" s="31">
        <v>0.018333333333333333</v>
      </c>
      <c r="H22" s="12" t="str">
        <f t="shared" si="0"/>
        <v>4.24/km</v>
      </c>
      <c r="I22" s="13">
        <f t="shared" si="1"/>
        <v>0.0026157407407407414</v>
      </c>
      <c r="J22" s="13">
        <f>G22-INDEX($G$5:$G$110,MATCH(D22,$D$5:$D$110,0))</f>
        <v>0.0024189814814814803</v>
      </c>
    </row>
    <row r="23" spans="1:10" ht="15" customHeight="1">
      <c r="A23" s="12">
        <v>19</v>
      </c>
      <c r="B23" s="48" t="s">
        <v>130</v>
      </c>
      <c r="C23" s="48" t="s">
        <v>18</v>
      </c>
      <c r="D23" s="49" t="s">
        <v>80</v>
      </c>
      <c r="E23" s="48" t="s">
        <v>131</v>
      </c>
      <c r="F23" s="31">
        <v>0.018391203703703705</v>
      </c>
      <c r="G23" s="31">
        <v>0.018391203703703705</v>
      </c>
      <c r="H23" s="12" t="str">
        <f t="shared" si="0"/>
        <v>4.25/km</v>
      </c>
      <c r="I23" s="13">
        <f t="shared" si="1"/>
        <v>0.0026736111111111127</v>
      </c>
      <c r="J23" s="13">
        <f>G23-INDEX($G$5:$G$110,MATCH(D23,$D$5:$D$110,0))</f>
        <v>0.0013773148148148173</v>
      </c>
    </row>
    <row r="24" spans="1:10" ht="15" customHeight="1">
      <c r="A24" s="12">
        <v>20</v>
      </c>
      <c r="B24" s="48" t="s">
        <v>132</v>
      </c>
      <c r="C24" s="48" t="s">
        <v>16</v>
      </c>
      <c r="D24" s="49" t="s">
        <v>82</v>
      </c>
      <c r="E24" s="48" t="s">
        <v>133</v>
      </c>
      <c r="F24" s="31">
        <v>0.018541666666666668</v>
      </c>
      <c r="G24" s="31">
        <v>0.018541666666666668</v>
      </c>
      <c r="H24" s="12" t="str">
        <f t="shared" si="0"/>
        <v>4.27/km</v>
      </c>
      <c r="I24" s="13">
        <f t="shared" si="1"/>
        <v>0.002824074074074076</v>
      </c>
      <c r="J24" s="13">
        <f>G24-INDEX($G$5:$G$110,MATCH(D24,$D$5:$D$110,0))</f>
        <v>0</v>
      </c>
    </row>
    <row r="25" spans="1:10" ht="15" customHeight="1">
      <c r="A25" s="12">
        <v>21</v>
      </c>
      <c r="B25" s="48" t="s">
        <v>34</v>
      </c>
      <c r="C25" s="48" t="s">
        <v>134</v>
      </c>
      <c r="D25" s="49" t="s">
        <v>91</v>
      </c>
      <c r="E25" s="48" t="s">
        <v>113</v>
      </c>
      <c r="F25" s="31">
        <v>0.018599537037037036</v>
      </c>
      <c r="G25" s="31">
        <v>0.018599537037037036</v>
      </c>
      <c r="H25" s="12" t="str">
        <f t="shared" si="0"/>
        <v>4.28/km</v>
      </c>
      <c r="I25" s="13">
        <f t="shared" si="1"/>
        <v>0.002881944444444444</v>
      </c>
      <c r="J25" s="13">
        <f>G25-INDEX($G$5:$G$110,MATCH(D25,$D$5:$D$110,0))</f>
        <v>0.0006250000000000006</v>
      </c>
    </row>
    <row r="26" spans="1:10" ht="15" customHeight="1">
      <c r="A26" s="12">
        <v>22</v>
      </c>
      <c r="B26" s="48" t="s">
        <v>76</v>
      </c>
      <c r="C26" s="48" t="s">
        <v>30</v>
      </c>
      <c r="D26" s="49" t="s">
        <v>85</v>
      </c>
      <c r="E26" s="48" t="s">
        <v>65</v>
      </c>
      <c r="F26" s="31">
        <v>0.019224537037037037</v>
      </c>
      <c r="G26" s="31">
        <v>0.019224537037037037</v>
      </c>
      <c r="H26" s="12" t="str">
        <f t="shared" si="0"/>
        <v>4.37/km</v>
      </c>
      <c r="I26" s="13">
        <f t="shared" si="1"/>
        <v>0.0035069444444444445</v>
      </c>
      <c r="J26" s="13">
        <f>G26-INDEX($G$5:$G$110,MATCH(D26,$D$5:$D$110,0))</f>
        <v>0.0035069444444444445</v>
      </c>
    </row>
    <row r="27" spans="1:10" ht="15" customHeight="1">
      <c r="A27" s="12">
        <v>23</v>
      </c>
      <c r="B27" s="48" t="s">
        <v>135</v>
      </c>
      <c r="C27" s="48" t="s">
        <v>48</v>
      </c>
      <c r="D27" s="49" t="s">
        <v>91</v>
      </c>
      <c r="E27" s="48" t="s">
        <v>61</v>
      </c>
      <c r="F27" s="31">
        <v>0.01931712962962963</v>
      </c>
      <c r="G27" s="31">
        <v>0.01931712962962963</v>
      </c>
      <c r="H27" s="12" t="str">
        <f t="shared" si="0"/>
        <v>4.38/km</v>
      </c>
      <c r="I27" s="13">
        <f t="shared" si="1"/>
        <v>0.0035995370370370365</v>
      </c>
      <c r="J27" s="13">
        <f>G27-INDEX($G$5:$G$110,MATCH(D27,$D$5:$D$110,0))</f>
        <v>0.0013425925925925931</v>
      </c>
    </row>
    <row r="28" spans="1:10" ht="15" customHeight="1">
      <c r="A28" s="12">
        <v>24</v>
      </c>
      <c r="B28" s="48" t="s">
        <v>44</v>
      </c>
      <c r="C28" s="48" t="s">
        <v>136</v>
      </c>
      <c r="D28" s="49" t="s">
        <v>92</v>
      </c>
      <c r="E28" s="48" t="s">
        <v>137</v>
      </c>
      <c r="F28" s="31">
        <v>0.019363425925925926</v>
      </c>
      <c r="G28" s="31">
        <v>0.019363425925925926</v>
      </c>
      <c r="H28" s="12" t="str">
        <f t="shared" si="0"/>
        <v>4.39/km</v>
      </c>
      <c r="I28" s="13">
        <f t="shared" si="1"/>
        <v>0.0036458333333333343</v>
      </c>
      <c r="J28" s="13">
        <f>G28-INDEX($G$5:$G$110,MATCH(D28,$D$5:$D$110,0))</f>
        <v>0</v>
      </c>
    </row>
    <row r="29" spans="1:10" ht="15" customHeight="1">
      <c r="A29" s="12">
        <v>25</v>
      </c>
      <c r="B29" s="48" t="s">
        <v>41</v>
      </c>
      <c r="C29" s="48" t="s">
        <v>42</v>
      </c>
      <c r="D29" s="49" t="s">
        <v>91</v>
      </c>
      <c r="E29" s="48" t="s">
        <v>117</v>
      </c>
      <c r="F29" s="31">
        <v>0.019467592592592595</v>
      </c>
      <c r="G29" s="31">
        <v>0.019467592592592595</v>
      </c>
      <c r="H29" s="12" t="str">
        <f t="shared" si="0"/>
        <v>4.40/km</v>
      </c>
      <c r="I29" s="13">
        <f t="shared" si="1"/>
        <v>0.0037500000000000033</v>
      </c>
      <c r="J29" s="13">
        <f>G29-INDEX($G$5:$G$110,MATCH(D29,$D$5:$D$110,0))</f>
        <v>0.00149305555555556</v>
      </c>
    </row>
    <row r="30" spans="1:10" ht="15" customHeight="1">
      <c r="A30" s="12">
        <v>26</v>
      </c>
      <c r="B30" s="48" t="s">
        <v>138</v>
      </c>
      <c r="C30" s="48" t="s">
        <v>38</v>
      </c>
      <c r="D30" s="49" t="s">
        <v>82</v>
      </c>
      <c r="E30" s="48" t="s">
        <v>105</v>
      </c>
      <c r="F30" s="31">
        <v>0.019537037037037037</v>
      </c>
      <c r="G30" s="31">
        <v>0.019537037037037037</v>
      </c>
      <c r="H30" s="12" t="str">
        <f t="shared" si="0"/>
        <v>4.41/km</v>
      </c>
      <c r="I30" s="13">
        <f t="shared" si="1"/>
        <v>0.0038194444444444448</v>
      </c>
      <c r="J30" s="13">
        <f>G30-INDEX($G$5:$G$110,MATCH(D30,$D$5:$D$110,0))</f>
        <v>0.0009953703703703687</v>
      </c>
    </row>
    <row r="31" spans="1:10" ht="15" customHeight="1">
      <c r="A31" s="12">
        <v>27</v>
      </c>
      <c r="B31" s="48" t="s">
        <v>139</v>
      </c>
      <c r="C31" s="48" t="s">
        <v>30</v>
      </c>
      <c r="D31" s="49" t="s">
        <v>83</v>
      </c>
      <c r="E31" s="48" t="s">
        <v>60</v>
      </c>
      <c r="F31" s="31">
        <v>0.01965277777777778</v>
      </c>
      <c r="G31" s="31">
        <v>0.01965277777777778</v>
      </c>
      <c r="H31" s="12" t="str">
        <f t="shared" si="0"/>
        <v>4.43/km</v>
      </c>
      <c r="I31" s="13">
        <f t="shared" si="1"/>
        <v>0.003935185185185187</v>
      </c>
      <c r="J31" s="13">
        <f>G31-INDEX($G$5:$G$110,MATCH(D31,$D$5:$D$110,0))</f>
        <v>0.0037384259259259263</v>
      </c>
    </row>
    <row r="32" spans="1:10" ht="15" customHeight="1">
      <c r="A32" s="12">
        <v>28</v>
      </c>
      <c r="B32" s="48" t="s">
        <v>87</v>
      </c>
      <c r="C32" s="48" t="s">
        <v>88</v>
      </c>
      <c r="D32" s="49" t="s">
        <v>89</v>
      </c>
      <c r="E32" s="48" t="s">
        <v>81</v>
      </c>
      <c r="F32" s="31">
        <v>0.019837962962962963</v>
      </c>
      <c r="G32" s="31">
        <v>0.019837962962962963</v>
      </c>
      <c r="H32" s="12" t="str">
        <f t="shared" si="0"/>
        <v>4.46/km</v>
      </c>
      <c r="I32" s="13">
        <f t="shared" si="1"/>
        <v>0.0041203703703703715</v>
      </c>
      <c r="J32" s="13">
        <f>G32-INDEX($G$5:$G$110,MATCH(D32,$D$5:$D$110,0))</f>
        <v>0</v>
      </c>
    </row>
    <row r="33" spans="1:10" ht="15" customHeight="1">
      <c r="A33" s="12">
        <v>29</v>
      </c>
      <c r="B33" s="48" t="s">
        <v>140</v>
      </c>
      <c r="C33" s="48" t="s">
        <v>141</v>
      </c>
      <c r="D33" s="49" t="s">
        <v>82</v>
      </c>
      <c r="E33" s="48" t="s">
        <v>119</v>
      </c>
      <c r="F33" s="31">
        <v>0.019953703703703706</v>
      </c>
      <c r="G33" s="31">
        <v>0.019953703703703706</v>
      </c>
      <c r="H33" s="12" t="str">
        <f t="shared" si="0"/>
        <v>4.47/km</v>
      </c>
      <c r="I33" s="13">
        <f t="shared" si="1"/>
        <v>0.004236111111111114</v>
      </c>
      <c r="J33" s="13">
        <f>G33-INDEX($G$5:$G$110,MATCH(D33,$D$5:$D$110,0))</f>
        <v>0.001412037037037038</v>
      </c>
    </row>
    <row r="34" spans="1:10" ht="15" customHeight="1">
      <c r="A34" s="12">
        <v>30</v>
      </c>
      <c r="B34" s="48" t="s">
        <v>142</v>
      </c>
      <c r="C34" s="48" t="s">
        <v>17</v>
      </c>
      <c r="D34" s="49" t="s">
        <v>83</v>
      </c>
      <c r="E34" s="48" t="s">
        <v>143</v>
      </c>
      <c r="F34" s="31">
        <v>0.020208333333333335</v>
      </c>
      <c r="G34" s="31">
        <v>0.020208333333333335</v>
      </c>
      <c r="H34" s="12" t="str">
        <f t="shared" si="0"/>
        <v>4.51/km</v>
      </c>
      <c r="I34" s="13">
        <f t="shared" si="1"/>
        <v>0.004490740740740743</v>
      </c>
      <c r="J34" s="13">
        <f>G34-INDEX($G$5:$G$110,MATCH(D34,$D$5:$D$110,0))</f>
        <v>0.004293981481481482</v>
      </c>
    </row>
    <row r="35" spans="1:10" ht="15" customHeight="1">
      <c r="A35" s="12">
        <v>31</v>
      </c>
      <c r="B35" s="48" t="s">
        <v>45</v>
      </c>
      <c r="C35" s="48" t="s">
        <v>15</v>
      </c>
      <c r="D35" s="49" t="s">
        <v>91</v>
      </c>
      <c r="E35" s="48" t="s">
        <v>113</v>
      </c>
      <c r="F35" s="31">
        <v>0.02021990740740741</v>
      </c>
      <c r="G35" s="31">
        <v>0.02021990740740741</v>
      </c>
      <c r="H35" s="12" t="str">
        <f t="shared" si="0"/>
        <v>4.51/km</v>
      </c>
      <c r="I35" s="13">
        <f t="shared" si="1"/>
        <v>0.004502314814814817</v>
      </c>
      <c r="J35" s="13">
        <f>G35-INDEX($G$5:$G$110,MATCH(D35,$D$5:$D$110,0))</f>
        <v>0.0022453703703703733</v>
      </c>
    </row>
    <row r="36" spans="1:10" ht="15" customHeight="1">
      <c r="A36" s="12">
        <v>32</v>
      </c>
      <c r="B36" s="48" t="s">
        <v>144</v>
      </c>
      <c r="C36" s="48" t="s">
        <v>145</v>
      </c>
      <c r="D36" s="49" t="s">
        <v>80</v>
      </c>
      <c r="E36" s="48" t="s">
        <v>146</v>
      </c>
      <c r="F36" s="31">
        <v>0.020243055555555552</v>
      </c>
      <c r="G36" s="31">
        <v>0.020243055555555552</v>
      </c>
      <c r="H36" s="12" t="str">
        <f t="shared" si="0"/>
        <v>4.52/km</v>
      </c>
      <c r="I36" s="13">
        <f t="shared" si="1"/>
        <v>0.00452546296296296</v>
      </c>
      <c r="J36" s="13">
        <f>G36-INDEX($G$5:$G$110,MATCH(D36,$D$5:$D$110,0))</f>
        <v>0.003229166666666665</v>
      </c>
    </row>
    <row r="37" spans="1:10" ht="15" customHeight="1">
      <c r="A37" s="12">
        <v>33</v>
      </c>
      <c r="B37" s="48" t="s">
        <v>147</v>
      </c>
      <c r="C37" s="48" t="s">
        <v>15</v>
      </c>
      <c r="D37" s="49" t="s">
        <v>84</v>
      </c>
      <c r="E37" s="48" t="s">
        <v>105</v>
      </c>
      <c r="F37" s="31">
        <v>0.02045138888888889</v>
      </c>
      <c r="G37" s="31">
        <v>0.02045138888888889</v>
      </c>
      <c r="H37" s="12" t="str">
        <f t="shared" si="0"/>
        <v>4.55/km</v>
      </c>
      <c r="I37" s="13">
        <f t="shared" si="1"/>
        <v>0.0047337962962962984</v>
      </c>
      <c r="J37" s="13">
        <f>G37-INDEX($G$5:$G$110,MATCH(D37,$D$5:$D$110,0))</f>
        <v>0.0021527777777777778</v>
      </c>
    </row>
    <row r="38" spans="1:10" ht="15" customHeight="1">
      <c r="A38" s="12">
        <v>34</v>
      </c>
      <c r="B38" s="48" t="s">
        <v>148</v>
      </c>
      <c r="C38" s="48" t="s">
        <v>14</v>
      </c>
      <c r="D38" s="49" t="s">
        <v>82</v>
      </c>
      <c r="E38" s="48" t="s">
        <v>105</v>
      </c>
      <c r="F38" s="31">
        <v>0.02045138888888889</v>
      </c>
      <c r="G38" s="31">
        <v>0.02045138888888889</v>
      </c>
      <c r="H38" s="12" t="str">
        <f t="shared" si="0"/>
        <v>4.55/km</v>
      </c>
      <c r="I38" s="13">
        <f t="shared" si="1"/>
        <v>0.0047337962962962984</v>
      </c>
      <c r="J38" s="13">
        <f>G38-INDEX($G$5:$G$110,MATCH(D38,$D$5:$D$110,0))</f>
        <v>0.0019097222222222224</v>
      </c>
    </row>
    <row r="39" spans="1:10" ht="15" customHeight="1">
      <c r="A39" s="12">
        <v>35</v>
      </c>
      <c r="B39" s="48" t="s">
        <v>47</v>
      </c>
      <c r="C39" s="48" t="s">
        <v>21</v>
      </c>
      <c r="D39" s="49" t="s">
        <v>82</v>
      </c>
      <c r="E39" s="48" t="s">
        <v>123</v>
      </c>
      <c r="F39" s="31">
        <v>0.02050925925925926</v>
      </c>
      <c r="G39" s="31">
        <v>0.02050925925925926</v>
      </c>
      <c r="H39" s="12" t="str">
        <f t="shared" si="0"/>
        <v>4.55/km</v>
      </c>
      <c r="I39" s="13">
        <f t="shared" si="1"/>
        <v>0.004791666666666666</v>
      </c>
      <c r="J39" s="13">
        <f>G39-INDEX($G$5:$G$110,MATCH(D39,$D$5:$D$110,0))</f>
        <v>0.0019675925925925902</v>
      </c>
    </row>
    <row r="40" spans="1:10" ht="15" customHeight="1">
      <c r="A40" s="12">
        <v>36</v>
      </c>
      <c r="B40" s="48" t="s">
        <v>149</v>
      </c>
      <c r="C40" s="48" t="s">
        <v>150</v>
      </c>
      <c r="D40" s="49" t="s">
        <v>82</v>
      </c>
      <c r="E40" s="48" t="s">
        <v>151</v>
      </c>
      <c r="F40" s="31">
        <v>0.02074074074074074</v>
      </c>
      <c r="G40" s="31">
        <v>0.02074074074074074</v>
      </c>
      <c r="H40" s="12" t="str">
        <f t="shared" si="0"/>
        <v>4.59/km</v>
      </c>
      <c r="I40" s="13">
        <f t="shared" si="1"/>
        <v>0.005023148148148148</v>
      </c>
      <c r="J40" s="13">
        <f>G40-INDEX($G$5:$G$110,MATCH(D40,$D$5:$D$110,0))</f>
        <v>0.002199074074074072</v>
      </c>
    </row>
    <row r="41" spans="1:10" ht="15" customHeight="1">
      <c r="A41" s="12">
        <v>37</v>
      </c>
      <c r="B41" s="48" t="s">
        <v>152</v>
      </c>
      <c r="C41" s="48" t="s">
        <v>33</v>
      </c>
      <c r="D41" s="49" t="s">
        <v>83</v>
      </c>
      <c r="E41" s="48" t="s">
        <v>153</v>
      </c>
      <c r="F41" s="31">
        <v>0.02079861111111111</v>
      </c>
      <c r="G41" s="31">
        <v>0.02079861111111111</v>
      </c>
      <c r="H41" s="12" t="str">
        <f t="shared" si="0"/>
        <v>4.60/km</v>
      </c>
      <c r="I41" s="13">
        <f t="shared" si="1"/>
        <v>0.005081018518518519</v>
      </c>
      <c r="J41" s="13">
        <f>G41-INDEX($G$5:$G$110,MATCH(D41,$D$5:$D$110,0))</f>
        <v>0.004884259259259258</v>
      </c>
    </row>
    <row r="42" spans="1:10" ht="15" customHeight="1">
      <c r="A42" s="12">
        <v>38</v>
      </c>
      <c r="B42" s="48" t="s">
        <v>154</v>
      </c>
      <c r="C42" s="48" t="s">
        <v>37</v>
      </c>
      <c r="D42" s="49" t="s">
        <v>85</v>
      </c>
      <c r="E42" s="48" t="s">
        <v>105</v>
      </c>
      <c r="F42" s="31">
        <v>0.02082175925925926</v>
      </c>
      <c r="G42" s="31">
        <v>0.02082175925925926</v>
      </c>
      <c r="H42" s="12" t="str">
        <f t="shared" si="0"/>
        <v>4.60/km</v>
      </c>
      <c r="I42" s="13">
        <f t="shared" si="1"/>
        <v>0.005104166666666667</v>
      </c>
      <c r="J42" s="13">
        <f>G42-INDEX($G$5:$G$110,MATCH(D42,$D$5:$D$110,0))</f>
        <v>0.005104166666666667</v>
      </c>
    </row>
    <row r="43" spans="1:10" ht="15" customHeight="1">
      <c r="A43" s="12">
        <v>39</v>
      </c>
      <c r="B43" s="48" t="s">
        <v>155</v>
      </c>
      <c r="C43" s="48" t="s">
        <v>20</v>
      </c>
      <c r="D43" s="49" t="s">
        <v>83</v>
      </c>
      <c r="E43" s="48" t="s">
        <v>151</v>
      </c>
      <c r="F43" s="31">
        <v>0.021006944444444443</v>
      </c>
      <c r="G43" s="31">
        <v>0.021006944444444443</v>
      </c>
      <c r="H43" s="12" t="str">
        <f t="shared" si="0"/>
        <v>5.03/km</v>
      </c>
      <c r="I43" s="13">
        <f t="shared" si="1"/>
        <v>0.005289351851851851</v>
      </c>
      <c r="J43" s="13">
        <f>G43-INDEX($G$5:$G$110,MATCH(D43,$D$5:$D$110,0))</f>
        <v>0.0050925925925925895</v>
      </c>
    </row>
    <row r="44" spans="1:10" ht="15" customHeight="1">
      <c r="A44" s="12">
        <v>40</v>
      </c>
      <c r="B44" s="48" t="s">
        <v>156</v>
      </c>
      <c r="C44" s="48" t="s">
        <v>25</v>
      </c>
      <c r="D44" s="49" t="s">
        <v>85</v>
      </c>
      <c r="E44" s="48" t="s">
        <v>157</v>
      </c>
      <c r="F44" s="31">
        <v>0.02101851851851852</v>
      </c>
      <c r="G44" s="31">
        <v>0.02101851851851852</v>
      </c>
      <c r="H44" s="12" t="str">
        <f t="shared" si="0"/>
        <v>5.03/km</v>
      </c>
      <c r="I44" s="13">
        <f t="shared" si="1"/>
        <v>0.005300925925925928</v>
      </c>
      <c r="J44" s="13">
        <f>G44-INDEX($G$5:$G$110,MATCH(D44,$D$5:$D$110,0))</f>
        <v>0.005300925925925928</v>
      </c>
    </row>
    <row r="45" spans="1:10" ht="15" customHeight="1">
      <c r="A45" s="12">
        <v>41</v>
      </c>
      <c r="B45" s="48" t="s">
        <v>158</v>
      </c>
      <c r="C45" s="48" t="s">
        <v>159</v>
      </c>
      <c r="D45" s="49" t="s">
        <v>82</v>
      </c>
      <c r="E45" s="48" t="s">
        <v>151</v>
      </c>
      <c r="F45" s="31">
        <v>0.021041666666666667</v>
      </c>
      <c r="G45" s="31">
        <v>0.021041666666666667</v>
      </c>
      <c r="H45" s="12" t="str">
        <f t="shared" si="0"/>
        <v>5.03/km</v>
      </c>
      <c r="I45" s="13">
        <f t="shared" si="1"/>
        <v>0.005324074074074075</v>
      </c>
      <c r="J45" s="13">
        <f>G45-INDEX($G$5:$G$110,MATCH(D45,$D$5:$D$110,0))</f>
        <v>0.0024999999999999988</v>
      </c>
    </row>
    <row r="46" spans="1:10" ht="15" customHeight="1">
      <c r="A46" s="12">
        <v>42</v>
      </c>
      <c r="B46" s="48" t="s">
        <v>160</v>
      </c>
      <c r="C46" s="48" t="s">
        <v>161</v>
      </c>
      <c r="D46" s="49" t="s">
        <v>80</v>
      </c>
      <c r="E46" s="48" t="s">
        <v>61</v>
      </c>
      <c r="F46" s="31">
        <v>0.021064814814814814</v>
      </c>
      <c r="G46" s="31">
        <v>0.021064814814814814</v>
      </c>
      <c r="H46" s="12" t="str">
        <f t="shared" si="0"/>
        <v>5.03/km</v>
      </c>
      <c r="I46" s="13">
        <f t="shared" si="1"/>
        <v>0.005347222222222222</v>
      </c>
      <c r="J46" s="13">
        <f>G46-INDEX($G$5:$G$110,MATCH(D46,$D$5:$D$110,0))</f>
        <v>0.004050925925925927</v>
      </c>
    </row>
    <row r="47" spans="1:10" ht="15" customHeight="1">
      <c r="A47" s="12">
        <v>43</v>
      </c>
      <c r="B47" s="48" t="s">
        <v>162</v>
      </c>
      <c r="C47" s="48" t="s">
        <v>69</v>
      </c>
      <c r="D47" s="49" t="s">
        <v>92</v>
      </c>
      <c r="E47" s="48" t="s">
        <v>125</v>
      </c>
      <c r="F47" s="31">
        <v>0.021099537037037038</v>
      </c>
      <c r="G47" s="31">
        <v>0.021099537037037038</v>
      </c>
      <c r="H47" s="12" t="str">
        <f t="shared" si="0"/>
        <v>5.04/km</v>
      </c>
      <c r="I47" s="13">
        <f t="shared" si="1"/>
        <v>0.005381944444444446</v>
      </c>
      <c r="J47" s="13">
        <f>G47-INDEX($G$5:$G$110,MATCH(D47,$D$5:$D$110,0))</f>
        <v>0.0017361111111111119</v>
      </c>
    </row>
    <row r="48" spans="1:10" ht="15" customHeight="1">
      <c r="A48" s="12">
        <v>44</v>
      </c>
      <c r="B48" s="48" t="s">
        <v>163</v>
      </c>
      <c r="C48" s="48" t="s">
        <v>35</v>
      </c>
      <c r="D48" s="49" t="s">
        <v>82</v>
      </c>
      <c r="E48" s="48" t="s">
        <v>151</v>
      </c>
      <c r="F48" s="31">
        <v>0.021180555555555553</v>
      </c>
      <c r="G48" s="31">
        <v>0.021180555555555553</v>
      </c>
      <c r="H48" s="12" t="str">
        <f t="shared" si="0"/>
        <v>5.05/km</v>
      </c>
      <c r="I48" s="13">
        <f t="shared" si="1"/>
        <v>0.005462962962962961</v>
      </c>
      <c r="J48" s="13">
        <f>G48-INDEX($G$5:$G$110,MATCH(D48,$D$5:$D$110,0))</f>
        <v>0.002638888888888885</v>
      </c>
    </row>
    <row r="49" spans="1:10" ht="15" customHeight="1">
      <c r="A49" s="12">
        <v>45</v>
      </c>
      <c r="B49" s="48" t="s">
        <v>164</v>
      </c>
      <c r="C49" s="48" t="s">
        <v>78</v>
      </c>
      <c r="D49" s="49" t="s">
        <v>85</v>
      </c>
      <c r="E49" s="48" t="s">
        <v>165</v>
      </c>
      <c r="F49" s="31">
        <v>0.021180555555555553</v>
      </c>
      <c r="G49" s="31">
        <v>0.021180555555555553</v>
      </c>
      <c r="H49" s="12" t="str">
        <f t="shared" si="0"/>
        <v>5.05/km</v>
      </c>
      <c r="I49" s="13">
        <f t="shared" si="1"/>
        <v>0.005462962962962961</v>
      </c>
      <c r="J49" s="13">
        <f>G49-INDEX($G$5:$G$110,MATCH(D49,$D$5:$D$110,0))</f>
        <v>0.005462962962962961</v>
      </c>
    </row>
    <row r="50" spans="1:10" ht="15" customHeight="1">
      <c r="A50" s="12">
        <v>46</v>
      </c>
      <c r="B50" s="48" t="s">
        <v>53</v>
      </c>
      <c r="C50" s="48" t="s">
        <v>15</v>
      </c>
      <c r="D50" s="49" t="s">
        <v>80</v>
      </c>
      <c r="E50" s="48" t="s">
        <v>60</v>
      </c>
      <c r="F50" s="31">
        <v>0.021458333333333333</v>
      </c>
      <c r="G50" s="31">
        <v>0.021458333333333333</v>
      </c>
      <c r="H50" s="12" t="str">
        <f t="shared" si="0"/>
        <v>5.09/km</v>
      </c>
      <c r="I50" s="13">
        <f t="shared" si="1"/>
        <v>0.005740740740740741</v>
      </c>
      <c r="J50" s="13">
        <f>G50-INDEX($G$5:$G$110,MATCH(D50,$D$5:$D$110,0))</f>
        <v>0.004444444444444445</v>
      </c>
    </row>
    <row r="51" spans="1:10" ht="15" customHeight="1">
      <c r="A51" s="12">
        <v>47</v>
      </c>
      <c r="B51" s="48" t="s">
        <v>49</v>
      </c>
      <c r="C51" s="48" t="s">
        <v>166</v>
      </c>
      <c r="D51" s="49" t="s">
        <v>96</v>
      </c>
      <c r="E51" s="48" t="s">
        <v>119</v>
      </c>
      <c r="F51" s="31">
        <v>0.021550925925925928</v>
      </c>
      <c r="G51" s="31">
        <v>0.021550925925925928</v>
      </c>
      <c r="H51" s="12" t="str">
        <f t="shared" si="0"/>
        <v>5.10/km</v>
      </c>
      <c r="I51" s="13">
        <f t="shared" si="1"/>
        <v>0.005833333333333336</v>
      </c>
      <c r="J51" s="13">
        <f>G51-INDEX($G$5:$G$110,MATCH(D51,$D$5:$D$110,0))</f>
        <v>0</v>
      </c>
    </row>
    <row r="52" spans="1:10" ht="15" customHeight="1">
      <c r="A52" s="12">
        <v>48</v>
      </c>
      <c r="B52" s="48" t="s">
        <v>167</v>
      </c>
      <c r="C52" s="48" t="s">
        <v>24</v>
      </c>
      <c r="D52" s="49" t="s">
        <v>91</v>
      </c>
      <c r="E52" s="48" t="s">
        <v>151</v>
      </c>
      <c r="F52" s="31">
        <v>0.0215625</v>
      </c>
      <c r="G52" s="31">
        <v>0.0215625</v>
      </c>
      <c r="H52" s="12" t="str">
        <f t="shared" si="0"/>
        <v>5.11/km</v>
      </c>
      <c r="I52" s="13">
        <f t="shared" si="1"/>
        <v>0.005844907407407406</v>
      </c>
      <c r="J52" s="13">
        <f>G52-INDEX($G$5:$G$110,MATCH(D52,$D$5:$D$110,0))</f>
        <v>0.003587962962962963</v>
      </c>
    </row>
    <row r="53" spans="1:10" ht="15" customHeight="1">
      <c r="A53" s="12">
        <v>49</v>
      </c>
      <c r="B53" s="48" t="s">
        <v>168</v>
      </c>
      <c r="C53" s="48" t="s">
        <v>169</v>
      </c>
      <c r="D53" s="49" t="s">
        <v>80</v>
      </c>
      <c r="E53" s="48" t="s">
        <v>60</v>
      </c>
      <c r="F53" s="31">
        <v>0.02165509259259259</v>
      </c>
      <c r="G53" s="31">
        <v>0.02165509259259259</v>
      </c>
      <c r="H53" s="12" t="str">
        <f t="shared" si="0"/>
        <v>5.12/km</v>
      </c>
      <c r="I53" s="13">
        <f t="shared" si="1"/>
        <v>0.005937499999999998</v>
      </c>
      <c r="J53" s="13">
        <f>G53-INDEX($G$5:$G$110,MATCH(D53,$D$5:$D$110,0))</f>
        <v>0.004641203703703703</v>
      </c>
    </row>
    <row r="54" spans="1:10" ht="15" customHeight="1">
      <c r="A54" s="12">
        <v>50</v>
      </c>
      <c r="B54" s="48" t="s">
        <v>139</v>
      </c>
      <c r="C54" s="48" t="s">
        <v>15</v>
      </c>
      <c r="D54" s="49" t="s">
        <v>91</v>
      </c>
      <c r="E54" s="48" t="s">
        <v>60</v>
      </c>
      <c r="F54" s="31">
        <v>0.02165509259259259</v>
      </c>
      <c r="G54" s="31">
        <v>0.02165509259259259</v>
      </c>
      <c r="H54" s="12" t="str">
        <f t="shared" si="0"/>
        <v>5.12/km</v>
      </c>
      <c r="I54" s="13">
        <f t="shared" si="1"/>
        <v>0.005937499999999998</v>
      </c>
      <c r="J54" s="13">
        <f>G54-INDEX($G$5:$G$110,MATCH(D54,$D$5:$D$110,0))</f>
        <v>0.003680555555555555</v>
      </c>
    </row>
    <row r="55" spans="1:10" ht="15" customHeight="1">
      <c r="A55" s="12">
        <v>51</v>
      </c>
      <c r="B55" s="48" t="s">
        <v>170</v>
      </c>
      <c r="C55" s="48" t="s">
        <v>40</v>
      </c>
      <c r="D55" s="49" t="s">
        <v>91</v>
      </c>
      <c r="E55" s="48" t="s">
        <v>119</v>
      </c>
      <c r="F55" s="31">
        <v>0.021666666666666667</v>
      </c>
      <c r="G55" s="31">
        <v>0.021666666666666667</v>
      </c>
      <c r="H55" s="12" t="str">
        <f t="shared" si="0"/>
        <v>5.12/km</v>
      </c>
      <c r="I55" s="13">
        <f t="shared" si="1"/>
        <v>0.005949074074074075</v>
      </c>
      <c r="J55" s="13">
        <f>G55-INDEX($G$5:$G$110,MATCH(D55,$D$5:$D$110,0))</f>
        <v>0.003692129629629632</v>
      </c>
    </row>
    <row r="56" spans="1:10" ht="15" customHeight="1">
      <c r="A56" s="33">
        <v>52</v>
      </c>
      <c r="B56" s="52" t="s">
        <v>111</v>
      </c>
      <c r="C56" s="52" t="s">
        <v>15</v>
      </c>
      <c r="D56" s="53" t="s">
        <v>93</v>
      </c>
      <c r="E56" s="52" t="s">
        <v>72</v>
      </c>
      <c r="F56" s="34">
        <v>0.021770833333333336</v>
      </c>
      <c r="G56" s="34">
        <v>0.021770833333333336</v>
      </c>
      <c r="H56" s="33" t="str">
        <f t="shared" si="0"/>
        <v>5.14/km</v>
      </c>
      <c r="I56" s="35">
        <f t="shared" si="1"/>
        <v>0.0060532407407407444</v>
      </c>
      <c r="J56" s="35">
        <f>G56-INDEX($G$5:$G$110,MATCH(D56,$D$5:$D$110,0))</f>
        <v>0</v>
      </c>
    </row>
    <row r="57" spans="1:10" ht="15" customHeight="1">
      <c r="A57" s="12">
        <v>53</v>
      </c>
      <c r="B57" s="48" t="s">
        <v>51</v>
      </c>
      <c r="C57" s="48" t="s">
        <v>28</v>
      </c>
      <c r="D57" s="49" t="s">
        <v>84</v>
      </c>
      <c r="E57" s="48" t="s">
        <v>113</v>
      </c>
      <c r="F57" s="31">
        <v>0.021921296296296296</v>
      </c>
      <c r="G57" s="31">
        <v>0.021921296296296296</v>
      </c>
      <c r="H57" s="12" t="str">
        <f t="shared" si="0"/>
        <v>5.16/km</v>
      </c>
      <c r="I57" s="13">
        <f t="shared" si="1"/>
        <v>0.006203703703703704</v>
      </c>
      <c r="J57" s="13">
        <f>G57-INDEX($G$5:$G$110,MATCH(D57,$D$5:$D$110,0))</f>
        <v>0.0036226851851851836</v>
      </c>
    </row>
    <row r="58" spans="1:10" ht="15" customHeight="1">
      <c r="A58" s="12">
        <v>54</v>
      </c>
      <c r="B58" s="48" t="s">
        <v>171</v>
      </c>
      <c r="C58" s="48" t="s">
        <v>77</v>
      </c>
      <c r="D58" s="49" t="s">
        <v>96</v>
      </c>
      <c r="E58" s="48" t="s">
        <v>119</v>
      </c>
      <c r="F58" s="31">
        <v>0.022048611111111113</v>
      </c>
      <c r="G58" s="31">
        <v>0.022048611111111113</v>
      </c>
      <c r="H58" s="12" t="str">
        <f t="shared" si="0"/>
        <v>5.18/km</v>
      </c>
      <c r="I58" s="13">
        <f t="shared" si="1"/>
        <v>0.0063310185185185205</v>
      </c>
      <c r="J58" s="13">
        <f>G58-INDEX($G$5:$G$110,MATCH(D58,$D$5:$D$110,0))</f>
        <v>0.0004976851851851843</v>
      </c>
    </row>
    <row r="59" spans="1:10" ht="15" customHeight="1">
      <c r="A59" s="12">
        <v>55</v>
      </c>
      <c r="B59" s="48" t="s">
        <v>172</v>
      </c>
      <c r="C59" s="48" t="s">
        <v>36</v>
      </c>
      <c r="D59" s="49" t="s">
        <v>82</v>
      </c>
      <c r="E59" s="48" t="s">
        <v>173</v>
      </c>
      <c r="F59" s="31">
        <v>0.022060185185185183</v>
      </c>
      <c r="G59" s="31">
        <v>0.022060185185185183</v>
      </c>
      <c r="H59" s="12" t="str">
        <f t="shared" si="0"/>
        <v>5.18/km</v>
      </c>
      <c r="I59" s="13">
        <f t="shared" si="1"/>
        <v>0.006342592592592591</v>
      </c>
      <c r="J59" s="13">
        <f>G59-INDEX($G$5:$G$110,MATCH(D59,$D$5:$D$110,0))</f>
        <v>0.0035185185185185146</v>
      </c>
    </row>
    <row r="60" spans="1:10" ht="15" customHeight="1">
      <c r="A60" s="12">
        <v>56</v>
      </c>
      <c r="B60" s="48" t="s">
        <v>63</v>
      </c>
      <c r="C60" s="48" t="s">
        <v>64</v>
      </c>
      <c r="D60" s="49" t="s">
        <v>100</v>
      </c>
      <c r="E60" s="48" t="s">
        <v>65</v>
      </c>
      <c r="F60" s="31">
        <v>0.022129629629629628</v>
      </c>
      <c r="G60" s="31">
        <v>0.022129629629629628</v>
      </c>
      <c r="H60" s="12" t="str">
        <f t="shared" si="0"/>
        <v>5.19/km</v>
      </c>
      <c r="I60" s="13">
        <f t="shared" si="1"/>
        <v>0.0064120370370370355</v>
      </c>
      <c r="J60" s="13">
        <f>G60-INDEX($G$5:$G$110,MATCH(D60,$D$5:$D$110,0))</f>
        <v>0</v>
      </c>
    </row>
    <row r="61" spans="1:10" ht="15" customHeight="1">
      <c r="A61" s="33">
        <v>57</v>
      </c>
      <c r="B61" s="52" t="s">
        <v>174</v>
      </c>
      <c r="C61" s="52" t="s">
        <v>18</v>
      </c>
      <c r="D61" s="53" t="s">
        <v>93</v>
      </c>
      <c r="E61" s="52" t="s">
        <v>72</v>
      </c>
      <c r="F61" s="34">
        <v>0.02226851851851852</v>
      </c>
      <c r="G61" s="34">
        <v>0.02226851851851852</v>
      </c>
      <c r="H61" s="33" t="str">
        <f t="shared" si="0"/>
        <v>5.21/km</v>
      </c>
      <c r="I61" s="35">
        <f t="shared" si="1"/>
        <v>0.006550925925925929</v>
      </c>
      <c r="J61" s="35">
        <f>G61-INDEX($G$5:$G$110,MATCH(D61,$D$5:$D$110,0))</f>
        <v>0.0004976851851851843</v>
      </c>
    </row>
    <row r="62" spans="1:10" ht="15" customHeight="1">
      <c r="A62" s="33">
        <v>58</v>
      </c>
      <c r="B62" s="52" t="s">
        <v>175</v>
      </c>
      <c r="C62" s="52" t="s">
        <v>16</v>
      </c>
      <c r="D62" s="53" t="s">
        <v>85</v>
      </c>
      <c r="E62" s="52" t="s">
        <v>72</v>
      </c>
      <c r="F62" s="34">
        <v>0.022349537037037032</v>
      </c>
      <c r="G62" s="34">
        <v>0.022349537037037032</v>
      </c>
      <c r="H62" s="33" t="str">
        <f t="shared" si="0"/>
        <v>5.22/km</v>
      </c>
      <c r="I62" s="35">
        <f t="shared" si="1"/>
        <v>0.00663194444444444</v>
      </c>
      <c r="J62" s="35">
        <f>G62-INDEX($G$5:$G$110,MATCH(D62,$D$5:$D$110,0))</f>
        <v>0.00663194444444444</v>
      </c>
    </row>
    <row r="63" spans="1:10" ht="15" customHeight="1">
      <c r="A63" s="12">
        <v>59</v>
      </c>
      <c r="B63" s="48" t="s">
        <v>176</v>
      </c>
      <c r="C63" s="48" t="s">
        <v>27</v>
      </c>
      <c r="D63" s="49" t="s">
        <v>83</v>
      </c>
      <c r="E63" s="48" t="s">
        <v>151</v>
      </c>
      <c r="F63" s="31">
        <v>0.02263888888888889</v>
      </c>
      <c r="G63" s="31">
        <v>0.02263888888888889</v>
      </c>
      <c r="H63" s="12" t="str">
        <f t="shared" si="0"/>
        <v>5.26/km</v>
      </c>
      <c r="I63" s="13">
        <f t="shared" si="1"/>
        <v>0.006921296296296297</v>
      </c>
      <c r="J63" s="13">
        <f>G63-INDEX($G$5:$G$110,MATCH(D63,$D$5:$D$110,0))</f>
        <v>0.006724537037037036</v>
      </c>
    </row>
    <row r="64" spans="1:10" ht="15" customHeight="1">
      <c r="A64" s="12">
        <v>60</v>
      </c>
      <c r="B64" s="48" t="s">
        <v>177</v>
      </c>
      <c r="C64" s="48" t="s">
        <v>26</v>
      </c>
      <c r="D64" s="49" t="s">
        <v>91</v>
      </c>
      <c r="E64" s="48" t="s">
        <v>178</v>
      </c>
      <c r="F64" s="31">
        <v>0.022673611111111113</v>
      </c>
      <c r="G64" s="31">
        <v>0.022673611111111113</v>
      </c>
      <c r="H64" s="12" t="str">
        <f t="shared" si="0"/>
        <v>5.27/km</v>
      </c>
      <c r="I64" s="13">
        <f t="shared" si="1"/>
        <v>0.006956018518518521</v>
      </c>
      <c r="J64" s="13">
        <f>G64-INDEX($G$5:$G$110,MATCH(D64,$D$5:$D$110,0))</f>
        <v>0.004699074074074078</v>
      </c>
    </row>
    <row r="65" spans="1:10" ht="15" customHeight="1">
      <c r="A65" s="12">
        <v>61</v>
      </c>
      <c r="B65" s="48" t="s">
        <v>179</v>
      </c>
      <c r="C65" s="48" t="s">
        <v>180</v>
      </c>
      <c r="D65" s="49" t="s">
        <v>92</v>
      </c>
      <c r="E65" s="48" t="s">
        <v>119</v>
      </c>
      <c r="F65" s="31">
        <v>0.02280092592592593</v>
      </c>
      <c r="G65" s="31">
        <v>0.02280092592592593</v>
      </c>
      <c r="H65" s="12" t="str">
        <f t="shared" si="0"/>
        <v>5.28/km</v>
      </c>
      <c r="I65" s="13">
        <f t="shared" si="1"/>
        <v>0.007083333333333337</v>
      </c>
      <c r="J65" s="13">
        <f>G65-INDEX($G$5:$G$110,MATCH(D65,$D$5:$D$110,0))</f>
        <v>0.003437500000000003</v>
      </c>
    </row>
    <row r="66" spans="1:10" ht="15" customHeight="1">
      <c r="A66" s="12">
        <v>62</v>
      </c>
      <c r="B66" s="48" t="s">
        <v>181</v>
      </c>
      <c r="C66" s="48" t="s">
        <v>24</v>
      </c>
      <c r="D66" s="49" t="s">
        <v>83</v>
      </c>
      <c r="E66" s="48" t="s">
        <v>119</v>
      </c>
      <c r="F66" s="31">
        <v>0.022824074074074076</v>
      </c>
      <c r="G66" s="31">
        <v>0.022824074074074076</v>
      </c>
      <c r="H66" s="12" t="str">
        <f t="shared" si="0"/>
        <v>5.29/km</v>
      </c>
      <c r="I66" s="13">
        <f t="shared" si="1"/>
        <v>0.0071064814814814845</v>
      </c>
      <c r="J66" s="13">
        <f>G66-INDEX($G$5:$G$110,MATCH(D66,$D$5:$D$110,0))</f>
        <v>0.006909722222222223</v>
      </c>
    </row>
    <row r="67" spans="1:10" ht="15" customHeight="1">
      <c r="A67" s="12">
        <v>63</v>
      </c>
      <c r="B67" s="48" t="s">
        <v>66</v>
      </c>
      <c r="C67" s="48" t="s">
        <v>67</v>
      </c>
      <c r="D67" s="49" t="s">
        <v>96</v>
      </c>
      <c r="E67" s="48" t="s">
        <v>61</v>
      </c>
      <c r="F67" s="31">
        <v>0.022881944444444444</v>
      </c>
      <c r="G67" s="31">
        <v>0.022881944444444444</v>
      </c>
      <c r="H67" s="12" t="str">
        <f t="shared" si="0"/>
        <v>5.30/km</v>
      </c>
      <c r="I67" s="13">
        <f t="shared" si="1"/>
        <v>0.007164351851851852</v>
      </c>
      <c r="J67" s="13">
        <f>G67-INDEX($G$5:$G$110,MATCH(D67,$D$5:$D$110,0))</f>
        <v>0.001331018518518516</v>
      </c>
    </row>
    <row r="68" spans="1:10" ht="15" customHeight="1">
      <c r="A68" s="12">
        <v>64</v>
      </c>
      <c r="B68" s="48" t="s">
        <v>182</v>
      </c>
      <c r="C68" s="48" t="s">
        <v>15</v>
      </c>
      <c r="D68" s="49" t="s">
        <v>91</v>
      </c>
      <c r="E68" s="48" t="s">
        <v>113</v>
      </c>
      <c r="F68" s="31">
        <v>0.023020833333333334</v>
      </c>
      <c r="G68" s="31">
        <v>0.023020833333333334</v>
      </c>
      <c r="H68" s="12" t="str">
        <f t="shared" si="0"/>
        <v>5.32/km</v>
      </c>
      <c r="I68" s="13">
        <f t="shared" si="1"/>
        <v>0.007303240740740742</v>
      </c>
      <c r="J68" s="13">
        <f>G68-INDEX($G$5:$G$110,MATCH(D68,$D$5:$D$110,0))</f>
        <v>0.005046296296296299</v>
      </c>
    </row>
    <row r="69" spans="1:10" ht="15" customHeight="1">
      <c r="A69" s="12">
        <v>65</v>
      </c>
      <c r="B69" s="48" t="s">
        <v>98</v>
      </c>
      <c r="C69" s="48" t="s">
        <v>40</v>
      </c>
      <c r="D69" s="49" t="s">
        <v>85</v>
      </c>
      <c r="E69" s="48" t="s">
        <v>183</v>
      </c>
      <c r="F69" s="31">
        <v>0.02398148148148148</v>
      </c>
      <c r="G69" s="31">
        <v>0.02398148148148148</v>
      </c>
      <c r="H69" s="12" t="str">
        <f t="shared" si="0"/>
        <v>5.45/km</v>
      </c>
      <c r="I69" s="13">
        <f t="shared" si="1"/>
        <v>0.008263888888888887</v>
      </c>
      <c r="J69" s="13">
        <f>G69-INDEX($G$5:$G$110,MATCH(D69,$D$5:$D$110,0))</f>
        <v>0.008263888888888887</v>
      </c>
    </row>
    <row r="70" spans="1:10" ht="15" customHeight="1">
      <c r="A70" s="12">
        <v>66</v>
      </c>
      <c r="B70" s="48" t="s">
        <v>39</v>
      </c>
      <c r="C70" s="48" t="s">
        <v>15</v>
      </c>
      <c r="D70" s="49" t="s">
        <v>82</v>
      </c>
      <c r="E70" s="48" t="s">
        <v>143</v>
      </c>
      <c r="F70" s="31">
        <v>0.02417824074074074</v>
      </c>
      <c r="G70" s="31">
        <v>0.02417824074074074</v>
      </c>
      <c r="H70" s="12" t="str">
        <f aca="true" t="shared" si="2" ref="H70:H87">TEXT(INT((HOUR(G70)*3600+MINUTE(G70)*60+SECOND(G70))/$J$3/60),"0")&amp;"."&amp;TEXT(MOD((HOUR(G70)*3600+MINUTE(G70)*60+SECOND(G70))/$J$3,60),"00")&amp;"/km"</f>
        <v>5.48/km</v>
      </c>
      <c r="I70" s="13">
        <f aca="true" t="shared" si="3" ref="I70:I87">G70-$G$5</f>
        <v>0.008460648148148148</v>
      </c>
      <c r="J70" s="13">
        <f>G70-INDEX($G$5:$G$110,MATCH(D70,$D$5:$D$110,0))</f>
        <v>0.005636574074074072</v>
      </c>
    </row>
    <row r="71" spans="1:10" ht="15" customHeight="1">
      <c r="A71" s="12">
        <v>67</v>
      </c>
      <c r="B71" s="48" t="s">
        <v>184</v>
      </c>
      <c r="C71" s="48" t="s">
        <v>185</v>
      </c>
      <c r="D71" s="49" t="s">
        <v>84</v>
      </c>
      <c r="E71" s="48" t="s">
        <v>60</v>
      </c>
      <c r="F71" s="31">
        <v>0.02423611111111111</v>
      </c>
      <c r="G71" s="31">
        <v>0.02423611111111111</v>
      </c>
      <c r="H71" s="12" t="str">
        <f t="shared" si="2"/>
        <v>5.49/km</v>
      </c>
      <c r="I71" s="13">
        <f t="shared" si="3"/>
        <v>0.008518518518518519</v>
      </c>
      <c r="J71" s="13">
        <f>G71-INDEX($G$5:$G$110,MATCH(D71,$D$5:$D$110,0))</f>
        <v>0.005937499999999998</v>
      </c>
    </row>
    <row r="72" spans="1:10" ht="15" customHeight="1">
      <c r="A72" s="12">
        <v>68</v>
      </c>
      <c r="B72" s="48" t="s">
        <v>186</v>
      </c>
      <c r="C72" s="48" t="s">
        <v>22</v>
      </c>
      <c r="D72" s="49" t="s">
        <v>83</v>
      </c>
      <c r="E72" s="48" t="s">
        <v>143</v>
      </c>
      <c r="F72" s="31">
        <v>0.02431712962962963</v>
      </c>
      <c r="G72" s="31">
        <v>0.02431712962962963</v>
      </c>
      <c r="H72" s="12" t="str">
        <f t="shared" si="2"/>
        <v>5.50/km</v>
      </c>
      <c r="I72" s="13">
        <f t="shared" si="3"/>
        <v>0.008599537037037037</v>
      </c>
      <c r="J72" s="13">
        <f>G72-INDEX($G$5:$G$110,MATCH(D72,$D$5:$D$110,0))</f>
        <v>0.008402777777777776</v>
      </c>
    </row>
    <row r="73" spans="1:10" ht="15" customHeight="1">
      <c r="A73" s="33">
        <v>69</v>
      </c>
      <c r="B73" s="52" t="s">
        <v>187</v>
      </c>
      <c r="C73" s="52" t="s">
        <v>141</v>
      </c>
      <c r="D73" s="53" t="s">
        <v>84</v>
      </c>
      <c r="E73" s="52" t="s">
        <v>72</v>
      </c>
      <c r="F73" s="34">
        <v>0.024351851851851857</v>
      </c>
      <c r="G73" s="34">
        <v>0.024351851851851857</v>
      </c>
      <c r="H73" s="33" t="str">
        <f t="shared" si="2"/>
        <v>5.51/km</v>
      </c>
      <c r="I73" s="35">
        <f t="shared" si="3"/>
        <v>0.008634259259259265</v>
      </c>
      <c r="J73" s="35">
        <f>G73-INDEX($G$5:$G$110,MATCH(D73,$D$5:$D$110,0))</f>
        <v>0.0060532407407407444</v>
      </c>
    </row>
    <row r="74" spans="1:10" ht="15" customHeight="1">
      <c r="A74" s="12">
        <v>70</v>
      </c>
      <c r="B74" s="48" t="s">
        <v>54</v>
      </c>
      <c r="C74" s="48" t="s">
        <v>73</v>
      </c>
      <c r="D74" s="49" t="s">
        <v>104</v>
      </c>
      <c r="E74" s="48" t="s">
        <v>113</v>
      </c>
      <c r="F74" s="31">
        <v>0.024722222222222225</v>
      </c>
      <c r="G74" s="31">
        <v>0.024722222222222225</v>
      </c>
      <c r="H74" s="12" t="str">
        <f t="shared" si="2"/>
        <v>5.56/km</v>
      </c>
      <c r="I74" s="13">
        <f t="shared" si="3"/>
        <v>0.009004629629629633</v>
      </c>
      <c r="J74" s="13">
        <f>G74-INDEX($G$5:$G$110,MATCH(D74,$D$5:$D$110,0))</f>
        <v>0</v>
      </c>
    </row>
    <row r="75" spans="1:10" ht="15" customHeight="1">
      <c r="A75" s="12">
        <v>71</v>
      </c>
      <c r="B75" s="48" t="s">
        <v>39</v>
      </c>
      <c r="C75" s="48" t="s">
        <v>20</v>
      </c>
      <c r="D75" s="49" t="s">
        <v>83</v>
      </c>
      <c r="E75" s="48" t="s">
        <v>143</v>
      </c>
      <c r="F75" s="31">
        <v>0.024849537037037035</v>
      </c>
      <c r="G75" s="31">
        <v>0.024849537037037035</v>
      </c>
      <c r="H75" s="12" t="str">
        <f t="shared" si="2"/>
        <v>5.58/km</v>
      </c>
      <c r="I75" s="13">
        <f t="shared" si="3"/>
        <v>0.009131944444444443</v>
      </c>
      <c r="J75" s="13">
        <f>G75-INDEX($G$5:$G$110,MATCH(D75,$D$5:$D$110,0))</f>
        <v>0.008935185185185181</v>
      </c>
    </row>
    <row r="76" spans="1:10" ht="15" customHeight="1">
      <c r="A76" s="12">
        <v>72</v>
      </c>
      <c r="B76" s="48" t="s">
        <v>170</v>
      </c>
      <c r="C76" s="48" t="s">
        <v>14</v>
      </c>
      <c r="D76" s="49" t="s">
        <v>83</v>
      </c>
      <c r="E76" s="48" t="s">
        <v>119</v>
      </c>
      <c r="F76" s="31">
        <v>0.024907407407407406</v>
      </c>
      <c r="G76" s="31">
        <v>0.024907407407407406</v>
      </c>
      <c r="H76" s="12" t="str">
        <f t="shared" si="2"/>
        <v>5.59/km</v>
      </c>
      <c r="I76" s="13">
        <f t="shared" si="3"/>
        <v>0.009189814814814814</v>
      </c>
      <c r="J76" s="13">
        <f>G76-INDEX($G$5:$G$110,MATCH(D76,$D$5:$D$110,0))</f>
        <v>0.008993055555555553</v>
      </c>
    </row>
    <row r="77" spans="1:10" ht="15" customHeight="1">
      <c r="A77" s="12">
        <v>73</v>
      </c>
      <c r="B77" s="48" t="s">
        <v>31</v>
      </c>
      <c r="C77" s="48" t="s">
        <v>33</v>
      </c>
      <c r="D77" s="49" t="s">
        <v>83</v>
      </c>
      <c r="E77" s="48" t="s">
        <v>123</v>
      </c>
      <c r="F77" s="31">
        <v>0.024930555555555553</v>
      </c>
      <c r="G77" s="31">
        <v>0.024930555555555553</v>
      </c>
      <c r="H77" s="12" t="str">
        <f t="shared" si="2"/>
        <v>5.59/km</v>
      </c>
      <c r="I77" s="13">
        <f t="shared" si="3"/>
        <v>0.009212962962962961</v>
      </c>
      <c r="J77" s="13">
        <f>G77-INDEX($G$5:$G$110,MATCH(D77,$D$5:$D$110,0))</f>
        <v>0.0090162037037037</v>
      </c>
    </row>
    <row r="78" spans="1:10" ht="15" customHeight="1">
      <c r="A78" s="12">
        <v>74</v>
      </c>
      <c r="B78" s="48" t="s">
        <v>188</v>
      </c>
      <c r="C78" s="48" t="s">
        <v>97</v>
      </c>
      <c r="D78" s="49" t="s">
        <v>91</v>
      </c>
      <c r="E78" s="48" t="s">
        <v>151</v>
      </c>
      <c r="F78" s="31">
        <v>0.025011574074074075</v>
      </c>
      <c r="G78" s="31">
        <v>0.025011574074074075</v>
      </c>
      <c r="H78" s="12" t="str">
        <f t="shared" si="2"/>
        <v>6.00/km</v>
      </c>
      <c r="I78" s="13">
        <f t="shared" si="3"/>
        <v>0.009293981481481483</v>
      </c>
      <c r="J78" s="13">
        <f>G78-INDEX($G$5:$G$110,MATCH(D78,$D$5:$D$110,0))</f>
        <v>0.0070370370370370396</v>
      </c>
    </row>
    <row r="79" spans="1:10" ht="15" customHeight="1">
      <c r="A79" s="12">
        <v>75</v>
      </c>
      <c r="B79" s="48" t="s">
        <v>189</v>
      </c>
      <c r="C79" s="48" t="s">
        <v>12</v>
      </c>
      <c r="D79" s="49" t="s">
        <v>93</v>
      </c>
      <c r="E79" s="48" t="s">
        <v>190</v>
      </c>
      <c r="F79" s="31">
        <v>0.02512731481481481</v>
      </c>
      <c r="G79" s="31">
        <v>0.02512731481481481</v>
      </c>
      <c r="H79" s="12" t="str">
        <f t="shared" si="2"/>
        <v>6.02/km</v>
      </c>
      <c r="I79" s="13">
        <f t="shared" si="3"/>
        <v>0.009409722222222219</v>
      </c>
      <c r="J79" s="13">
        <f>G79-INDEX($G$5:$G$110,MATCH(D79,$D$5:$D$110,0))</f>
        <v>0.003356481481481474</v>
      </c>
    </row>
    <row r="80" spans="1:10" ht="15" customHeight="1">
      <c r="A80" s="12">
        <v>76</v>
      </c>
      <c r="B80" s="48" t="s">
        <v>31</v>
      </c>
      <c r="C80" s="48" t="s">
        <v>15</v>
      </c>
      <c r="D80" s="49" t="s">
        <v>84</v>
      </c>
      <c r="E80" s="48" t="s">
        <v>123</v>
      </c>
      <c r="F80" s="31">
        <v>0.02533564814814815</v>
      </c>
      <c r="G80" s="31">
        <v>0.02533564814814815</v>
      </c>
      <c r="H80" s="12" t="str">
        <f t="shared" si="2"/>
        <v>6.05/km</v>
      </c>
      <c r="I80" s="13">
        <f t="shared" si="3"/>
        <v>0.009618055555555557</v>
      </c>
      <c r="J80" s="13">
        <f>G80-INDEX($G$5:$G$110,MATCH(D80,$D$5:$D$110,0))</f>
        <v>0.007037037037037036</v>
      </c>
    </row>
    <row r="81" spans="1:10" ht="15" customHeight="1">
      <c r="A81" s="12">
        <v>77</v>
      </c>
      <c r="B81" s="48" t="s">
        <v>191</v>
      </c>
      <c r="C81" s="48" t="s">
        <v>192</v>
      </c>
      <c r="D81" s="49" t="s">
        <v>100</v>
      </c>
      <c r="E81" s="48" t="s">
        <v>157</v>
      </c>
      <c r="F81" s="31">
        <v>0.025405092592592594</v>
      </c>
      <c r="G81" s="31">
        <v>0.025405092592592594</v>
      </c>
      <c r="H81" s="12" t="str">
        <f t="shared" si="2"/>
        <v>6.06/km</v>
      </c>
      <c r="I81" s="13">
        <f t="shared" si="3"/>
        <v>0.009687500000000002</v>
      </c>
      <c r="J81" s="13">
        <f>G81-INDEX($G$5:$G$110,MATCH(D81,$D$5:$D$110,0))</f>
        <v>0.003275462962962966</v>
      </c>
    </row>
    <row r="82" spans="1:10" ht="15" customHeight="1">
      <c r="A82" s="12">
        <v>78</v>
      </c>
      <c r="B82" s="48" t="s">
        <v>193</v>
      </c>
      <c r="C82" s="48" t="s">
        <v>37</v>
      </c>
      <c r="D82" s="49" t="s">
        <v>82</v>
      </c>
      <c r="E82" s="48" t="s">
        <v>151</v>
      </c>
      <c r="F82" s="31">
        <v>0.025555555555555554</v>
      </c>
      <c r="G82" s="31">
        <v>0.025555555555555554</v>
      </c>
      <c r="H82" s="12" t="str">
        <f t="shared" si="2"/>
        <v>6.08/km</v>
      </c>
      <c r="I82" s="13">
        <f t="shared" si="3"/>
        <v>0.009837962962962962</v>
      </c>
      <c r="J82" s="13">
        <f>G82-INDEX($G$5:$G$110,MATCH(D82,$D$5:$D$110,0))</f>
        <v>0.0070138888888888855</v>
      </c>
    </row>
    <row r="83" spans="1:10" ht="15" customHeight="1">
      <c r="A83" s="12">
        <v>79</v>
      </c>
      <c r="B83" s="48" t="s">
        <v>43</v>
      </c>
      <c r="C83" s="48" t="s">
        <v>58</v>
      </c>
      <c r="D83" s="49" t="s">
        <v>91</v>
      </c>
      <c r="E83" s="48" t="s">
        <v>113</v>
      </c>
      <c r="F83" s="31">
        <v>0.025821759259259256</v>
      </c>
      <c r="G83" s="31">
        <v>0.025821759259259256</v>
      </c>
      <c r="H83" s="12" t="str">
        <f t="shared" si="2"/>
        <v>6.12/km</v>
      </c>
      <c r="I83" s="13">
        <f t="shared" si="3"/>
        <v>0.010104166666666664</v>
      </c>
      <c r="J83" s="13">
        <f>G83-INDEX($G$5:$G$110,MATCH(D83,$D$5:$D$110,0))</f>
        <v>0.00784722222222222</v>
      </c>
    </row>
    <row r="84" spans="1:10" ht="15" customHeight="1">
      <c r="A84" s="12">
        <v>80</v>
      </c>
      <c r="B84" s="48" t="s">
        <v>194</v>
      </c>
      <c r="C84" s="48" t="s">
        <v>195</v>
      </c>
      <c r="D84" s="49" t="s">
        <v>99</v>
      </c>
      <c r="E84" s="48" t="s">
        <v>178</v>
      </c>
      <c r="F84" s="31">
        <v>0.02642361111111111</v>
      </c>
      <c r="G84" s="31">
        <v>0.02642361111111111</v>
      </c>
      <c r="H84" s="12" t="str">
        <f t="shared" si="2"/>
        <v>6.21/km</v>
      </c>
      <c r="I84" s="13">
        <f t="shared" si="3"/>
        <v>0.010706018518518517</v>
      </c>
      <c r="J84" s="13">
        <f>G84-INDEX($G$5:$G$110,MATCH(D84,$D$5:$D$110,0))</f>
        <v>0</v>
      </c>
    </row>
    <row r="85" spans="1:10" ht="15" customHeight="1">
      <c r="A85" s="12">
        <v>81</v>
      </c>
      <c r="B85" s="48" t="s">
        <v>196</v>
      </c>
      <c r="C85" s="48" t="s">
        <v>197</v>
      </c>
      <c r="D85" s="49" t="s">
        <v>95</v>
      </c>
      <c r="E85" s="48" t="s">
        <v>113</v>
      </c>
      <c r="F85" s="31">
        <v>0.02664351851851852</v>
      </c>
      <c r="G85" s="31">
        <v>0.02664351851851852</v>
      </c>
      <c r="H85" s="12" t="str">
        <f t="shared" si="2"/>
        <v>6.24/km</v>
      </c>
      <c r="I85" s="13">
        <f t="shared" si="3"/>
        <v>0.01092592592592593</v>
      </c>
      <c r="J85" s="13">
        <f>G85-INDEX($G$5:$G$110,MATCH(D85,$D$5:$D$110,0))</f>
        <v>0</v>
      </c>
    </row>
    <row r="86" spans="1:10" ht="15" customHeight="1">
      <c r="A86" s="12">
        <v>82</v>
      </c>
      <c r="B86" s="48" t="s">
        <v>56</v>
      </c>
      <c r="C86" s="48" t="s">
        <v>57</v>
      </c>
      <c r="D86" s="49" t="s">
        <v>82</v>
      </c>
      <c r="E86" s="48" t="s">
        <v>119</v>
      </c>
      <c r="F86" s="31">
        <v>0.02665509259259259</v>
      </c>
      <c r="G86" s="31">
        <v>0.02665509259259259</v>
      </c>
      <c r="H86" s="12" t="str">
        <f t="shared" si="2"/>
        <v>6.24/km</v>
      </c>
      <c r="I86" s="13">
        <f t="shared" si="3"/>
        <v>0.0109375</v>
      </c>
      <c r="J86" s="13">
        <f>G86-INDEX($G$5:$G$110,MATCH(D86,$D$5:$D$110,0))</f>
        <v>0.008113425925925923</v>
      </c>
    </row>
    <row r="87" spans="1:10" ht="15" customHeight="1">
      <c r="A87" s="12">
        <v>83</v>
      </c>
      <c r="B87" s="48" t="s">
        <v>198</v>
      </c>
      <c r="C87" s="48" t="s">
        <v>199</v>
      </c>
      <c r="D87" s="49" t="s">
        <v>84</v>
      </c>
      <c r="E87" s="48" t="s">
        <v>60</v>
      </c>
      <c r="F87" s="31">
        <v>0.02666666666666667</v>
      </c>
      <c r="G87" s="31">
        <v>0.02666666666666667</v>
      </c>
      <c r="H87" s="12" t="str">
        <f t="shared" si="2"/>
        <v>6.24/km</v>
      </c>
      <c r="I87" s="13">
        <f t="shared" si="3"/>
        <v>0.010949074074074076</v>
      </c>
      <c r="J87" s="13">
        <f>G87-INDEX($G$5:$G$110,MATCH(D87,$D$5:$D$110,0))</f>
        <v>0.008368055555555556</v>
      </c>
    </row>
    <row r="88" spans="1:10" ht="15" customHeight="1">
      <c r="A88" s="12">
        <v>84</v>
      </c>
      <c r="B88" s="48" t="s">
        <v>200</v>
      </c>
      <c r="C88" s="48" t="s">
        <v>201</v>
      </c>
      <c r="D88" s="49" t="s">
        <v>84</v>
      </c>
      <c r="E88" s="48" t="s">
        <v>151</v>
      </c>
      <c r="F88" s="31">
        <v>0.02710648148148148</v>
      </c>
      <c r="G88" s="31">
        <v>0.02710648148148148</v>
      </c>
      <c r="H88" s="12" t="str">
        <f aca="true" t="shared" si="4" ref="H88:H101">TEXT(INT((HOUR(G88)*3600+MINUTE(G88)*60+SECOND(G88))/$J$3/60),"0")&amp;"."&amp;TEXT(MOD((HOUR(G88)*3600+MINUTE(G88)*60+SECOND(G88))/$J$3,60),"00")&amp;"/km"</f>
        <v>6.30/km</v>
      </c>
      <c r="I88" s="13">
        <f aca="true" t="shared" si="5" ref="I88:I101">G88-$G$5</f>
        <v>0.01138888888888889</v>
      </c>
      <c r="J88" s="13">
        <f aca="true" t="shared" si="6" ref="J88:J101">G88-INDEX($G$5:$G$110,MATCH(D88,$D$5:$D$110,0))</f>
        <v>0.008807870370370369</v>
      </c>
    </row>
    <row r="89" spans="1:10" ht="15" customHeight="1">
      <c r="A89" s="12">
        <v>85</v>
      </c>
      <c r="B89" s="48" t="s">
        <v>102</v>
      </c>
      <c r="C89" s="48" t="s">
        <v>40</v>
      </c>
      <c r="D89" s="49" t="s">
        <v>82</v>
      </c>
      <c r="E89" s="48" t="s">
        <v>131</v>
      </c>
      <c r="F89" s="31">
        <v>0.027696759259259258</v>
      </c>
      <c r="G89" s="31">
        <v>0.027696759259259258</v>
      </c>
      <c r="H89" s="12" t="str">
        <f t="shared" si="4"/>
        <v>6.39/km</v>
      </c>
      <c r="I89" s="13">
        <f t="shared" si="5"/>
        <v>0.011979166666666666</v>
      </c>
      <c r="J89" s="13">
        <f t="shared" si="6"/>
        <v>0.00915509259259259</v>
      </c>
    </row>
    <row r="90" spans="1:10" ht="15" customHeight="1">
      <c r="A90" s="12">
        <v>86</v>
      </c>
      <c r="B90" s="48" t="s">
        <v>202</v>
      </c>
      <c r="C90" s="48" t="s">
        <v>145</v>
      </c>
      <c r="D90" s="49" t="s">
        <v>82</v>
      </c>
      <c r="E90" s="48" t="s">
        <v>151</v>
      </c>
      <c r="F90" s="31">
        <v>0.02774305555555556</v>
      </c>
      <c r="G90" s="31">
        <v>0.02774305555555556</v>
      </c>
      <c r="H90" s="12" t="str">
        <f t="shared" si="4"/>
        <v>6.40/km</v>
      </c>
      <c r="I90" s="13">
        <f t="shared" si="5"/>
        <v>0.012025462962962967</v>
      </c>
      <c r="J90" s="13">
        <f t="shared" si="6"/>
        <v>0.009201388888888891</v>
      </c>
    </row>
    <row r="91" spans="1:10" ht="15" customHeight="1">
      <c r="A91" s="12">
        <v>87</v>
      </c>
      <c r="B91" s="48" t="s">
        <v>203</v>
      </c>
      <c r="C91" s="48" t="s">
        <v>159</v>
      </c>
      <c r="D91" s="49" t="s">
        <v>82</v>
      </c>
      <c r="E91" s="48" t="s">
        <v>151</v>
      </c>
      <c r="F91" s="31">
        <v>0.02775462962962963</v>
      </c>
      <c r="G91" s="31">
        <v>0.02775462962962963</v>
      </c>
      <c r="H91" s="12" t="str">
        <f t="shared" si="4"/>
        <v>6.40/km</v>
      </c>
      <c r="I91" s="13">
        <f t="shared" si="5"/>
        <v>0.012037037037037037</v>
      </c>
      <c r="J91" s="13">
        <f t="shared" si="6"/>
        <v>0.009212962962962961</v>
      </c>
    </row>
    <row r="92" spans="1:10" ht="15" customHeight="1">
      <c r="A92" s="12">
        <v>88</v>
      </c>
      <c r="B92" s="48" t="s">
        <v>204</v>
      </c>
      <c r="C92" s="48" t="s">
        <v>121</v>
      </c>
      <c r="D92" s="49" t="s">
        <v>85</v>
      </c>
      <c r="E92" s="48" t="s">
        <v>151</v>
      </c>
      <c r="F92" s="31">
        <v>0.027789351851851853</v>
      </c>
      <c r="G92" s="31">
        <v>0.027789351851851853</v>
      </c>
      <c r="H92" s="12" t="str">
        <f t="shared" si="4"/>
        <v>6.40/km</v>
      </c>
      <c r="I92" s="13">
        <f t="shared" si="5"/>
        <v>0.012071759259259261</v>
      </c>
      <c r="J92" s="13">
        <f t="shared" si="6"/>
        <v>0.012071759259259261</v>
      </c>
    </row>
    <row r="93" spans="1:10" ht="15" customHeight="1">
      <c r="A93" s="12">
        <v>89</v>
      </c>
      <c r="B93" s="48" t="s">
        <v>205</v>
      </c>
      <c r="C93" s="48" t="s">
        <v>23</v>
      </c>
      <c r="D93" s="49" t="s">
        <v>82</v>
      </c>
      <c r="E93" s="48" t="s">
        <v>151</v>
      </c>
      <c r="F93" s="31">
        <v>0.027800925925925923</v>
      </c>
      <c r="G93" s="31">
        <v>0.027800925925925923</v>
      </c>
      <c r="H93" s="12" t="str">
        <f t="shared" si="4"/>
        <v>6.40/km</v>
      </c>
      <c r="I93" s="13">
        <f t="shared" si="5"/>
        <v>0.012083333333333331</v>
      </c>
      <c r="J93" s="13">
        <f t="shared" si="6"/>
        <v>0.009259259259259255</v>
      </c>
    </row>
    <row r="94" spans="1:10" ht="15" customHeight="1">
      <c r="A94" s="12">
        <v>90</v>
      </c>
      <c r="B94" s="48" t="s">
        <v>50</v>
      </c>
      <c r="C94" s="48" t="s">
        <v>206</v>
      </c>
      <c r="D94" s="49" t="s">
        <v>82</v>
      </c>
      <c r="E94" s="48" t="s">
        <v>151</v>
      </c>
      <c r="F94" s="31">
        <v>0.027800925925925923</v>
      </c>
      <c r="G94" s="31">
        <v>0.027800925925925923</v>
      </c>
      <c r="H94" s="12" t="str">
        <f t="shared" si="4"/>
        <v>6.40/km</v>
      </c>
      <c r="I94" s="13">
        <f t="shared" si="5"/>
        <v>0.012083333333333331</v>
      </c>
      <c r="J94" s="13">
        <f t="shared" si="6"/>
        <v>0.009259259259259255</v>
      </c>
    </row>
    <row r="95" spans="1:10" ht="15" customHeight="1">
      <c r="A95" s="12">
        <v>91</v>
      </c>
      <c r="B95" s="48" t="s">
        <v>207</v>
      </c>
      <c r="C95" s="48" t="s">
        <v>46</v>
      </c>
      <c r="D95" s="49" t="s">
        <v>83</v>
      </c>
      <c r="E95" s="48" t="s">
        <v>151</v>
      </c>
      <c r="F95" s="31">
        <v>0.027824074074074074</v>
      </c>
      <c r="G95" s="31">
        <v>0.027824074074074074</v>
      </c>
      <c r="H95" s="12" t="str">
        <f t="shared" si="4"/>
        <v>6.41/km</v>
      </c>
      <c r="I95" s="13">
        <f t="shared" si="5"/>
        <v>0.012106481481481482</v>
      </c>
      <c r="J95" s="13">
        <f t="shared" si="6"/>
        <v>0.01190972222222222</v>
      </c>
    </row>
    <row r="96" spans="1:10" ht="15" customHeight="1">
      <c r="A96" s="12">
        <v>92</v>
      </c>
      <c r="B96" s="48" t="s">
        <v>208</v>
      </c>
      <c r="C96" s="48" t="s">
        <v>22</v>
      </c>
      <c r="D96" s="49" t="s">
        <v>91</v>
      </c>
      <c r="E96" s="48" t="s">
        <v>151</v>
      </c>
      <c r="F96" s="31">
        <v>0.02783564814814815</v>
      </c>
      <c r="G96" s="31">
        <v>0.02783564814814815</v>
      </c>
      <c r="H96" s="12" t="str">
        <f t="shared" si="4"/>
        <v>6.41/km</v>
      </c>
      <c r="I96" s="13">
        <f t="shared" si="5"/>
        <v>0.012118055555555559</v>
      </c>
      <c r="J96" s="13">
        <f t="shared" si="6"/>
        <v>0.009861111111111116</v>
      </c>
    </row>
    <row r="97" spans="1:10" ht="15" customHeight="1">
      <c r="A97" s="12">
        <v>93</v>
      </c>
      <c r="B97" s="48" t="s">
        <v>101</v>
      </c>
      <c r="C97" s="48" t="s">
        <v>38</v>
      </c>
      <c r="D97" s="49" t="s">
        <v>90</v>
      </c>
      <c r="E97" s="48" t="s">
        <v>209</v>
      </c>
      <c r="F97" s="31">
        <v>0.028136574074074074</v>
      </c>
      <c r="G97" s="31">
        <v>0.028136574074074074</v>
      </c>
      <c r="H97" s="12" t="str">
        <f t="shared" si="4"/>
        <v>6.45/km</v>
      </c>
      <c r="I97" s="13">
        <f t="shared" si="5"/>
        <v>0.012418981481481482</v>
      </c>
      <c r="J97" s="13">
        <f t="shared" si="6"/>
        <v>0</v>
      </c>
    </row>
    <row r="98" spans="1:10" ht="15" customHeight="1">
      <c r="A98" s="12">
        <v>94</v>
      </c>
      <c r="B98" s="48" t="s">
        <v>49</v>
      </c>
      <c r="C98" s="48" t="s">
        <v>68</v>
      </c>
      <c r="D98" s="49" t="s">
        <v>95</v>
      </c>
      <c r="E98" s="48" t="s">
        <v>123</v>
      </c>
      <c r="F98" s="31">
        <v>0.028587962962962964</v>
      </c>
      <c r="G98" s="31">
        <v>0.028587962962962964</v>
      </c>
      <c r="H98" s="12" t="str">
        <f t="shared" si="4"/>
        <v>6.52/km</v>
      </c>
      <c r="I98" s="13">
        <f t="shared" si="5"/>
        <v>0.012870370370370372</v>
      </c>
      <c r="J98" s="13">
        <f t="shared" si="6"/>
        <v>0.001944444444444443</v>
      </c>
    </row>
    <row r="99" spans="1:10" ht="15" customHeight="1">
      <c r="A99" s="12">
        <v>95</v>
      </c>
      <c r="B99" s="48" t="s">
        <v>210</v>
      </c>
      <c r="C99" s="48" t="s">
        <v>211</v>
      </c>
      <c r="D99" s="49" t="s">
        <v>95</v>
      </c>
      <c r="E99" s="48" t="s">
        <v>119</v>
      </c>
      <c r="F99" s="31">
        <v>0.028622685185185185</v>
      </c>
      <c r="G99" s="31">
        <v>0.028622685185185185</v>
      </c>
      <c r="H99" s="12" t="str">
        <f t="shared" si="4"/>
        <v>6.52/km</v>
      </c>
      <c r="I99" s="13">
        <f t="shared" si="5"/>
        <v>0.012905092592592593</v>
      </c>
      <c r="J99" s="13">
        <f t="shared" si="6"/>
        <v>0.001979166666666664</v>
      </c>
    </row>
    <row r="100" spans="1:10" ht="15" customHeight="1">
      <c r="A100" s="12">
        <v>96</v>
      </c>
      <c r="B100" s="48" t="s">
        <v>94</v>
      </c>
      <c r="C100" s="48" t="s">
        <v>103</v>
      </c>
      <c r="D100" s="49" t="s">
        <v>212</v>
      </c>
      <c r="E100" s="48" t="s">
        <v>213</v>
      </c>
      <c r="F100" s="31">
        <v>0.030879629629629632</v>
      </c>
      <c r="G100" s="31">
        <v>0.030879629629629632</v>
      </c>
      <c r="H100" s="12" t="str">
        <f t="shared" si="4"/>
        <v>7.25/km</v>
      </c>
      <c r="I100" s="13">
        <f t="shared" si="5"/>
        <v>0.01516203703703704</v>
      </c>
      <c r="J100" s="13">
        <f t="shared" si="6"/>
        <v>0</v>
      </c>
    </row>
    <row r="101" spans="1:10" ht="15" customHeight="1">
      <c r="A101" s="15">
        <v>97</v>
      </c>
      <c r="B101" s="50" t="s">
        <v>214</v>
      </c>
      <c r="C101" s="50" t="s">
        <v>215</v>
      </c>
      <c r="D101" s="51" t="s">
        <v>93</v>
      </c>
      <c r="E101" s="50" t="s">
        <v>216</v>
      </c>
      <c r="F101" s="32">
        <v>0.031331018518518515</v>
      </c>
      <c r="G101" s="32">
        <v>0.031331018518518515</v>
      </c>
      <c r="H101" s="15" t="str">
        <f t="shared" si="4"/>
        <v>7.31/km</v>
      </c>
      <c r="I101" s="16">
        <f t="shared" si="5"/>
        <v>0.015613425925925923</v>
      </c>
      <c r="J101" s="16">
        <f t="shared" si="6"/>
        <v>0.009560185185185179</v>
      </c>
    </row>
  </sheetData>
  <sheetProtection/>
  <autoFilter ref="A4:J10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Morolo a Lume di Candela</v>
      </c>
      <c r="B1" s="43"/>
      <c r="C1" s="44"/>
    </row>
    <row r="2" spans="1:3" ht="24" customHeight="1">
      <c r="A2" s="40" t="str">
        <f>Individuale!A2</f>
        <v>6ª edizione</v>
      </c>
      <c r="B2" s="40"/>
      <c r="C2" s="40"/>
    </row>
    <row r="3" spans="1:3" ht="24" customHeight="1">
      <c r="A3" s="45" t="str">
        <f>Individuale!A3</f>
        <v>Morolo (FR) Italia - Domenica 09/08/2015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3">
        <v>1</v>
      </c>
      <c r="B5" s="22" t="s">
        <v>151</v>
      </c>
      <c r="C5" s="27">
        <v>16</v>
      </c>
    </row>
    <row r="6" spans="1:3" ht="15" customHeight="1">
      <c r="A6" s="21">
        <v>2</v>
      </c>
      <c r="B6" s="20" t="s">
        <v>119</v>
      </c>
      <c r="C6" s="28">
        <v>10</v>
      </c>
    </row>
    <row r="7" spans="1:3" ht="15" customHeight="1">
      <c r="A7" s="21">
        <v>3</v>
      </c>
      <c r="B7" s="20" t="s">
        <v>113</v>
      </c>
      <c r="C7" s="28">
        <v>9</v>
      </c>
    </row>
    <row r="8" spans="1:3" ht="15" customHeight="1">
      <c r="A8" s="21">
        <v>4</v>
      </c>
      <c r="B8" s="20" t="s">
        <v>60</v>
      </c>
      <c r="C8" s="28">
        <v>6</v>
      </c>
    </row>
    <row r="9" spans="1:3" ht="15" customHeight="1">
      <c r="A9" s="36">
        <v>5</v>
      </c>
      <c r="B9" s="37" t="s">
        <v>72</v>
      </c>
      <c r="C9" s="38">
        <v>5</v>
      </c>
    </row>
    <row r="10" spans="1:3" ht="15" customHeight="1">
      <c r="A10" s="21">
        <v>6</v>
      </c>
      <c r="B10" s="20" t="s">
        <v>123</v>
      </c>
      <c r="C10" s="28">
        <v>5</v>
      </c>
    </row>
    <row r="11" spans="1:3" ht="15" customHeight="1">
      <c r="A11" s="21">
        <v>7</v>
      </c>
      <c r="B11" s="20" t="s">
        <v>105</v>
      </c>
      <c r="C11" s="28">
        <v>5</v>
      </c>
    </row>
    <row r="12" spans="1:3" ht="15" customHeight="1">
      <c r="A12" s="21">
        <v>8</v>
      </c>
      <c r="B12" s="20" t="s">
        <v>143</v>
      </c>
      <c r="C12" s="28">
        <v>4</v>
      </c>
    </row>
    <row r="13" spans="1:3" ht="15" customHeight="1">
      <c r="A13" s="21">
        <v>9</v>
      </c>
      <c r="B13" s="20" t="s">
        <v>81</v>
      </c>
      <c r="C13" s="28">
        <v>3</v>
      </c>
    </row>
    <row r="14" spans="1:3" ht="15" customHeight="1">
      <c r="A14" s="21">
        <v>10</v>
      </c>
      <c r="B14" s="20" t="s">
        <v>61</v>
      </c>
      <c r="C14" s="28">
        <v>3</v>
      </c>
    </row>
    <row r="15" spans="1:3" ht="15" customHeight="1">
      <c r="A15" s="21">
        <v>11</v>
      </c>
      <c r="B15" s="20" t="s">
        <v>178</v>
      </c>
      <c r="C15" s="28">
        <v>2</v>
      </c>
    </row>
    <row r="16" spans="1:3" ht="15" customHeight="1">
      <c r="A16" s="21">
        <v>12</v>
      </c>
      <c r="B16" s="20" t="s">
        <v>125</v>
      </c>
      <c r="C16" s="28">
        <v>2</v>
      </c>
    </row>
    <row r="17" spans="1:3" ht="15" customHeight="1">
      <c r="A17" s="21">
        <v>13</v>
      </c>
      <c r="B17" s="20" t="s">
        <v>157</v>
      </c>
      <c r="C17" s="28">
        <v>2</v>
      </c>
    </row>
    <row r="18" spans="1:3" ht="15" customHeight="1">
      <c r="A18" s="21">
        <v>14</v>
      </c>
      <c r="B18" s="20" t="s">
        <v>106</v>
      </c>
      <c r="C18" s="28">
        <v>2</v>
      </c>
    </row>
    <row r="19" spans="1:3" ht="15" customHeight="1">
      <c r="A19" s="21">
        <v>15</v>
      </c>
      <c r="B19" s="20" t="s">
        <v>112</v>
      </c>
      <c r="C19" s="28">
        <v>2</v>
      </c>
    </row>
    <row r="20" spans="1:3" ht="15" customHeight="1">
      <c r="A20" s="21">
        <v>16</v>
      </c>
      <c r="B20" s="20" t="s">
        <v>131</v>
      </c>
      <c r="C20" s="28">
        <v>2</v>
      </c>
    </row>
    <row r="21" spans="1:3" ht="15" customHeight="1">
      <c r="A21" s="21">
        <v>17</v>
      </c>
      <c r="B21" s="20" t="s">
        <v>117</v>
      </c>
      <c r="C21" s="28">
        <v>2</v>
      </c>
    </row>
    <row r="22" spans="1:3" ht="15" customHeight="1">
      <c r="A22" s="21">
        <v>18</v>
      </c>
      <c r="B22" s="20" t="s">
        <v>65</v>
      </c>
      <c r="C22" s="28">
        <v>2</v>
      </c>
    </row>
    <row r="23" spans="1:3" ht="15" customHeight="1">
      <c r="A23" s="21">
        <v>19</v>
      </c>
      <c r="B23" s="20" t="s">
        <v>183</v>
      </c>
      <c r="C23" s="28">
        <v>1</v>
      </c>
    </row>
    <row r="24" spans="1:3" ht="15" customHeight="1">
      <c r="A24" s="21">
        <v>20</v>
      </c>
      <c r="B24" s="20" t="s">
        <v>133</v>
      </c>
      <c r="C24" s="28">
        <v>1</v>
      </c>
    </row>
    <row r="25" spans="1:3" ht="15" customHeight="1">
      <c r="A25" s="21">
        <v>21</v>
      </c>
      <c r="B25" s="20" t="s">
        <v>209</v>
      </c>
      <c r="C25" s="28">
        <v>1</v>
      </c>
    </row>
    <row r="26" spans="1:3" ht="15" customHeight="1">
      <c r="A26" s="21">
        <v>22</v>
      </c>
      <c r="B26" s="20" t="s">
        <v>122</v>
      </c>
      <c r="C26" s="28">
        <v>1</v>
      </c>
    </row>
    <row r="27" spans="1:3" ht="15" customHeight="1">
      <c r="A27" s="21">
        <v>23</v>
      </c>
      <c r="B27" s="20" t="s">
        <v>216</v>
      </c>
      <c r="C27" s="28">
        <v>1</v>
      </c>
    </row>
    <row r="28" spans="1:3" ht="15" customHeight="1">
      <c r="A28" s="21">
        <v>24</v>
      </c>
      <c r="B28" s="20" t="s">
        <v>153</v>
      </c>
      <c r="C28" s="28">
        <v>1</v>
      </c>
    </row>
    <row r="29" spans="1:3" ht="15" customHeight="1">
      <c r="A29" s="21">
        <v>25</v>
      </c>
      <c r="B29" s="20" t="s">
        <v>213</v>
      </c>
      <c r="C29" s="28">
        <v>1</v>
      </c>
    </row>
    <row r="30" spans="1:3" ht="15" customHeight="1">
      <c r="A30" s="21">
        <v>26</v>
      </c>
      <c r="B30" s="20" t="s">
        <v>108</v>
      </c>
      <c r="C30" s="28">
        <v>1</v>
      </c>
    </row>
    <row r="31" spans="1:3" ht="15" customHeight="1">
      <c r="A31" s="21">
        <v>27</v>
      </c>
      <c r="B31" s="20" t="s">
        <v>165</v>
      </c>
      <c r="C31" s="28">
        <v>1</v>
      </c>
    </row>
    <row r="32" spans="1:3" ht="15" customHeight="1">
      <c r="A32" s="21">
        <v>28</v>
      </c>
      <c r="B32" s="20" t="s">
        <v>128</v>
      </c>
      <c r="C32" s="28">
        <v>1</v>
      </c>
    </row>
    <row r="33" spans="1:3" ht="15" customHeight="1">
      <c r="A33" s="21">
        <v>29</v>
      </c>
      <c r="B33" s="20" t="s">
        <v>146</v>
      </c>
      <c r="C33" s="28">
        <v>1</v>
      </c>
    </row>
    <row r="34" spans="1:3" ht="15" customHeight="1">
      <c r="A34" s="21">
        <v>30</v>
      </c>
      <c r="B34" s="20" t="s">
        <v>115</v>
      </c>
      <c r="C34" s="28">
        <v>1</v>
      </c>
    </row>
    <row r="35" spans="1:3" ht="15" customHeight="1">
      <c r="A35" s="21">
        <v>31</v>
      </c>
      <c r="B35" s="20" t="s">
        <v>137</v>
      </c>
      <c r="C35" s="28">
        <v>1</v>
      </c>
    </row>
    <row r="36" spans="1:3" ht="15" customHeight="1">
      <c r="A36" s="21">
        <v>32</v>
      </c>
      <c r="B36" s="20" t="s">
        <v>190</v>
      </c>
      <c r="C36" s="28">
        <v>1</v>
      </c>
    </row>
    <row r="37" spans="1:3" ht="15" customHeight="1">
      <c r="A37" s="24">
        <v>33</v>
      </c>
      <c r="B37" s="19" t="s">
        <v>173</v>
      </c>
      <c r="C37" s="29">
        <v>1</v>
      </c>
    </row>
    <row r="38" ht="12.75">
      <c r="C38" s="2">
        <f>SUM(C5:C37)</f>
        <v>97</v>
      </c>
    </row>
  </sheetData>
  <sheetProtection/>
  <autoFilter ref="A4:C5">
    <sortState ref="A5:C38">
      <sortCondition descending="1" sortBy="value" ref="C5:C3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2015-08-11T14:54:18Z</dcterms:modified>
  <cp:category/>
  <cp:version/>
  <cp:contentType/>
  <cp:contentStatus/>
</cp:coreProperties>
</file>