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<sst xmlns="http://schemas.openxmlformats.org/spreadsheetml/2006/main" count="460" uniqueCount="303">
  <si>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</si>
  <si>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</si>
  <si>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</si>
  <si>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</si>
  <si>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</si>
  <si>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</si>
  <si>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</si>
  <si>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</si>
  <si>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</si>
  <si>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</si>
  <si>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</si>
  <si>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</si>
  <si>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GIOVANNI</t>
  </si>
  <si>
    <t>DAVIDE</t>
  </si>
  <si>
    <t>ANTONIO</t>
  </si>
  <si>
    <t>MARCO</t>
  </si>
  <si>
    <t>GIUSEPPE</t>
  </si>
  <si>
    <t>MIRKO</t>
  </si>
  <si>
    <t>ANDREA</t>
  </si>
  <si>
    <t>GIANLUCA</t>
  </si>
  <si>
    <t>SALVATORE</t>
  </si>
  <si>
    <t>ALESSANDRO</t>
  </si>
  <si>
    <t>FRANCESCO</t>
  </si>
  <si>
    <t>MASSIMILIANO</t>
  </si>
  <si>
    <t>MASSIMO</t>
  </si>
  <si>
    <t>PAOLO</t>
  </si>
  <si>
    <t>LEO</t>
  </si>
  <si>
    <t>MARIO</t>
  </si>
  <si>
    <t>RAFFAELE</t>
  </si>
  <si>
    <t>CARLO</t>
  </si>
  <si>
    <t>DIEGO</t>
  </si>
  <si>
    <t>DARIO</t>
  </si>
  <si>
    <t>STEFANO</t>
  </si>
  <si>
    <t>GIORGIO</t>
  </si>
  <si>
    <t>CLAUDIO</t>
  </si>
  <si>
    <t>SILVIA</t>
  </si>
  <si>
    <t>GIANFRANCO</t>
  </si>
  <si>
    <t>DANIELA</t>
  </si>
  <si>
    <t>LAURA</t>
  </si>
  <si>
    <t>GIANCARLO</t>
  </si>
  <si>
    <t>PIERO</t>
  </si>
  <si>
    <t>ENZO</t>
  </si>
  <si>
    <t>MARCELLO</t>
  </si>
  <si>
    <t>MAURO</t>
  </si>
  <si>
    <t>ALESSIO</t>
  </si>
  <si>
    <t>LORENZO</t>
  </si>
  <si>
    <t>LUIGI</t>
  </si>
  <si>
    <t>ELISABETTA</t>
  </si>
  <si>
    <t>PAOLA</t>
  </si>
  <si>
    <t>NICOLA</t>
  </si>
  <si>
    <t>LUCA</t>
  </si>
  <si>
    <t>MATTEO</t>
  </si>
  <si>
    <t>GIULIANO</t>
  </si>
  <si>
    <t>GIULIO</t>
  </si>
  <si>
    <t>FRANCO</t>
  </si>
  <si>
    <t>GABRIELE</t>
  </si>
  <si>
    <t>ANGELO</t>
  </si>
  <si>
    <t>SONIA</t>
  </si>
  <si>
    <t>PIERLUIGI</t>
  </si>
  <si>
    <t>BARBARA</t>
  </si>
  <si>
    <t>ANGELA</t>
  </si>
  <si>
    <t>MANCINI</t>
  </si>
  <si>
    <t>POL. CIOCIARA ANTONIO FAVA</t>
  </si>
  <si>
    <t>RUNCARD</t>
  </si>
  <si>
    <t>JACOPO</t>
  </si>
  <si>
    <t>CRISTIAN</t>
  </si>
  <si>
    <t>PALLADINO</t>
  </si>
  <si>
    <t>FIORE</t>
  </si>
  <si>
    <t>CECILIA</t>
  </si>
  <si>
    <t>REMO</t>
  </si>
  <si>
    <t>SALVATORI</t>
  </si>
  <si>
    <t>STEFANIA</t>
  </si>
  <si>
    <t>GIULIA</t>
  </si>
  <si>
    <t>FRANCA</t>
  </si>
  <si>
    <t>MARIA GRAZIA</t>
  </si>
  <si>
    <t>GIOVANNA</t>
  </si>
  <si>
    <t>BELLI</t>
  </si>
  <si>
    <t>CRISTINA</t>
  </si>
  <si>
    <t>CLAUDIA</t>
  </si>
  <si>
    <t>ANNA MARIA</t>
  </si>
  <si>
    <t>MARCELLI</t>
  </si>
  <si>
    <t>GIACOMO</t>
  </si>
  <si>
    <t>CHRISTIAN</t>
  </si>
  <si>
    <t>SPADA</t>
  </si>
  <si>
    <t>CARDINALI</t>
  </si>
  <si>
    <t>G.S.D. LITAL</t>
  </si>
  <si>
    <t>G.S. BANCARI ROMANI</t>
  </si>
  <si>
    <t>CANESTRARI</t>
  </si>
  <si>
    <t>SANTO</t>
  </si>
  <si>
    <t>COSTA</t>
  </si>
  <si>
    <t>PFIZER ITALIA RUNNING TEAM</t>
  </si>
  <si>
    <t>FIORUCCI</t>
  </si>
  <si>
    <t>FAUSTO</t>
  </si>
  <si>
    <t>VERONICA</t>
  </si>
  <si>
    <t>NADIA</t>
  </si>
  <si>
    <t>PATRIZIA</t>
  </si>
  <si>
    <t>ROCCHI</t>
  </si>
  <si>
    <t>PASQUALINO</t>
  </si>
  <si>
    <t>AGABITI</t>
  </si>
  <si>
    <t>DAMIANO</t>
  </si>
  <si>
    <t>TESTA</t>
  </si>
  <si>
    <t>ROSSINI</t>
  </si>
  <si>
    <t>ASD NUOVA PODISTICA  LATINA</t>
  </si>
  <si>
    <t>ANTONELLO</t>
  </si>
  <si>
    <t>GIANSANTI</t>
  </si>
  <si>
    <t>COSTANTINI</t>
  </si>
  <si>
    <t>19ª edizione</t>
  </si>
  <si>
    <t>A.S.D. G.S.IL CRAMPO LANCIANO</t>
  </si>
  <si>
    <t>ATLETICA AVIS PERUGIA</t>
  </si>
  <si>
    <t>G.S.FILIPPIDE</t>
  </si>
  <si>
    <t>MARATONETI DEL TIGULLIO</t>
  </si>
  <si>
    <t>MARATHON CLUB CITTA' DI CASTEL</t>
  </si>
  <si>
    <t>A.S.D. TOCCO RUNNER</t>
  </si>
  <si>
    <t>TX FITNESS S.S.D. ARL</t>
  </si>
  <si>
    <t>ASD RUNNERS PESCARA</t>
  </si>
  <si>
    <t>U. P.POLICIANO AREZZO ATLETICA</t>
  </si>
  <si>
    <t>PISA ROAD RUNNERS CLUB</t>
  </si>
  <si>
    <t>ASD TEAM MARATHON BIKE</t>
  </si>
  <si>
    <t>ATLETICA WINNER FOLIGNO</t>
  </si>
  <si>
    <t>ATLETICA ADELFIA</t>
  </si>
  <si>
    <t>RIMINI MARATHON</t>
  </si>
  <si>
    <t>A.S.D. PIANO MA ARRIVIAMO</t>
  </si>
  <si>
    <t>ATLETICA UMBERTIDE</t>
  </si>
  <si>
    <t>ASD CALCINELLI RUN</t>
  </si>
  <si>
    <t>C.D.P. CIRC.DIP.PERUGINA</t>
  </si>
  <si>
    <t>GRUPPO PODISTICO ROSSINI</t>
  </si>
  <si>
    <t>A.S.D. ATLETICA TUSCULUM</t>
  </si>
  <si>
    <t>AMATORI PODISTICA TERNI</t>
  </si>
  <si>
    <t>BARLETTA SPORTIVA</t>
  </si>
  <si>
    <t>ASS. POL. SCANDIANESE</t>
  </si>
  <si>
    <t>A.S.P.A. BASTIA</t>
  </si>
  <si>
    <t>L'UNATICI ELLERA CORCIANO ASD</t>
  </si>
  <si>
    <t>ATLETICA IL COLLE ASD</t>
  </si>
  <si>
    <t>G.P. I CAGNON</t>
  </si>
  <si>
    <t>Strasimeno Ultramaratona</t>
  </si>
  <si>
    <t>Castiglione del Lago (Pg) Italia - Domenica 05/03/2017</t>
  </si>
  <si>
    <t>AGOSTI</t>
  </si>
  <si>
    <t>AQUILANI</t>
  </si>
  <si>
    <t>TRANQUILLI</t>
  </si>
  <si>
    <t>BELMONTE</t>
  </si>
  <si>
    <t>BOMBA</t>
  </si>
  <si>
    <t>FACCHINI</t>
  </si>
  <si>
    <t>SUBBIANO MARATHON</t>
  </si>
  <si>
    <t>A.S.D. FREE RUNNERS</t>
  </si>
  <si>
    <t>CESENABIKE</t>
  </si>
  <si>
    <t>ASSISI RUNNERS ASD</t>
  </si>
  <si>
    <t>G.S.AVEZZANO A.S.D</t>
  </si>
  <si>
    <t>ASD SPORTING CLUB USA AVEZZANO</t>
  </si>
  <si>
    <t>FIT PROGRAM BY NAIADI</t>
  </si>
  <si>
    <t>AMATORI ATL.CHIRIGNAGO</t>
  </si>
  <si>
    <t>G.P. AVIS SPINETOLI PAGLIARE</t>
  </si>
  <si>
    <t>EUROATLETICA 2002</t>
  </si>
  <si>
    <t>ATLETICA 85 FAENZA</t>
  </si>
  <si>
    <t>VERDE PISELLO GROUP MILANO</t>
  </si>
  <si>
    <t>NUOVA PODISTICA LORETO</t>
  </si>
  <si>
    <t>POD. BIASOLA</t>
  </si>
  <si>
    <t>A.S.D. OLYMPIC RUNNERS LAMA</t>
  </si>
  <si>
    <t>A.S.D. PODISTICA LEINI'</t>
  </si>
  <si>
    <t>ATL. BONDENO</t>
  </si>
  <si>
    <t>TEAM PASTA YOUNG</t>
  </si>
  <si>
    <t>G.S. LAMONE RUSSI ASD</t>
  </si>
  <si>
    <t>A.S.D. ATLETICA AMATORI VELLETRI</t>
  </si>
  <si>
    <t>GRUPPO SPORTIVO VIRTUS</t>
  </si>
  <si>
    <t>POLISPORTIVA MONTECASSIANO ASD</t>
  </si>
  <si>
    <t>PODISTICA MYRICAE ASS.CULT.AMB</t>
  </si>
  <si>
    <t>BREMA RUNNING TEAM</t>
  </si>
  <si>
    <t>ASD ACTIVE</t>
  </si>
  <si>
    <t>APERDIFIATO</t>
  </si>
  <si>
    <t>ATLETICA TAINO</t>
  </si>
  <si>
    <t>AVIS FOIANO</t>
  </si>
  <si>
    <t>ATLETICA CASALINI</t>
  </si>
  <si>
    <t>PODISTICA PRATESE A.S.D.</t>
  </si>
  <si>
    <t>ATL. AMAT. AVIS CASTELFIDARDO</t>
  </si>
  <si>
    <t>A.S.D. ATL. MARCIATORI MUGELLO</t>
  </si>
  <si>
    <t>VOLUMNIA SERICAP PG</t>
  </si>
  <si>
    <t>LE TORRI PODISMO A.S.D.</t>
  </si>
  <si>
    <t>PODISTICA IL CAMPINO</t>
  </si>
  <si>
    <t>ATL. CALENZANO</t>
  </si>
  <si>
    <t>ASD PODISTICA SAN SALVO</t>
  </si>
  <si>
    <t>PERSICETANA PODISTICA</t>
  </si>
  <si>
    <t>ASD LAVORATORI INTESA SANPAOLO</t>
  </si>
  <si>
    <t>ATLETICA FIRENZE MARATHON S.S.</t>
  </si>
  <si>
    <t>M.C. MANOPPELLO SOGEDA</t>
  </si>
  <si>
    <t>A.S.D. G.P. MONTI DELLA TOLFA L'AIRONE</t>
  </si>
  <si>
    <t>ASD TURRIS TORGIANO</t>
  </si>
  <si>
    <t>ASD A.D.V.S. CAVEJA</t>
  </si>
  <si>
    <t>A.S.D. PODISTICA VALMISA</t>
  </si>
  <si>
    <t>RUNNING CLUB FOSSOMBRONE</t>
  </si>
  <si>
    <t>ASD MEDITERRANEA OSTIA</t>
  </si>
  <si>
    <t>A.S.D. S.P. TORRE DEL MANGIA</t>
  </si>
  <si>
    <t>A.S.D. MARATONETI RIUNITI</t>
  </si>
  <si>
    <t>CLUB SUPER MARATHON ITALIA</t>
  </si>
  <si>
    <t>CLUB SUPERMARATHON ITALIA</t>
  </si>
  <si>
    <t>MARIANELLI</t>
  </si>
  <si>
    <t>MINICI</t>
  </si>
  <si>
    <t>MAZZARELLI</t>
  </si>
  <si>
    <t>SICARI</t>
  </si>
  <si>
    <t>CORREALE</t>
  </si>
  <si>
    <t>CERETTO</t>
  </si>
  <si>
    <t>ZAMAGNI</t>
  </si>
  <si>
    <t>SFONDALMONDO</t>
  </si>
  <si>
    <t>VOLPI</t>
  </si>
  <si>
    <t>MICHETTI</t>
  </si>
  <si>
    <t>ARATARI</t>
  </si>
  <si>
    <t>FERNANDO</t>
  </si>
  <si>
    <t>SYLVIA</t>
  </si>
  <si>
    <t>VEDOVA</t>
  </si>
  <si>
    <t>PULCINI</t>
  </si>
  <si>
    <t>ADDAMO</t>
  </si>
  <si>
    <t>TOSI</t>
  </si>
  <si>
    <t>NICASSIO</t>
  </si>
  <si>
    <t>BALZARETTI</t>
  </si>
  <si>
    <t>VALECCHI</t>
  </si>
  <si>
    <t>PATTARA</t>
  </si>
  <si>
    <t>PIANESI</t>
  </si>
  <si>
    <t>GARANO</t>
  </si>
  <si>
    <t>BONCOMPAGNI</t>
  </si>
  <si>
    <t>VILLELLA</t>
  </si>
  <si>
    <t>BENEDETTI</t>
  </si>
  <si>
    <t>CIUCHI</t>
  </si>
  <si>
    <t>ALBERTINI</t>
  </si>
  <si>
    <t>BELARDINI</t>
  </si>
  <si>
    <t>DUCHATEAU</t>
  </si>
  <si>
    <t>RENE</t>
  </si>
  <si>
    <t>BORGHIANI</t>
  </si>
  <si>
    <t>TIZI</t>
  </si>
  <si>
    <t>PEDRONI</t>
  </si>
  <si>
    <t>BANCHINI</t>
  </si>
  <si>
    <t>VERSOLATO</t>
  </si>
  <si>
    <t>PANZERI</t>
  </si>
  <si>
    <t>BORGIANI</t>
  </si>
  <si>
    <t>RASPA</t>
  </si>
  <si>
    <t>BURZACCA</t>
  </si>
  <si>
    <t>MANFRINI</t>
  </si>
  <si>
    <t>SALEMI</t>
  </si>
  <si>
    <t>VILLA</t>
  </si>
  <si>
    <t>CONTI</t>
  </si>
  <si>
    <t>FILONZI</t>
  </si>
  <si>
    <t>PERITO</t>
  </si>
  <si>
    <t>SCONFIETTI</t>
  </si>
  <si>
    <t>CARLETTI</t>
  </si>
  <si>
    <t>GIUDICI</t>
  </si>
  <si>
    <t>GIUSTOZZI</t>
  </si>
  <si>
    <t>BUFALINI</t>
  </si>
  <si>
    <t>BOTTOLONI</t>
  </si>
  <si>
    <t>FORTUNATO</t>
  </si>
  <si>
    <t>IACOPO</t>
  </si>
  <si>
    <t>BISACCIONI</t>
  </si>
  <si>
    <t>SESTAIONI</t>
  </si>
  <si>
    <t>KONINGS</t>
  </si>
  <si>
    <t>JOHAN</t>
  </si>
  <si>
    <t>LEOPARDI</t>
  </si>
  <si>
    <t>PAOLETTI</t>
  </si>
  <si>
    <t>SBRACI</t>
  </si>
  <si>
    <t>MENCONI</t>
  </si>
  <si>
    <t>CONVERT</t>
  </si>
  <si>
    <t>PIERRE</t>
  </si>
  <si>
    <t>SMETS</t>
  </si>
  <si>
    <t>ONOFRILLO</t>
  </si>
  <si>
    <t>CAPPONI</t>
  </si>
  <si>
    <t>GINALUCA</t>
  </si>
  <si>
    <t>VERONESI</t>
  </si>
  <si>
    <t>MONACELLI</t>
  </si>
  <si>
    <t>GALLORINI</t>
  </si>
  <si>
    <t>SANTINA</t>
  </si>
  <si>
    <t>SINGH</t>
  </si>
  <si>
    <t>KULPREET</t>
  </si>
  <si>
    <t>PEDINI</t>
  </si>
  <si>
    <t>PIZZO</t>
  </si>
  <si>
    <t>MACCHIONI</t>
  </si>
  <si>
    <t>SALIMBENE</t>
  </si>
  <si>
    <t>FOSSATELLI</t>
  </si>
  <si>
    <t>PARRETTI</t>
  </si>
  <si>
    <t>SCHIAZZA</t>
  </si>
  <si>
    <t>CESARONI</t>
  </si>
  <si>
    <t>PINA</t>
  </si>
  <si>
    <t>FRANCIA</t>
  </si>
  <si>
    <t>ZAFFARANI</t>
  </si>
  <si>
    <t>BACCHIOCCHI</t>
  </si>
  <si>
    <t>CHIAVONI</t>
  </si>
  <si>
    <t>FUNARI</t>
  </si>
  <si>
    <t>CAROLINA</t>
  </si>
  <si>
    <t>GENNARI</t>
  </si>
  <si>
    <t>RAGAZZINI</t>
  </si>
  <si>
    <t>DRAICCHIO</t>
  </si>
  <si>
    <t>ALESSANDRI</t>
  </si>
  <si>
    <t>FIORDELMONDO</t>
  </si>
  <si>
    <t>VACCARELLA</t>
  </si>
  <si>
    <t>FAILLI</t>
  </si>
  <si>
    <t>DELL'AIA</t>
  </si>
  <si>
    <t>SANSONE</t>
  </si>
  <si>
    <t>GARGANO</t>
  </si>
  <si>
    <t>CAPECCI</t>
  </si>
  <si>
    <t>BERRUGI</t>
  </si>
  <si>
    <t>FUNGHI</t>
  </si>
  <si>
    <t>VAN DER MALE</t>
  </si>
  <si>
    <t>DI BENEDETTO</t>
  </si>
  <si>
    <t>DI STILIO</t>
  </si>
  <si>
    <t>LA RICCIA</t>
  </si>
  <si>
    <t>ANDREA GIOVANNI</t>
  </si>
  <si>
    <t>DI MICHELE</t>
  </si>
  <si>
    <t>BARRA ANTONIO</t>
  </si>
  <si>
    <t>DI FELICE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</si>
</sst>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0" max="10" width="19.00390625" style="0" bestFit="1" customWidth="1"/>
    <col min="11" max="11" width="15.8515625" style="0" bestFit="1" customWidth="1"/>
  </cols>
  <sheetData>
    <row r="1" spans="1:9" ht="45" customHeight="1">
      <c r="A1" s="30" t="s">
        <v>134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106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135</v>
      </c>
      <c r="B3" s="37"/>
      <c r="C3" s="37"/>
      <c r="D3" s="37"/>
      <c r="E3" s="37"/>
      <c r="F3" s="37"/>
      <c r="G3" s="37"/>
      <c r="H3" s="3" t="s">
        <v>0</v>
      </c>
      <c r="I3" s="4">
        <v>42.195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5">
        <v>1</v>
      </c>
      <c r="B5" s="26" t="s">
        <v>193</v>
      </c>
      <c r="C5" s="26" t="s">
        <v>65</v>
      </c>
      <c r="D5" s="25">
        <v>1976</v>
      </c>
      <c r="E5" s="26" t="s">
        <v>108</v>
      </c>
      <c r="F5" s="43">
        <v>0.10966435185185186</v>
      </c>
      <c r="G5" s="25" t="str">
        <f>TEXT(INT((HOUR(F5)*3600+MINUTE(F5)*60+SECOND(F5))/$I$3/60),"0")&amp;"."&amp;TEXT(MOD((HOUR(F5)*3600+MINUTE(F5)*60+SECOND(F5))/$I$3,60),"00")&amp;"/km"</f>
        <v>3.45/km</v>
      </c>
      <c r="H5" s="27">
        <f>F5-$F$5</f>
        <v>0</v>
      </c>
      <c r="I5" s="27">
        <f>F5-INDEX($F$5:$F$125,MATCH(D5,$D$5:$D$125,0))</f>
        <v>0</v>
      </c>
    </row>
    <row r="6" spans="1:9" s="10" customFormat="1" ht="15" customHeight="1">
      <c r="A6" s="15">
        <v>2</v>
      </c>
      <c r="B6" s="16" t="s">
        <v>194</v>
      </c>
      <c r="C6" s="16" t="s">
        <v>16</v>
      </c>
      <c r="D6" s="15">
        <v>1978</v>
      </c>
      <c r="E6" s="16" t="s">
        <v>121</v>
      </c>
      <c r="F6" s="44">
        <v>0.10981481481481481</v>
      </c>
      <c r="G6" s="15" t="str">
        <f aca="true" t="shared" si="0" ref="G6:G21">TEXT(INT((HOUR(F6)*3600+MINUTE(F6)*60+SECOND(F6))/$I$3/60),"0")&amp;"."&amp;TEXT(MOD((HOUR(F6)*3600+MINUTE(F6)*60+SECOND(F6))/$I$3,60),"00")&amp;"/km"</f>
        <v>3.45/km</v>
      </c>
      <c r="H6" s="17">
        <f aca="true" t="shared" si="1" ref="H6:H21">F6-$F$5</f>
        <v>0.00015046296296294948</v>
      </c>
      <c r="I6" s="17">
        <f>F6-INDEX($F$5:$F$125,MATCH(D6,$D$5:$D$125,0))</f>
        <v>0</v>
      </c>
    </row>
    <row r="7" spans="1:9" s="10" customFormat="1" ht="15" customHeight="1">
      <c r="A7" s="15">
        <v>3</v>
      </c>
      <c r="B7" s="16" t="s">
        <v>84</v>
      </c>
      <c r="C7" s="16" t="s">
        <v>43</v>
      </c>
      <c r="D7" s="15">
        <v>1969</v>
      </c>
      <c r="E7" s="16" t="s">
        <v>111</v>
      </c>
      <c r="F7" s="44">
        <v>0.12569444444444444</v>
      </c>
      <c r="G7" s="15" t="str">
        <f t="shared" si="0"/>
        <v>4.17/km</v>
      </c>
      <c r="H7" s="17">
        <f t="shared" si="1"/>
        <v>0.016030092592592582</v>
      </c>
      <c r="I7" s="17">
        <f>F7-INDEX($F$5:$F$125,MATCH(D7,$D$5:$D$125,0))</f>
        <v>0</v>
      </c>
    </row>
    <row r="8" spans="1:9" s="10" customFormat="1" ht="15" customHeight="1">
      <c r="A8" s="15">
        <v>4</v>
      </c>
      <c r="B8" s="16" t="s">
        <v>195</v>
      </c>
      <c r="C8" s="16" t="s">
        <v>81</v>
      </c>
      <c r="D8" s="15">
        <v>1970</v>
      </c>
      <c r="E8" s="16" t="s">
        <v>142</v>
      </c>
      <c r="F8" s="44">
        <v>0.1287962962962963</v>
      </c>
      <c r="G8" s="15" t="str">
        <f t="shared" si="0"/>
        <v>4.24/km</v>
      </c>
      <c r="H8" s="17">
        <f t="shared" si="1"/>
        <v>0.019131944444444438</v>
      </c>
      <c r="I8" s="17">
        <f>F8-INDEX($F$5:$F$125,MATCH(D8,$D$5:$D$125,0))</f>
        <v>0</v>
      </c>
    </row>
    <row r="9" spans="1:9" s="10" customFormat="1" ht="15" customHeight="1">
      <c r="A9" s="15">
        <v>5</v>
      </c>
      <c r="B9" s="16" t="s">
        <v>196</v>
      </c>
      <c r="C9" s="16" t="s">
        <v>11</v>
      </c>
      <c r="D9" s="15">
        <v>1975</v>
      </c>
      <c r="E9" s="16" t="s">
        <v>86</v>
      </c>
      <c r="F9" s="44">
        <v>0.12920138888888888</v>
      </c>
      <c r="G9" s="15" t="str">
        <f t="shared" si="0"/>
        <v>4.25/km</v>
      </c>
      <c r="H9" s="17">
        <f t="shared" si="1"/>
        <v>0.01953703703703702</v>
      </c>
      <c r="I9" s="17">
        <f>F9-INDEX($F$5:$F$125,MATCH(D9,$D$5:$D$125,0))</f>
        <v>0</v>
      </c>
    </row>
    <row r="10" spans="1:9" s="10" customFormat="1" ht="15" customHeight="1">
      <c r="A10" s="15">
        <v>6</v>
      </c>
      <c r="B10" s="16" t="s">
        <v>137</v>
      </c>
      <c r="C10" s="16" t="s">
        <v>50</v>
      </c>
      <c r="D10" s="15">
        <v>1976</v>
      </c>
      <c r="E10" s="16" t="s">
        <v>111</v>
      </c>
      <c r="F10" s="44">
        <v>0.1295138888888889</v>
      </c>
      <c r="G10" s="15" t="str">
        <f t="shared" si="0"/>
        <v>4.25/km</v>
      </c>
      <c r="H10" s="17">
        <f t="shared" si="1"/>
        <v>0.01984953703703704</v>
      </c>
      <c r="I10" s="17">
        <f>F10-INDEX($F$5:$F$125,MATCH(D10,$D$5:$D$125,0))</f>
        <v>0.01984953703703704</v>
      </c>
    </row>
    <row r="11" spans="1:9" s="10" customFormat="1" ht="15" customHeight="1">
      <c r="A11" s="15">
        <v>7</v>
      </c>
      <c r="B11" s="16" t="s">
        <v>197</v>
      </c>
      <c r="C11" s="16" t="s">
        <v>93</v>
      </c>
      <c r="D11" s="15">
        <v>1977</v>
      </c>
      <c r="E11" s="16" t="s">
        <v>143</v>
      </c>
      <c r="F11" s="44">
        <v>0.13497685185185185</v>
      </c>
      <c r="G11" s="15" t="str">
        <f t="shared" si="0"/>
        <v>4.36/km</v>
      </c>
      <c r="H11" s="17">
        <f t="shared" si="1"/>
        <v>0.025312499999999988</v>
      </c>
      <c r="I11" s="17">
        <f>F11-INDEX($F$5:$F$125,MATCH(D11,$D$5:$D$125,0))</f>
        <v>0</v>
      </c>
    </row>
    <row r="12" spans="1:9" s="10" customFormat="1" ht="15" customHeight="1">
      <c r="A12" s="15">
        <v>8</v>
      </c>
      <c r="B12" s="16" t="s">
        <v>198</v>
      </c>
      <c r="C12" s="16" t="s">
        <v>57</v>
      </c>
      <c r="D12" s="15">
        <v>1975</v>
      </c>
      <c r="E12" s="16" t="s">
        <v>110</v>
      </c>
      <c r="F12" s="44">
        <v>0.13662037037037036</v>
      </c>
      <c r="G12" s="15" t="str">
        <f t="shared" si="0"/>
        <v>4.40/km</v>
      </c>
      <c r="H12" s="17">
        <f t="shared" si="1"/>
        <v>0.026956018518518504</v>
      </c>
      <c r="I12" s="17">
        <f>F12-INDEX($F$5:$F$125,MATCH(D12,$D$5:$D$125,0))</f>
        <v>0.007418981481481485</v>
      </c>
    </row>
    <row r="13" spans="1:9" s="10" customFormat="1" ht="15" customHeight="1">
      <c r="A13" s="15">
        <v>9</v>
      </c>
      <c r="B13" s="16" t="s">
        <v>199</v>
      </c>
      <c r="C13" s="16" t="s">
        <v>15</v>
      </c>
      <c r="D13" s="15">
        <v>1975</v>
      </c>
      <c r="E13" s="16" t="s">
        <v>144</v>
      </c>
      <c r="F13" s="44">
        <v>0.13844907407407406</v>
      </c>
      <c r="G13" s="15" t="str">
        <f t="shared" si="0"/>
        <v>4.43/km</v>
      </c>
      <c r="H13" s="17">
        <f t="shared" si="1"/>
        <v>0.028784722222222198</v>
      </c>
      <c r="I13" s="17">
        <f>F13-INDEX($F$5:$F$125,MATCH(D13,$D$5:$D$125,0))</f>
        <v>0.009247685185185178</v>
      </c>
    </row>
    <row r="14" spans="1:9" s="10" customFormat="1" ht="15" customHeight="1">
      <c r="A14" s="15">
        <v>10</v>
      </c>
      <c r="B14" s="16" t="s">
        <v>200</v>
      </c>
      <c r="C14" s="16" t="s">
        <v>23</v>
      </c>
      <c r="D14" s="15">
        <v>1971</v>
      </c>
      <c r="E14" s="16" t="s">
        <v>113</v>
      </c>
      <c r="F14" s="44">
        <v>0.13894675925925926</v>
      </c>
      <c r="G14" s="15" t="str">
        <f t="shared" si="0"/>
        <v>4.45/km</v>
      </c>
      <c r="H14" s="17">
        <f t="shared" si="1"/>
        <v>0.029282407407407396</v>
      </c>
      <c r="I14" s="17">
        <f>F14-INDEX($F$5:$F$125,MATCH(D14,$D$5:$D$125,0))</f>
        <v>0</v>
      </c>
    </row>
    <row r="15" spans="1:9" s="10" customFormat="1" ht="15" customHeight="1">
      <c r="A15" s="15">
        <v>11</v>
      </c>
      <c r="B15" s="16" t="s">
        <v>201</v>
      </c>
      <c r="C15" s="16" t="s">
        <v>32</v>
      </c>
      <c r="D15" s="15">
        <v>1966</v>
      </c>
      <c r="E15" s="16" t="s">
        <v>145</v>
      </c>
      <c r="F15" s="44">
        <v>0.13916666666666666</v>
      </c>
      <c r="G15" s="15" t="str">
        <f t="shared" si="0"/>
        <v>4.45/km</v>
      </c>
      <c r="H15" s="17">
        <f t="shared" si="1"/>
        <v>0.0295023148148148</v>
      </c>
      <c r="I15" s="17">
        <f>F15-INDEX($F$5:$F$125,MATCH(D15,$D$5:$D$125,0))</f>
        <v>0</v>
      </c>
    </row>
    <row r="16" spans="1:9" s="10" customFormat="1" ht="15" customHeight="1">
      <c r="A16" s="15">
        <v>12</v>
      </c>
      <c r="B16" s="16" t="s">
        <v>202</v>
      </c>
      <c r="C16" s="16" t="s">
        <v>18</v>
      </c>
      <c r="D16" s="15">
        <v>1974</v>
      </c>
      <c r="E16" s="16" t="s">
        <v>146</v>
      </c>
      <c r="F16" s="44">
        <v>0.14097222222222222</v>
      </c>
      <c r="G16" s="15" t="str">
        <f t="shared" si="0"/>
        <v>4.49/km</v>
      </c>
      <c r="H16" s="17">
        <f t="shared" si="1"/>
        <v>0.03130787037037036</v>
      </c>
      <c r="I16" s="17">
        <f>F16-INDEX($F$5:$F$125,MATCH(D16,$D$5:$D$125,0))</f>
        <v>0</v>
      </c>
    </row>
    <row r="17" spans="1:9" s="10" customFormat="1" ht="15" customHeight="1">
      <c r="A17" s="15">
        <v>13</v>
      </c>
      <c r="B17" s="16" t="s">
        <v>203</v>
      </c>
      <c r="C17" s="16" t="s">
        <v>12</v>
      </c>
      <c r="D17" s="15">
        <v>1966</v>
      </c>
      <c r="E17" s="16" t="s">
        <v>147</v>
      </c>
      <c r="F17" s="44">
        <v>0.1409837962962963</v>
      </c>
      <c r="G17" s="15" t="str">
        <f t="shared" si="0"/>
        <v>4.49/km</v>
      </c>
      <c r="H17" s="17">
        <f t="shared" si="1"/>
        <v>0.03131944444444443</v>
      </c>
      <c r="I17" s="17">
        <f>F17-INDEX($F$5:$F$125,MATCH(D17,$D$5:$D$125,0))</f>
        <v>0.0018171296296296269</v>
      </c>
    </row>
    <row r="18" spans="1:9" s="10" customFormat="1" ht="15" customHeight="1">
      <c r="A18" s="15">
        <v>14</v>
      </c>
      <c r="B18" s="16" t="s">
        <v>67</v>
      </c>
      <c r="C18" s="16" t="s">
        <v>204</v>
      </c>
      <c r="D18" s="15">
        <v>1981</v>
      </c>
      <c r="E18" s="16" t="s">
        <v>63</v>
      </c>
      <c r="F18" s="44">
        <v>0.14136574074074074</v>
      </c>
      <c r="G18" s="15" t="str">
        <f t="shared" si="0"/>
        <v>4.49/km</v>
      </c>
      <c r="H18" s="17">
        <f t="shared" si="1"/>
        <v>0.031701388888888876</v>
      </c>
      <c r="I18" s="17">
        <f>F18-INDEX($F$5:$F$125,MATCH(D18,$D$5:$D$125,0))</f>
        <v>0</v>
      </c>
    </row>
    <row r="19" spans="1:9" s="10" customFormat="1" ht="15" customHeight="1">
      <c r="A19" s="15">
        <v>15</v>
      </c>
      <c r="B19" s="16" t="s">
        <v>295</v>
      </c>
      <c r="C19" s="16" t="s">
        <v>205</v>
      </c>
      <c r="D19" s="15">
        <v>1976</v>
      </c>
      <c r="E19" s="16" t="s">
        <v>109</v>
      </c>
      <c r="F19" s="44">
        <v>0.1429398148148148</v>
      </c>
      <c r="G19" s="15" t="str">
        <f t="shared" si="0"/>
        <v>4.53/km</v>
      </c>
      <c r="H19" s="17">
        <f t="shared" si="1"/>
        <v>0.03327546296296294</v>
      </c>
      <c r="I19" s="17">
        <f>F19-INDEX($F$5:$F$125,MATCH(D19,$D$5:$D$125,0))</f>
        <v>0.03327546296296294</v>
      </c>
    </row>
    <row r="20" spans="1:9" s="10" customFormat="1" ht="15" customHeight="1">
      <c r="A20" s="15">
        <v>16</v>
      </c>
      <c r="B20" s="16" t="s">
        <v>296</v>
      </c>
      <c r="C20" s="16" t="s">
        <v>68</v>
      </c>
      <c r="D20" s="15">
        <v>1976</v>
      </c>
      <c r="E20" s="16" t="s">
        <v>148</v>
      </c>
      <c r="F20" s="44">
        <v>0.14405092592592592</v>
      </c>
      <c r="G20" s="15" t="str">
        <f t="shared" si="0"/>
        <v>4.55/km</v>
      </c>
      <c r="H20" s="17">
        <f t="shared" si="1"/>
        <v>0.034386574074074056</v>
      </c>
      <c r="I20" s="17">
        <f>F20-INDEX($F$5:$F$125,MATCH(D20,$D$5:$D$125,0))</f>
        <v>0.034386574074074056</v>
      </c>
    </row>
    <row r="21" spans="1:9" ht="15" customHeight="1">
      <c r="A21" s="15">
        <v>17</v>
      </c>
      <c r="B21" s="16" t="s">
        <v>206</v>
      </c>
      <c r="C21" s="16" t="s">
        <v>55</v>
      </c>
      <c r="D21" s="15">
        <v>1973</v>
      </c>
      <c r="E21" s="16" t="s">
        <v>149</v>
      </c>
      <c r="F21" s="44">
        <v>0.14498842592592592</v>
      </c>
      <c r="G21" s="15" t="str">
        <f t="shared" si="0"/>
        <v>4.57/km</v>
      </c>
      <c r="H21" s="17">
        <f t="shared" si="1"/>
        <v>0.03532407407407406</v>
      </c>
      <c r="I21" s="17">
        <f>F21-INDEX($F$5:$F$125,MATCH(D21,$D$5:$D$125,0))</f>
        <v>0</v>
      </c>
    </row>
    <row r="22" spans="1:9" ht="15" customHeight="1">
      <c r="A22" s="15">
        <v>18</v>
      </c>
      <c r="B22" s="16" t="s">
        <v>207</v>
      </c>
      <c r="C22" s="16" t="s">
        <v>55</v>
      </c>
      <c r="D22" s="15">
        <v>1969</v>
      </c>
      <c r="E22" s="16" t="s">
        <v>150</v>
      </c>
      <c r="F22" s="44">
        <v>0.1454050925925926</v>
      </c>
      <c r="G22" s="15" t="str">
        <f aca="true" t="shared" si="2" ref="G22:G32">TEXT(INT((HOUR(F22)*3600+MINUTE(F22)*60+SECOND(F22))/$I$3/60),"0")&amp;"."&amp;TEXT(MOD((HOUR(F22)*3600+MINUTE(F22)*60+SECOND(F22))/$I$3,60),"00")&amp;"/km"</f>
        <v>4.58/km</v>
      </c>
      <c r="H22" s="17">
        <f aca="true" t="shared" si="3" ref="H22:H32">F22-$F$5</f>
        <v>0.03574074074074074</v>
      </c>
      <c r="I22" s="17">
        <f>F22-INDEX($F$5:$F$125,MATCH(D22,$D$5:$D$125,0))</f>
        <v>0.019710648148148158</v>
      </c>
    </row>
    <row r="23" spans="1:9" ht="15" customHeight="1">
      <c r="A23" s="15">
        <v>19</v>
      </c>
      <c r="B23" s="16" t="s">
        <v>101</v>
      </c>
      <c r="C23" s="16" t="s">
        <v>36</v>
      </c>
      <c r="D23" s="15">
        <v>1962</v>
      </c>
      <c r="E23" s="16" t="s">
        <v>124</v>
      </c>
      <c r="F23" s="44">
        <v>0.14600694444444443</v>
      </c>
      <c r="G23" s="15" t="str">
        <f t="shared" si="2"/>
        <v>4.59/km</v>
      </c>
      <c r="H23" s="17">
        <f t="shared" si="3"/>
        <v>0.036342592592592565</v>
      </c>
      <c r="I23" s="17">
        <f>F23-INDEX($F$5:$F$125,MATCH(D23,$D$5:$D$125,0))</f>
        <v>0</v>
      </c>
    </row>
    <row r="24" spans="1:9" ht="15" customHeight="1">
      <c r="A24" s="15">
        <v>20</v>
      </c>
      <c r="B24" s="16" t="s">
        <v>208</v>
      </c>
      <c r="C24" s="16" t="s">
        <v>16</v>
      </c>
      <c r="D24" s="15">
        <v>1964</v>
      </c>
      <c r="E24" s="16" t="s">
        <v>151</v>
      </c>
      <c r="F24" s="44">
        <v>0.14640046296296297</v>
      </c>
      <c r="G24" s="15" t="str">
        <f t="shared" si="2"/>
        <v>4.60/km</v>
      </c>
      <c r="H24" s="17">
        <f t="shared" si="3"/>
        <v>0.03673611111111111</v>
      </c>
      <c r="I24" s="17">
        <f>F24-INDEX($F$5:$F$125,MATCH(D24,$D$5:$D$125,0))</f>
        <v>0</v>
      </c>
    </row>
    <row r="25" spans="1:9" ht="15" customHeight="1">
      <c r="A25" s="15">
        <v>21</v>
      </c>
      <c r="B25" s="16" t="s">
        <v>209</v>
      </c>
      <c r="C25" s="16" t="s">
        <v>94</v>
      </c>
      <c r="D25" s="15">
        <v>1981</v>
      </c>
      <c r="E25" s="16" t="s">
        <v>152</v>
      </c>
      <c r="F25" s="44">
        <v>0.14649305555555556</v>
      </c>
      <c r="G25" s="15" t="str">
        <f t="shared" si="2"/>
        <v>4.60/km</v>
      </c>
      <c r="H25" s="17">
        <f t="shared" si="3"/>
        <v>0.0368287037037037</v>
      </c>
      <c r="I25" s="17">
        <f>F25-INDEX($F$5:$F$125,MATCH(D25,$D$5:$D$125,0))</f>
        <v>0.005127314814814821</v>
      </c>
    </row>
    <row r="26" spans="1:9" ht="15" customHeight="1">
      <c r="A26" s="15">
        <v>22</v>
      </c>
      <c r="B26" s="16" t="s">
        <v>210</v>
      </c>
      <c r="C26" s="16" t="s">
        <v>14</v>
      </c>
      <c r="D26" s="15">
        <v>1964</v>
      </c>
      <c r="E26" s="16" t="s">
        <v>119</v>
      </c>
      <c r="F26" s="44">
        <v>0.14675925925925926</v>
      </c>
      <c r="G26" s="15" t="str">
        <f t="shared" si="2"/>
        <v>5.01/km</v>
      </c>
      <c r="H26" s="17">
        <f t="shared" si="3"/>
        <v>0.037094907407407396</v>
      </c>
      <c r="I26" s="17">
        <f>F26-INDEX($F$5:$F$125,MATCH(D26,$D$5:$D$125,0))</f>
        <v>0.0003587962962962876</v>
      </c>
    </row>
    <row r="27" spans="1:9" ht="15" customHeight="1">
      <c r="A27" s="15">
        <v>23</v>
      </c>
      <c r="B27" s="16" t="s">
        <v>211</v>
      </c>
      <c r="C27" s="16" t="s">
        <v>82</v>
      </c>
      <c r="D27" s="15">
        <v>1976</v>
      </c>
      <c r="E27" s="16" t="s">
        <v>153</v>
      </c>
      <c r="F27" s="44">
        <v>0.14697916666666666</v>
      </c>
      <c r="G27" s="15" t="str">
        <f t="shared" si="2"/>
        <v>5.01/km</v>
      </c>
      <c r="H27" s="17">
        <f t="shared" si="3"/>
        <v>0.0373148148148148</v>
      </c>
      <c r="I27" s="17">
        <f>F27-INDEX($F$5:$F$125,MATCH(D27,$D$5:$D$125,0))</f>
        <v>0.0373148148148148</v>
      </c>
    </row>
    <row r="28" spans="1:9" ht="15" customHeight="1">
      <c r="A28" s="15">
        <v>24</v>
      </c>
      <c r="B28" s="16" t="s">
        <v>212</v>
      </c>
      <c r="C28" s="16" t="s">
        <v>29</v>
      </c>
      <c r="D28" s="15">
        <v>1959</v>
      </c>
      <c r="E28" s="16" t="s">
        <v>122</v>
      </c>
      <c r="F28" s="44">
        <v>0.14796296296296296</v>
      </c>
      <c r="G28" s="15" t="str">
        <f t="shared" si="2"/>
        <v>5.03/km</v>
      </c>
      <c r="H28" s="17">
        <f t="shared" si="3"/>
        <v>0.0382986111111111</v>
      </c>
      <c r="I28" s="17">
        <f>F28-INDEX($F$5:$F$125,MATCH(D28,$D$5:$D$125,0))</f>
        <v>0</v>
      </c>
    </row>
    <row r="29" spans="1:9" ht="15" customHeight="1">
      <c r="A29" s="15">
        <v>25</v>
      </c>
      <c r="B29" s="16" t="s">
        <v>213</v>
      </c>
      <c r="C29" s="16" t="s">
        <v>103</v>
      </c>
      <c r="D29" s="15">
        <v>1970</v>
      </c>
      <c r="E29" s="16" t="s">
        <v>114</v>
      </c>
      <c r="F29" s="44">
        <v>0.1479976851851852</v>
      </c>
      <c r="G29" s="15" t="str">
        <f t="shared" si="2"/>
        <v>5.03/km</v>
      </c>
      <c r="H29" s="17">
        <f t="shared" si="3"/>
        <v>0.03833333333333333</v>
      </c>
      <c r="I29" s="17">
        <f>F29-INDEX($F$5:$F$125,MATCH(D29,$D$5:$D$125,0))</f>
        <v>0.019201388888888893</v>
      </c>
    </row>
    <row r="30" spans="1:9" ht="15" customHeight="1">
      <c r="A30" s="15">
        <v>26</v>
      </c>
      <c r="B30" s="16" t="s">
        <v>76</v>
      </c>
      <c r="C30" s="16" t="s">
        <v>16</v>
      </c>
      <c r="D30" s="15">
        <v>1971</v>
      </c>
      <c r="E30" s="16" t="s">
        <v>145</v>
      </c>
      <c r="F30" s="44">
        <v>0.15090277777777777</v>
      </c>
      <c r="G30" s="15" t="str">
        <f t="shared" si="2"/>
        <v>5.09/km</v>
      </c>
      <c r="H30" s="17">
        <f t="shared" si="3"/>
        <v>0.041238425925925914</v>
      </c>
      <c r="I30" s="17">
        <f>F30-INDEX($F$5:$F$125,MATCH(D30,$D$5:$D$125,0))</f>
        <v>0.011956018518518519</v>
      </c>
    </row>
    <row r="31" spans="1:9" ht="15" customHeight="1">
      <c r="A31" s="15">
        <v>27</v>
      </c>
      <c r="B31" s="16" t="s">
        <v>214</v>
      </c>
      <c r="C31" s="16" t="s">
        <v>16</v>
      </c>
      <c r="D31" s="15">
        <v>1962</v>
      </c>
      <c r="E31" s="16" t="s">
        <v>154</v>
      </c>
      <c r="F31" s="44">
        <v>0.15226851851851853</v>
      </c>
      <c r="G31" s="15" t="str">
        <f t="shared" si="2"/>
        <v>5.12/km</v>
      </c>
      <c r="H31" s="17">
        <f t="shared" si="3"/>
        <v>0.042604166666666665</v>
      </c>
      <c r="I31" s="17">
        <f>F31-INDEX($F$5:$F$125,MATCH(D31,$D$5:$D$125,0))</f>
        <v>0.0062615740740741</v>
      </c>
    </row>
    <row r="32" spans="1:9" ht="15" customHeight="1">
      <c r="A32" s="15">
        <v>28</v>
      </c>
      <c r="B32" s="16" t="s">
        <v>215</v>
      </c>
      <c r="C32" s="16" t="s">
        <v>46</v>
      </c>
      <c r="D32" s="15">
        <v>1974</v>
      </c>
      <c r="E32" s="16" t="s">
        <v>155</v>
      </c>
      <c r="F32" s="44">
        <v>0.15298611111111113</v>
      </c>
      <c r="G32" s="15" t="str">
        <f t="shared" si="2"/>
        <v>5.13/km</v>
      </c>
      <c r="H32" s="17">
        <f t="shared" si="3"/>
        <v>0.04332175925925927</v>
      </c>
      <c r="I32" s="17">
        <f>F32-INDEX($F$5:$F$125,MATCH(D32,$D$5:$D$125,0))</f>
        <v>0.012013888888888907</v>
      </c>
    </row>
    <row r="33" spans="1:9" ht="15" customHeight="1">
      <c r="A33" s="15">
        <v>29</v>
      </c>
      <c r="B33" s="16" t="s">
        <v>216</v>
      </c>
      <c r="C33" s="16" t="s">
        <v>13</v>
      </c>
      <c r="D33" s="15">
        <v>1987</v>
      </c>
      <c r="E33" s="16" t="s">
        <v>156</v>
      </c>
      <c r="F33" s="44">
        <v>0.15369212962962964</v>
      </c>
      <c r="G33" s="15" t="str">
        <f aca="true" t="shared" si="4" ref="G33:G38">TEXT(INT((HOUR(F33)*3600+MINUTE(F33)*60+SECOND(F33))/$I$3/60),"0")&amp;"."&amp;TEXT(MOD((HOUR(F33)*3600+MINUTE(F33)*60+SECOND(F33))/$I$3,60),"00")&amp;"/km"</f>
        <v>5.15/km</v>
      </c>
      <c r="H33" s="17">
        <f aca="true" t="shared" si="5" ref="H33:H38">F33-$F$5</f>
        <v>0.04402777777777778</v>
      </c>
      <c r="I33" s="17">
        <f>F33-INDEX($F$5:$F$125,MATCH(D33,$D$5:$D$125,0))</f>
        <v>0</v>
      </c>
    </row>
    <row r="34" spans="1:9" ht="15" customHeight="1">
      <c r="A34" s="15">
        <v>30</v>
      </c>
      <c r="B34" s="16" t="s">
        <v>217</v>
      </c>
      <c r="C34" s="16" t="s">
        <v>74</v>
      </c>
      <c r="D34" s="15">
        <v>1966</v>
      </c>
      <c r="E34" s="16" t="s">
        <v>157</v>
      </c>
      <c r="F34" s="44">
        <v>0.1541435185185185</v>
      </c>
      <c r="G34" s="15" t="str">
        <f t="shared" si="4"/>
        <v>5.16/km</v>
      </c>
      <c r="H34" s="17">
        <f t="shared" si="5"/>
        <v>0.04447916666666665</v>
      </c>
      <c r="I34" s="17">
        <f>F34-INDEX($F$5:$F$125,MATCH(D34,$D$5:$D$125,0))</f>
        <v>0.014976851851851852</v>
      </c>
    </row>
    <row r="35" spans="1:9" ht="15" customHeight="1">
      <c r="A35" s="15">
        <v>31</v>
      </c>
      <c r="B35" s="16" t="s">
        <v>218</v>
      </c>
      <c r="C35" s="16" t="s">
        <v>25</v>
      </c>
      <c r="D35" s="15">
        <v>1967</v>
      </c>
      <c r="E35" s="16" t="s">
        <v>145</v>
      </c>
      <c r="F35" s="44">
        <v>0.15574074074074074</v>
      </c>
      <c r="G35" s="15" t="str">
        <f t="shared" si="4"/>
        <v>5.19/km</v>
      </c>
      <c r="H35" s="17">
        <f t="shared" si="5"/>
        <v>0.046076388888888875</v>
      </c>
      <c r="I35" s="17">
        <f>F35-INDEX($F$5:$F$125,MATCH(D35,$D$5:$D$125,0))</f>
        <v>0</v>
      </c>
    </row>
    <row r="36" spans="1:9" ht="15" customHeight="1">
      <c r="A36" s="15">
        <v>32</v>
      </c>
      <c r="B36" s="16" t="s">
        <v>89</v>
      </c>
      <c r="C36" s="16" t="s">
        <v>18</v>
      </c>
      <c r="D36" s="15">
        <v>1971</v>
      </c>
      <c r="E36" s="16" t="s">
        <v>158</v>
      </c>
      <c r="F36" s="44">
        <v>0.1568402777777778</v>
      </c>
      <c r="G36" s="15" t="str">
        <f t="shared" si="4"/>
        <v>5.21/km</v>
      </c>
      <c r="H36" s="17">
        <f t="shared" si="5"/>
        <v>0.04717592592592593</v>
      </c>
      <c r="I36" s="17">
        <f>F36-INDEX($F$5:$F$125,MATCH(D36,$D$5:$D$125,0))</f>
        <v>0.01789351851851853</v>
      </c>
    </row>
    <row r="37" spans="1:9" ht="15" customHeight="1">
      <c r="A37" s="15">
        <v>33</v>
      </c>
      <c r="B37" s="16" t="s">
        <v>219</v>
      </c>
      <c r="C37" s="16" t="s">
        <v>35</v>
      </c>
      <c r="D37" s="15">
        <v>1973</v>
      </c>
      <c r="E37" s="16" t="s">
        <v>122</v>
      </c>
      <c r="F37" s="44">
        <v>0.1569675925925926</v>
      </c>
      <c r="G37" s="15" t="str">
        <f t="shared" si="4"/>
        <v>5.21/km</v>
      </c>
      <c r="H37" s="17">
        <f t="shared" si="5"/>
        <v>0.04730324074074074</v>
      </c>
      <c r="I37" s="17">
        <f>F37-INDEX($F$5:$F$125,MATCH(D37,$D$5:$D$125,0))</f>
        <v>0.01197916666666668</v>
      </c>
    </row>
    <row r="38" spans="1:9" ht="15" customHeight="1">
      <c r="A38" s="15">
        <v>34</v>
      </c>
      <c r="B38" s="16" t="s">
        <v>297</v>
      </c>
      <c r="C38" s="16" t="s">
        <v>26</v>
      </c>
      <c r="D38" s="15">
        <v>1970</v>
      </c>
      <c r="E38" s="16" t="s">
        <v>159</v>
      </c>
      <c r="F38" s="44">
        <v>0.15770833333333334</v>
      </c>
      <c r="G38" s="15" t="str">
        <f t="shared" si="4"/>
        <v>5.23/km</v>
      </c>
      <c r="H38" s="17">
        <f t="shared" si="5"/>
        <v>0.04804398148148148</v>
      </c>
      <c r="I38" s="17">
        <f>F38-INDEX($F$5:$F$125,MATCH(D38,$D$5:$D$125,0))</f>
        <v>0.02891203703703704</v>
      </c>
    </row>
    <row r="39" spans="1:9" ht="15" customHeight="1">
      <c r="A39" s="15">
        <v>35</v>
      </c>
      <c r="B39" s="16" t="s">
        <v>220</v>
      </c>
      <c r="C39" s="16" t="s">
        <v>22</v>
      </c>
      <c r="D39" s="15">
        <v>1967</v>
      </c>
      <c r="E39" s="16" t="s">
        <v>160</v>
      </c>
      <c r="F39" s="44">
        <v>0.15792824074074074</v>
      </c>
      <c r="G39" s="15" t="str">
        <f aca="true" t="shared" si="6" ref="G39:G44">TEXT(INT((HOUR(F39)*3600+MINUTE(F39)*60+SECOND(F39))/$I$3/60),"0")&amp;"."&amp;TEXT(MOD((HOUR(F39)*3600+MINUTE(F39)*60+SECOND(F39))/$I$3,60),"00")&amp;"/km"</f>
        <v>5.23/km</v>
      </c>
      <c r="H39" s="17">
        <f aca="true" t="shared" si="7" ref="H39:H44">F39-$F$5</f>
        <v>0.048263888888888884</v>
      </c>
      <c r="I39" s="17">
        <f>F39-INDEX($F$5:$F$125,MATCH(D39,$D$5:$D$125,0))</f>
        <v>0.002187500000000009</v>
      </c>
    </row>
    <row r="40" spans="1:9" ht="15" customHeight="1">
      <c r="A40" s="15">
        <v>36</v>
      </c>
      <c r="B40" s="16" t="s">
        <v>221</v>
      </c>
      <c r="C40" s="16" t="s">
        <v>19</v>
      </c>
      <c r="D40" s="15">
        <v>1971</v>
      </c>
      <c r="E40" s="16" t="s">
        <v>161</v>
      </c>
      <c r="F40" s="44">
        <v>0.15802083333333333</v>
      </c>
      <c r="G40" s="15" t="str">
        <f t="shared" si="6"/>
        <v>5.24/km</v>
      </c>
      <c r="H40" s="17">
        <f t="shared" si="7"/>
        <v>0.04835648148148147</v>
      </c>
      <c r="I40" s="17">
        <f>F40-INDEX($F$5:$F$125,MATCH(D40,$D$5:$D$125,0))</f>
        <v>0.019074074074074077</v>
      </c>
    </row>
    <row r="41" spans="1:9" ht="15" customHeight="1">
      <c r="A41" s="15">
        <v>37</v>
      </c>
      <c r="B41" s="16" t="s">
        <v>222</v>
      </c>
      <c r="C41" s="16" t="s">
        <v>223</v>
      </c>
      <c r="D41" s="15">
        <v>1968</v>
      </c>
      <c r="E41" s="16" t="s">
        <v>63</v>
      </c>
      <c r="F41" s="44">
        <v>0.15876157407407407</v>
      </c>
      <c r="G41" s="15" t="str">
        <f t="shared" si="6"/>
        <v>5.25/km</v>
      </c>
      <c r="H41" s="17">
        <f t="shared" si="7"/>
        <v>0.04909722222222221</v>
      </c>
      <c r="I41" s="17">
        <f>F41-INDEX($F$5:$F$125,MATCH(D41,$D$5:$D$125,0))</f>
        <v>0</v>
      </c>
    </row>
    <row r="42" spans="1:9" ht="15" customHeight="1">
      <c r="A42" s="15">
        <v>38</v>
      </c>
      <c r="B42" s="16" t="s">
        <v>66</v>
      </c>
      <c r="C42" s="16" t="s">
        <v>18</v>
      </c>
      <c r="D42" s="15">
        <v>1965</v>
      </c>
      <c r="E42" s="16" t="s">
        <v>162</v>
      </c>
      <c r="F42" s="44">
        <v>0.1589699074074074</v>
      </c>
      <c r="G42" s="15" t="str">
        <f t="shared" si="6"/>
        <v>5.26/km</v>
      </c>
      <c r="H42" s="17">
        <f t="shared" si="7"/>
        <v>0.04930555555555555</v>
      </c>
      <c r="I42" s="17">
        <f>F42-INDEX($F$5:$F$125,MATCH(D42,$D$5:$D$125,0))</f>
        <v>0</v>
      </c>
    </row>
    <row r="43" spans="1:9" ht="15" customHeight="1">
      <c r="A43" s="15">
        <v>39</v>
      </c>
      <c r="B43" s="16" t="s">
        <v>224</v>
      </c>
      <c r="C43" s="16" t="s">
        <v>43</v>
      </c>
      <c r="D43" s="15">
        <v>1977</v>
      </c>
      <c r="E43" s="16" t="s">
        <v>163</v>
      </c>
      <c r="F43" s="44">
        <v>0.15944444444444444</v>
      </c>
      <c r="G43" s="15" t="str">
        <f t="shared" si="6"/>
        <v>5.26/km</v>
      </c>
      <c r="H43" s="17">
        <f t="shared" si="7"/>
        <v>0.049780092592592584</v>
      </c>
      <c r="I43" s="17">
        <f>F43-INDEX($F$5:$F$125,MATCH(D43,$D$5:$D$125,0))</f>
        <v>0.024467592592592596</v>
      </c>
    </row>
    <row r="44" spans="1:9" ht="15" customHeight="1">
      <c r="A44" s="15">
        <v>40</v>
      </c>
      <c r="B44" s="16" t="s">
        <v>225</v>
      </c>
      <c r="C44" s="16" t="s">
        <v>44</v>
      </c>
      <c r="D44" s="15">
        <v>1970</v>
      </c>
      <c r="E44" s="16" t="s">
        <v>164</v>
      </c>
      <c r="F44" s="44">
        <v>0.15949074074074074</v>
      </c>
      <c r="G44" s="15" t="str">
        <f t="shared" si="6"/>
        <v>5.27/km</v>
      </c>
      <c r="H44" s="17">
        <f t="shared" si="7"/>
        <v>0.04982638888888888</v>
      </c>
      <c r="I44" s="17">
        <f>F44-INDEX($F$5:$F$125,MATCH(D44,$D$5:$D$125,0))</f>
        <v>0.03069444444444444</v>
      </c>
    </row>
    <row r="45" spans="1:9" ht="15" customHeight="1">
      <c r="A45" s="15">
        <v>41</v>
      </c>
      <c r="B45" s="16" t="s">
        <v>226</v>
      </c>
      <c r="C45" s="16" t="s">
        <v>34</v>
      </c>
      <c r="D45" s="15">
        <v>1959</v>
      </c>
      <c r="E45" s="16" t="s">
        <v>129</v>
      </c>
      <c r="F45" s="44">
        <v>0.15975694444444444</v>
      </c>
      <c r="G45" s="15" t="str">
        <f>TEXT(INT((HOUR(F45)*3600+MINUTE(F45)*60+SECOND(F45))/$I$3/60),"0")&amp;"."&amp;TEXT(MOD((HOUR(F45)*3600+MINUTE(F45)*60+SECOND(F45))/$I$3,60),"00")&amp;"/km"</f>
        <v>5.27/km</v>
      </c>
      <c r="H45" s="17">
        <f>F45-$F$5</f>
        <v>0.05009259259259258</v>
      </c>
      <c r="I45" s="17">
        <f>F45-INDEX($F$5:$F$125,MATCH(D45,$D$5:$D$125,0))</f>
        <v>0.011793981481481475</v>
      </c>
    </row>
    <row r="46" spans="1:9" ht="15" customHeight="1">
      <c r="A46" s="15">
        <v>42</v>
      </c>
      <c r="B46" s="16" t="s">
        <v>227</v>
      </c>
      <c r="C46" s="16" t="s">
        <v>17</v>
      </c>
      <c r="D46" s="15">
        <v>1976</v>
      </c>
      <c r="E46" s="16" t="s">
        <v>63</v>
      </c>
      <c r="F46" s="44">
        <v>0.16099537037037037</v>
      </c>
      <c r="G46" s="15" t="str">
        <f>TEXT(INT((HOUR(F46)*3600+MINUTE(F46)*60+SECOND(F46))/$I$3/60),"0")&amp;"."&amp;TEXT(MOD((HOUR(F46)*3600+MINUTE(F46)*60+SECOND(F46))/$I$3,60),"00")&amp;"/km"</f>
        <v>5.30/km</v>
      </c>
      <c r="H46" s="17">
        <f>F46-$F$5</f>
        <v>0.05133101851851851</v>
      </c>
      <c r="I46" s="17">
        <f>F46-INDEX($F$5:$F$125,MATCH(D46,$D$5:$D$125,0))</f>
        <v>0.05133101851851851</v>
      </c>
    </row>
    <row r="47" spans="1:9" ht="15" customHeight="1">
      <c r="A47" s="15">
        <v>43</v>
      </c>
      <c r="B47" s="16" t="s">
        <v>298</v>
      </c>
      <c r="C47" s="16" t="s">
        <v>56</v>
      </c>
      <c r="D47" s="15">
        <v>1980</v>
      </c>
      <c r="E47" s="16" t="s">
        <v>163</v>
      </c>
      <c r="F47" s="44">
        <v>0.16104166666666667</v>
      </c>
      <c r="G47" s="15" t="str">
        <f>TEXT(INT((HOUR(F47)*3600+MINUTE(F47)*60+SECOND(F47))/$I$3/60),"0")&amp;"."&amp;TEXT(MOD((HOUR(F47)*3600+MINUTE(F47)*60+SECOND(F47))/$I$3,60),"00")&amp;"/km"</f>
        <v>5.30/km</v>
      </c>
      <c r="H47" s="17">
        <f>F47-$F$5</f>
        <v>0.051377314814814806</v>
      </c>
      <c r="I47" s="17">
        <f>F47-INDEX($F$5:$F$125,MATCH(D47,$D$5:$D$125,0))</f>
        <v>0</v>
      </c>
    </row>
    <row r="48" spans="1:9" ht="15" customHeight="1">
      <c r="A48" s="15">
        <v>44</v>
      </c>
      <c r="B48" s="16" t="s">
        <v>228</v>
      </c>
      <c r="C48" s="16" t="s">
        <v>59</v>
      </c>
      <c r="D48" s="15">
        <v>1970</v>
      </c>
      <c r="E48" s="16" t="s">
        <v>165</v>
      </c>
      <c r="F48" s="44">
        <v>0.16211805555555556</v>
      </c>
      <c r="G48" s="15" t="str">
        <f>TEXT(INT((HOUR(F48)*3600+MINUTE(F48)*60+SECOND(F48))/$I$3/60),"0")&amp;"."&amp;TEXT(MOD((HOUR(F48)*3600+MINUTE(F48)*60+SECOND(F48))/$I$3,60),"00")&amp;"/km"</f>
        <v>5.32/km</v>
      </c>
      <c r="H48" s="17">
        <f>F48-$F$5</f>
        <v>0.0524537037037037</v>
      </c>
      <c r="I48" s="17">
        <f>F48-INDEX($F$5:$F$125,MATCH(D48,$D$5:$D$125,0))</f>
        <v>0.03332175925925926</v>
      </c>
    </row>
    <row r="49" spans="1:9" ht="15" customHeight="1">
      <c r="A49" s="15">
        <v>45</v>
      </c>
      <c r="B49" s="16" t="s">
        <v>229</v>
      </c>
      <c r="C49" s="16" t="s">
        <v>16</v>
      </c>
      <c r="D49" s="15">
        <v>1969</v>
      </c>
      <c r="E49" s="16" t="s">
        <v>166</v>
      </c>
      <c r="F49" s="44">
        <v>0.16215277777777778</v>
      </c>
      <c r="G49" s="15" t="str">
        <f>TEXT(INT((HOUR(F49)*3600+MINUTE(F49)*60+SECOND(F49))/$I$3/60),"0")&amp;"."&amp;TEXT(MOD((HOUR(F49)*3600+MINUTE(F49)*60+SECOND(F49))/$I$3,60),"00")&amp;"/km"</f>
        <v>5.32/km</v>
      </c>
      <c r="H49" s="17">
        <f>F49-$F$5</f>
        <v>0.052488425925925924</v>
      </c>
      <c r="I49" s="17">
        <f>F49-INDEX($F$5:$F$125,MATCH(D49,$D$5:$D$125,0))</f>
        <v>0.03645833333333334</v>
      </c>
    </row>
    <row r="50" spans="1:9" ht="15" customHeight="1">
      <c r="A50" s="15">
        <v>46</v>
      </c>
      <c r="B50" s="16" t="s">
        <v>230</v>
      </c>
      <c r="C50" s="16" t="s">
        <v>18</v>
      </c>
      <c r="D50" s="15">
        <v>1964</v>
      </c>
      <c r="E50" s="16" t="s">
        <v>63</v>
      </c>
      <c r="F50" s="44">
        <v>0.16216435185185185</v>
      </c>
      <c r="G50" s="15" t="str">
        <f aca="true" t="shared" si="8" ref="G50:G113">TEXT(INT((HOUR(F50)*3600+MINUTE(F50)*60+SECOND(F50))/$I$3/60),"0")&amp;"."&amp;TEXT(MOD((HOUR(F50)*3600+MINUTE(F50)*60+SECOND(F50))/$I$3,60),"00")&amp;"/km"</f>
        <v>5.32/km</v>
      </c>
      <c r="H50" s="17">
        <f aca="true" t="shared" si="9" ref="H50:H113">F50-$F$5</f>
        <v>0.05249999999999999</v>
      </c>
      <c r="I50" s="17">
        <f>F50-INDEX($F$5:$F$125,MATCH(D50,$D$5:$D$125,0))</f>
        <v>0.015763888888888883</v>
      </c>
    </row>
    <row r="51" spans="1:9" ht="15" customHeight="1">
      <c r="A51" s="15">
        <v>47</v>
      </c>
      <c r="B51" s="16" t="s">
        <v>231</v>
      </c>
      <c r="C51" s="16" t="s">
        <v>40</v>
      </c>
      <c r="D51" s="15">
        <v>1960</v>
      </c>
      <c r="E51" s="16" t="s">
        <v>167</v>
      </c>
      <c r="F51" s="44">
        <v>0.1624884259259259</v>
      </c>
      <c r="G51" s="15" t="str">
        <f t="shared" si="8"/>
        <v>5.33/km</v>
      </c>
      <c r="H51" s="17">
        <f t="shared" si="9"/>
        <v>0.05282407407407405</v>
      </c>
      <c r="I51" s="17">
        <f>F51-INDEX($F$5:$F$125,MATCH(D51,$D$5:$D$125,0))</f>
        <v>0</v>
      </c>
    </row>
    <row r="52" spans="1:9" ht="15" customHeight="1">
      <c r="A52" s="15">
        <v>48</v>
      </c>
      <c r="B52" s="16" t="s">
        <v>96</v>
      </c>
      <c r="C52" s="16" t="s">
        <v>95</v>
      </c>
      <c r="D52" s="15">
        <v>1971</v>
      </c>
      <c r="E52" s="16" t="s">
        <v>121</v>
      </c>
      <c r="F52" s="44">
        <v>0.16399305555555554</v>
      </c>
      <c r="G52" s="15" t="str">
        <f t="shared" si="8"/>
        <v>5.36/km</v>
      </c>
      <c r="H52" s="17">
        <f t="shared" si="9"/>
        <v>0.054328703703703685</v>
      </c>
      <c r="I52" s="17">
        <f>F52-INDEX($F$5:$F$125,MATCH(D52,$D$5:$D$125,0))</f>
        <v>0.02504629629629629</v>
      </c>
    </row>
    <row r="53" spans="1:9" ht="15" customHeight="1">
      <c r="A53" s="15">
        <v>49</v>
      </c>
      <c r="B53" s="16" t="s">
        <v>232</v>
      </c>
      <c r="C53" s="16" t="s">
        <v>53</v>
      </c>
      <c r="D53" s="15">
        <v>1977</v>
      </c>
      <c r="E53" s="16" t="s">
        <v>168</v>
      </c>
      <c r="F53" s="44">
        <v>0.1642824074074074</v>
      </c>
      <c r="G53" s="15" t="str">
        <f t="shared" si="8"/>
        <v>5.36/km</v>
      </c>
      <c r="H53" s="17">
        <f t="shared" si="9"/>
        <v>0.054618055555555545</v>
      </c>
      <c r="I53" s="17">
        <f>F53-INDEX($F$5:$F$125,MATCH(D53,$D$5:$D$125,0))</f>
        <v>0.029305555555555557</v>
      </c>
    </row>
    <row r="54" spans="1:9" ht="15" customHeight="1">
      <c r="A54" s="15">
        <v>50</v>
      </c>
      <c r="B54" s="16" t="s">
        <v>80</v>
      </c>
      <c r="C54" s="16" t="s">
        <v>68</v>
      </c>
      <c r="D54" s="15">
        <v>1978</v>
      </c>
      <c r="E54" s="16" t="s">
        <v>169</v>
      </c>
      <c r="F54" s="44">
        <v>0.1647800925925926</v>
      </c>
      <c r="G54" s="15" t="str">
        <f t="shared" si="8"/>
        <v>5.37/km</v>
      </c>
      <c r="H54" s="17">
        <f t="shared" si="9"/>
        <v>0.05511574074074074</v>
      </c>
      <c r="I54" s="17">
        <f>F54-INDEX($F$5:$F$125,MATCH(D54,$D$5:$D$125,0))</f>
        <v>0.05496527777777779</v>
      </c>
    </row>
    <row r="55" spans="1:9" ht="15" customHeight="1">
      <c r="A55" s="15">
        <v>51</v>
      </c>
      <c r="B55" s="16" t="s">
        <v>233</v>
      </c>
      <c r="C55" s="16" t="s">
        <v>43</v>
      </c>
      <c r="D55" s="15">
        <v>1955</v>
      </c>
      <c r="E55" s="16" t="s">
        <v>154</v>
      </c>
      <c r="F55" s="44">
        <v>0.1653240740740741</v>
      </c>
      <c r="G55" s="15" t="str">
        <f t="shared" si="8"/>
        <v>5.39/km</v>
      </c>
      <c r="H55" s="17">
        <f t="shared" si="9"/>
        <v>0.055659722222222235</v>
      </c>
      <c r="I55" s="17">
        <f>F55-INDEX($F$5:$F$125,MATCH(D55,$D$5:$D$125,0))</f>
        <v>0</v>
      </c>
    </row>
    <row r="56" spans="1:9" ht="15" customHeight="1">
      <c r="A56" s="15">
        <v>52</v>
      </c>
      <c r="B56" s="16" t="s">
        <v>70</v>
      </c>
      <c r="C56" s="16" t="s">
        <v>31</v>
      </c>
      <c r="D56" s="15">
        <v>1963</v>
      </c>
      <c r="E56" s="16" t="s">
        <v>132</v>
      </c>
      <c r="F56" s="44">
        <v>0.16577546296296297</v>
      </c>
      <c r="G56" s="15" t="str">
        <f t="shared" si="8"/>
        <v>5.39/km</v>
      </c>
      <c r="H56" s="17">
        <f t="shared" si="9"/>
        <v>0.05611111111111111</v>
      </c>
      <c r="I56" s="17">
        <f>F56-INDEX($F$5:$F$125,MATCH(D56,$D$5:$D$125,0))</f>
        <v>0</v>
      </c>
    </row>
    <row r="57" spans="1:9" ht="15" customHeight="1">
      <c r="A57" s="15">
        <v>53</v>
      </c>
      <c r="B57" s="16" t="s">
        <v>234</v>
      </c>
      <c r="C57" s="16" t="s">
        <v>88</v>
      </c>
      <c r="D57" s="15">
        <v>1955</v>
      </c>
      <c r="E57" s="16" t="s">
        <v>170</v>
      </c>
      <c r="F57" s="44">
        <v>0.1658564814814815</v>
      </c>
      <c r="G57" s="15" t="str">
        <f t="shared" si="8"/>
        <v>5.40/km</v>
      </c>
      <c r="H57" s="17">
        <f t="shared" si="9"/>
        <v>0.056192129629629634</v>
      </c>
      <c r="I57" s="17">
        <f>F57-INDEX($F$5:$F$125,MATCH(D57,$D$5:$D$125,0))</f>
        <v>0.0005324074074073981</v>
      </c>
    </row>
    <row r="58" spans="1:9" ht="15" customHeight="1">
      <c r="A58" s="15">
        <v>54</v>
      </c>
      <c r="B58" s="16" t="s">
        <v>235</v>
      </c>
      <c r="C58" s="16" t="s">
        <v>14</v>
      </c>
      <c r="D58" s="15">
        <v>1955</v>
      </c>
      <c r="E58" s="16" t="s">
        <v>62</v>
      </c>
      <c r="F58" s="44">
        <v>0.16642361111111112</v>
      </c>
      <c r="G58" s="15" t="str">
        <f t="shared" si="8"/>
        <v>5.41/km</v>
      </c>
      <c r="H58" s="17">
        <f t="shared" si="9"/>
        <v>0.05675925925925926</v>
      </c>
      <c r="I58" s="17">
        <f>F58-INDEX($F$5:$F$125,MATCH(D58,$D$5:$D$125,0))</f>
        <v>0.0010995370370370239</v>
      </c>
    </row>
    <row r="59" spans="1:9" ht="15" customHeight="1">
      <c r="A59" s="15">
        <v>55</v>
      </c>
      <c r="B59" s="16" t="s">
        <v>236</v>
      </c>
      <c r="C59" s="16" t="s">
        <v>50</v>
      </c>
      <c r="D59" s="15">
        <v>1966</v>
      </c>
      <c r="E59" s="16" t="s">
        <v>171</v>
      </c>
      <c r="F59" s="44">
        <v>0.16718750000000002</v>
      </c>
      <c r="G59" s="15" t="str">
        <f t="shared" si="8"/>
        <v>5.42/km</v>
      </c>
      <c r="H59" s="17">
        <f t="shared" si="9"/>
        <v>0.05752314814814816</v>
      </c>
      <c r="I59" s="17">
        <f>F59-INDEX($F$5:$F$125,MATCH(D59,$D$5:$D$125,0))</f>
        <v>0.028020833333333356</v>
      </c>
    </row>
    <row r="60" spans="1:9" ht="15" customHeight="1">
      <c r="A60" s="15">
        <v>56</v>
      </c>
      <c r="B60" s="16" t="s">
        <v>140</v>
      </c>
      <c r="C60" s="16" t="s">
        <v>27</v>
      </c>
      <c r="D60" s="15">
        <v>1972</v>
      </c>
      <c r="E60" s="16" t="s">
        <v>107</v>
      </c>
      <c r="F60" s="44">
        <v>0.1674189814814815</v>
      </c>
      <c r="G60" s="15" t="str">
        <f t="shared" si="8"/>
        <v>5.43/km</v>
      </c>
      <c r="H60" s="17">
        <f t="shared" si="9"/>
        <v>0.05775462962962963</v>
      </c>
      <c r="I60" s="17">
        <f>F60-INDEX($F$5:$F$125,MATCH(D60,$D$5:$D$125,0))</f>
        <v>0</v>
      </c>
    </row>
    <row r="61" spans="1:9" ht="15" customHeight="1">
      <c r="A61" s="15">
        <v>57</v>
      </c>
      <c r="B61" s="16" t="s">
        <v>237</v>
      </c>
      <c r="C61" s="16" t="s">
        <v>39</v>
      </c>
      <c r="D61" s="15">
        <v>1960</v>
      </c>
      <c r="E61" s="16" t="s">
        <v>172</v>
      </c>
      <c r="F61" s="44">
        <v>0.1687962962962963</v>
      </c>
      <c r="G61" s="15" t="str">
        <f t="shared" si="8"/>
        <v>5.46/km</v>
      </c>
      <c r="H61" s="17">
        <f t="shared" si="9"/>
        <v>0.059131944444444445</v>
      </c>
      <c r="I61" s="17">
        <f>F61-INDEX($F$5:$F$125,MATCH(D61,$D$5:$D$125,0))</f>
        <v>0.006307870370370394</v>
      </c>
    </row>
    <row r="62" spans="1:9" ht="15" customHeight="1">
      <c r="A62" s="15">
        <v>58</v>
      </c>
      <c r="B62" s="16" t="s">
        <v>238</v>
      </c>
      <c r="C62" s="16" t="s">
        <v>32</v>
      </c>
      <c r="D62" s="15">
        <v>1952</v>
      </c>
      <c r="E62" s="16" t="s">
        <v>108</v>
      </c>
      <c r="F62" s="44">
        <v>0.16907407407407407</v>
      </c>
      <c r="G62" s="15" t="str">
        <f t="shared" si="8"/>
        <v>5.46/km</v>
      </c>
      <c r="H62" s="17">
        <f t="shared" si="9"/>
        <v>0.05940972222222221</v>
      </c>
      <c r="I62" s="17">
        <f>F62-INDEX($F$5:$F$125,MATCH(D62,$D$5:$D$125,0))</f>
        <v>0</v>
      </c>
    </row>
    <row r="63" spans="1:9" ht="15" customHeight="1">
      <c r="A63" s="15">
        <v>59</v>
      </c>
      <c r="B63" s="16" t="s">
        <v>239</v>
      </c>
      <c r="C63" s="16" t="s">
        <v>299</v>
      </c>
      <c r="D63" s="15">
        <v>1971</v>
      </c>
      <c r="E63" s="16" t="s">
        <v>151</v>
      </c>
      <c r="F63" s="44">
        <v>0.1696064814814815</v>
      </c>
      <c r="G63" s="15" t="str">
        <f t="shared" si="8"/>
        <v>5.47/km</v>
      </c>
      <c r="H63" s="17">
        <f t="shared" si="9"/>
        <v>0.05994212962962964</v>
      </c>
      <c r="I63" s="17">
        <f>F63-INDEX($F$5:$F$125,MATCH(D63,$D$5:$D$125,0))</f>
        <v>0.03065972222222224</v>
      </c>
    </row>
    <row r="64" spans="1:9" ht="15" customHeight="1">
      <c r="A64" s="15">
        <v>60</v>
      </c>
      <c r="B64" s="16" t="s">
        <v>240</v>
      </c>
      <c r="C64" s="16" t="s">
        <v>78</v>
      </c>
      <c r="D64" s="15">
        <v>1969</v>
      </c>
      <c r="E64" s="16" t="s">
        <v>173</v>
      </c>
      <c r="F64" s="44">
        <v>0.17028935185185187</v>
      </c>
      <c r="G64" s="15" t="str">
        <f t="shared" si="8"/>
        <v>5.49/km</v>
      </c>
      <c r="H64" s="17">
        <f t="shared" si="9"/>
        <v>0.06062500000000001</v>
      </c>
      <c r="I64" s="17">
        <f>F64-INDEX($F$5:$F$125,MATCH(D64,$D$5:$D$125,0))</f>
        <v>0.04459490740740743</v>
      </c>
    </row>
    <row r="65" spans="1:9" ht="15" customHeight="1">
      <c r="A65" s="15">
        <v>61</v>
      </c>
      <c r="B65" s="16" t="s">
        <v>241</v>
      </c>
      <c r="C65" s="16" t="s">
        <v>48</v>
      </c>
      <c r="D65" s="15">
        <v>1966</v>
      </c>
      <c r="E65" s="16" t="s">
        <v>116</v>
      </c>
      <c r="F65" s="44">
        <v>0.17055555555555557</v>
      </c>
      <c r="G65" s="15" t="str">
        <f t="shared" si="8"/>
        <v>5.49/km</v>
      </c>
      <c r="H65" s="17">
        <f t="shared" si="9"/>
        <v>0.06089120370370371</v>
      </c>
      <c r="I65" s="17">
        <f>F65-INDEX($F$5:$F$125,MATCH(D65,$D$5:$D$125,0))</f>
        <v>0.03138888888888891</v>
      </c>
    </row>
    <row r="66" spans="1:9" ht="15" customHeight="1">
      <c r="A66" s="15">
        <v>62</v>
      </c>
      <c r="B66" s="16" t="s">
        <v>242</v>
      </c>
      <c r="C66" s="16" t="s">
        <v>12</v>
      </c>
      <c r="D66" s="15">
        <v>1972</v>
      </c>
      <c r="E66" s="16" t="s">
        <v>163</v>
      </c>
      <c r="F66" s="44">
        <v>0.17072916666666668</v>
      </c>
      <c r="G66" s="15" t="str">
        <f t="shared" si="8"/>
        <v>5.50/km</v>
      </c>
      <c r="H66" s="17">
        <f t="shared" si="9"/>
        <v>0.06106481481481482</v>
      </c>
      <c r="I66" s="17">
        <f>F66-INDEX($F$5:$F$125,MATCH(D66,$D$5:$D$125,0))</f>
        <v>0.0033101851851851938</v>
      </c>
    </row>
    <row r="67" spans="1:9" ht="15" customHeight="1">
      <c r="A67" s="15">
        <v>63</v>
      </c>
      <c r="B67" s="16" t="s">
        <v>243</v>
      </c>
      <c r="C67" s="16" t="s">
        <v>72</v>
      </c>
      <c r="D67" s="15">
        <v>1973</v>
      </c>
      <c r="E67" s="16" t="s">
        <v>125</v>
      </c>
      <c r="F67" s="44">
        <v>0.17481481481481484</v>
      </c>
      <c r="G67" s="15" t="str">
        <f t="shared" si="8"/>
        <v>5.58/km</v>
      </c>
      <c r="H67" s="17">
        <f t="shared" si="9"/>
        <v>0.06515046296296298</v>
      </c>
      <c r="I67" s="17">
        <f>F67-INDEX($F$5:$F$125,MATCH(D67,$D$5:$D$125,0))</f>
        <v>0.029826388888888916</v>
      </c>
    </row>
    <row r="68" spans="1:9" ht="15" customHeight="1">
      <c r="A68" s="15">
        <v>64</v>
      </c>
      <c r="B68" s="16" t="s">
        <v>244</v>
      </c>
      <c r="C68" s="16" t="s">
        <v>28</v>
      </c>
      <c r="D68" s="15">
        <v>1960</v>
      </c>
      <c r="E68" s="16" t="s">
        <v>174</v>
      </c>
      <c r="F68" s="44">
        <v>0.17537037037037037</v>
      </c>
      <c r="G68" s="15" t="str">
        <f t="shared" si="8"/>
        <v>5.59/km</v>
      </c>
      <c r="H68" s="17">
        <f t="shared" si="9"/>
        <v>0.06570601851851851</v>
      </c>
      <c r="I68" s="17">
        <f>F68-INDEX($F$5:$F$125,MATCH(D68,$D$5:$D$125,0))</f>
        <v>0.01288194444444446</v>
      </c>
    </row>
    <row r="69" spans="1:9" ht="15" customHeight="1">
      <c r="A69" s="15">
        <v>65</v>
      </c>
      <c r="B69" s="16" t="s">
        <v>245</v>
      </c>
      <c r="C69" s="16" t="s">
        <v>49</v>
      </c>
      <c r="D69" s="15">
        <v>1974</v>
      </c>
      <c r="E69" s="16" t="s">
        <v>107</v>
      </c>
      <c r="F69" s="44">
        <v>0.1754513888888889</v>
      </c>
      <c r="G69" s="15" t="str">
        <f t="shared" si="8"/>
        <v>5.59/km</v>
      </c>
      <c r="H69" s="17">
        <f t="shared" si="9"/>
        <v>0.06578703703703703</v>
      </c>
      <c r="I69" s="17">
        <f>F69-INDEX($F$5:$F$125,MATCH(D69,$D$5:$D$125,0))</f>
        <v>0.03447916666666667</v>
      </c>
    </row>
    <row r="70" spans="1:9" ht="15" customHeight="1">
      <c r="A70" s="15">
        <v>66</v>
      </c>
      <c r="B70" s="16" t="s">
        <v>300</v>
      </c>
      <c r="C70" s="16" t="s">
        <v>246</v>
      </c>
      <c r="D70" s="15">
        <v>1980</v>
      </c>
      <c r="E70" s="16" t="s">
        <v>175</v>
      </c>
      <c r="F70" s="44">
        <v>0.1763310185185185</v>
      </c>
      <c r="G70" s="15" t="str">
        <f t="shared" si="8"/>
        <v>6.01/km</v>
      </c>
      <c r="H70" s="17">
        <f t="shared" si="9"/>
        <v>0.06666666666666665</v>
      </c>
      <c r="I70" s="17">
        <f>F70-INDEX($F$5:$F$125,MATCH(D70,$D$5:$D$125,0))</f>
        <v>0.015289351851851846</v>
      </c>
    </row>
    <row r="71" spans="1:9" ht="15" customHeight="1">
      <c r="A71" s="15">
        <v>67</v>
      </c>
      <c r="B71" s="16" t="s">
        <v>247</v>
      </c>
      <c r="C71" s="16" t="s">
        <v>44</v>
      </c>
      <c r="D71" s="15">
        <v>1969</v>
      </c>
      <c r="E71" s="16" t="s">
        <v>176</v>
      </c>
      <c r="F71" s="44">
        <v>0.17646990740740742</v>
      </c>
      <c r="G71" s="15" t="str">
        <f t="shared" si="8"/>
        <v>6.01/km</v>
      </c>
      <c r="H71" s="17">
        <f t="shared" si="9"/>
        <v>0.06680555555555556</v>
      </c>
      <c r="I71" s="17">
        <f>F71-INDEX($F$5:$F$125,MATCH(D71,$D$5:$D$125,0))</f>
        <v>0.05077546296296298</v>
      </c>
    </row>
    <row r="72" spans="1:9" ht="15" customHeight="1">
      <c r="A72" s="15">
        <v>68</v>
      </c>
      <c r="B72" s="16" t="s">
        <v>248</v>
      </c>
      <c r="C72" s="16" t="s">
        <v>32</v>
      </c>
      <c r="D72" s="15">
        <v>1969</v>
      </c>
      <c r="E72" s="16" t="s">
        <v>177</v>
      </c>
      <c r="F72" s="44">
        <v>0.17662037037037037</v>
      </c>
      <c r="G72" s="15" t="str">
        <f t="shared" si="8"/>
        <v>6.02/km</v>
      </c>
      <c r="H72" s="17">
        <f t="shared" si="9"/>
        <v>0.06695601851851851</v>
      </c>
      <c r="I72" s="17">
        <f>F72-INDEX($F$5:$F$125,MATCH(D72,$D$5:$D$125,0))</f>
        <v>0.05092592592592593</v>
      </c>
    </row>
    <row r="73" spans="1:9" ht="15" customHeight="1">
      <c r="A73" s="15">
        <v>69</v>
      </c>
      <c r="B73" s="16" t="s">
        <v>249</v>
      </c>
      <c r="C73" s="16" t="s">
        <v>250</v>
      </c>
      <c r="D73" s="15">
        <v>1966</v>
      </c>
      <c r="E73" s="16" t="s">
        <v>63</v>
      </c>
      <c r="F73" s="44">
        <v>0.1767824074074074</v>
      </c>
      <c r="G73" s="15" t="str">
        <f t="shared" si="8"/>
        <v>6.02/km</v>
      </c>
      <c r="H73" s="17">
        <f t="shared" si="9"/>
        <v>0.06711805555555553</v>
      </c>
      <c r="I73" s="17">
        <f>F73-INDEX($F$5:$F$125,MATCH(D73,$D$5:$D$125,0))</f>
        <v>0.03761574074074073</v>
      </c>
    </row>
    <row r="74" spans="1:9" ht="15" customHeight="1">
      <c r="A74" s="15">
        <v>70</v>
      </c>
      <c r="B74" s="16" t="s">
        <v>251</v>
      </c>
      <c r="C74" s="16" t="s">
        <v>301</v>
      </c>
      <c r="D74" s="15">
        <v>1965</v>
      </c>
      <c r="E74" s="16" t="s">
        <v>128</v>
      </c>
      <c r="F74" s="44">
        <v>0.17695601851851853</v>
      </c>
      <c r="G74" s="15" t="str">
        <f t="shared" si="8"/>
        <v>6.02/km</v>
      </c>
      <c r="H74" s="17">
        <f t="shared" si="9"/>
        <v>0.06729166666666667</v>
      </c>
      <c r="I74" s="17">
        <f>F74-INDEX($F$5:$F$125,MATCH(D74,$D$5:$D$125,0))</f>
        <v>0.01798611111111112</v>
      </c>
    </row>
    <row r="75" spans="1:9" ht="15" customHeight="1">
      <c r="A75" s="15">
        <v>71</v>
      </c>
      <c r="B75" s="16" t="s">
        <v>252</v>
      </c>
      <c r="C75" s="16" t="s">
        <v>30</v>
      </c>
      <c r="D75" s="15">
        <v>1977</v>
      </c>
      <c r="E75" s="16" t="s">
        <v>163</v>
      </c>
      <c r="F75" s="44">
        <v>0.1772222222222222</v>
      </c>
      <c r="G75" s="15" t="str">
        <f t="shared" si="8"/>
        <v>6.03/km</v>
      </c>
      <c r="H75" s="17">
        <f t="shared" si="9"/>
        <v>0.06755787037037034</v>
      </c>
      <c r="I75" s="17">
        <f>F75-INDEX($F$5:$F$125,MATCH(D75,$D$5:$D$125,0))</f>
        <v>0.04224537037037035</v>
      </c>
    </row>
    <row r="76" spans="1:9" ht="15" customHeight="1">
      <c r="A76" s="15">
        <v>72</v>
      </c>
      <c r="B76" s="16" t="s">
        <v>253</v>
      </c>
      <c r="C76" s="16" t="s">
        <v>64</v>
      </c>
      <c r="D76" s="15">
        <v>1967</v>
      </c>
      <c r="E76" s="16" t="s">
        <v>175</v>
      </c>
      <c r="F76" s="44">
        <v>0.1779398148148148</v>
      </c>
      <c r="G76" s="15" t="str">
        <f t="shared" si="8"/>
        <v>6.04/km</v>
      </c>
      <c r="H76" s="17">
        <f t="shared" si="9"/>
        <v>0.06827546296296294</v>
      </c>
      <c r="I76" s="17">
        <f>F76-INDEX($F$5:$F$125,MATCH(D76,$D$5:$D$125,0))</f>
        <v>0.022199074074074066</v>
      </c>
    </row>
    <row r="77" spans="1:9" ht="15" customHeight="1">
      <c r="A77" s="15">
        <v>73</v>
      </c>
      <c r="B77" s="16" t="s">
        <v>136</v>
      </c>
      <c r="C77" s="16" t="s">
        <v>45</v>
      </c>
      <c r="D77" s="15">
        <v>1977</v>
      </c>
      <c r="E77" s="16" t="s">
        <v>63</v>
      </c>
      <c r="F77" s="44">
        <v>0.17850694444444445</v>
      </c>
      <c r="G77" s="15" t="str">
        <f t="shared" si="8"/>
        <v>6.06/km</v>
      </c>
      <c r="H77" s="17">
        <f t="shared" si="9"/>
        <v>0.0688425925925926</v>
      </c>
      <c r="I77" s="17">
        <f>F77-INDEX($F$5:$F$125,MATCH(D77,$D$5:$D$125,0))</f>
        <v>0.043530092592592606</v>
      </c>
    </row>
    <row r="78" spans="1:9" ht="15" customHeight="1">
      <c r="A78" s="15">
        <v>74</v>
      </c>
      <c r="B78" s="16" t="s">
        <v>254</v>
      </c>
      <c r="C78" s="16" t="s">
        <v>103</v>
      </c>
      <c r="D78" s="15">
        <v>1967</v>
      </c>
      <c r="E78" s="16" t="s">
        <v>131</v>
      </c>
      <c r="F78" s="44">
        <v>0.17856481481481482</v>
      </c>
      <c r="G78" s="15" t="str">
        <f t="shared" si="8"/>
        <v>6.06/km</v>
      </c>
      <c r="H78" s="17">
        <f t="shared" si="9"/>
        <v>0.06890046296296296</v>
      </c>
      <c r="I78" s="17">
        <f>F78-INDEX($F$5:$F$125,MATCH(D78,$D$5:$D$125,0))</f>
        <v>0.02282407407407408</v>
      </c>
    </row>
    <row r="79" spans="1:9" ht="15" customHeight="1">
      <c r="A79" s="15">
        <v>75</v>
      </c>
      <c r="B79" s="16" t="s">
        <v>255</v>
      </c>
      <c r="C79" s="16" t="s">
        <v>256</v>
      </c>
      <c r="D79" s="15">
        <v>1959</v>
      </c>
      <c r="E79" s="16" t="s">
        <v>63</v>
      </c>
      <c r="F79" s="44">
        <v>0.17863425925925924</v>
      </c>
      <c r="G79" s="15" t="str">
        <f t="shared" si="8"/>
        <v>6.06/km</v>
      </c>
      <c r="H79" s="17">
        <f t="shared" si="9"/>
        <v>0.06896990740740738</v>
      </c>
      <c r="I79" s="17">
        <f>F79-INDEX($F$5:$F$125,MATCH(D79,$D$5:$D$125,0))</f>
        <v>0.03067129629629628</v>
      </c>
    </row>
    <row r="80" spans="1:9" ht="15" customHeight="1">
      <c r="A80" s="15">
        <v>76</v>
      </c>
      <c r="B80" s="16" t="s">
        <v>257</v>
      </c>
      <c r="C80" s="16" t="s">
        <v>250</v>
      </c>
      <c r="D80" s="15">
        <v>1966</v>
      </c>
      <c r="E80" s="16" t="s">
        <v>63</v>
      </c>
      <c r="F80" s="44">
        <v>0.17872685185185186</v>
      </c>
      <c r="G80" s="15" t="str">
        <f t="shared" si="8"/>
        <v>6.06/km</v>
      </c>
      <c r="H80" s="17">
        <f t="shared" si="9"/>
        <v>0.0690625</v>
      </c>
      <c r="I80" s="17">
        <f>F80-INDEX($F$5:$F$125,MATCH(D80,$D$5:$D$125,0))</f>
        <v>0.0395601851851852</v>
      </c>
    </row>
    <row r="81" spans="1:9" ht="15" customHeight="1">
      <c r="A81" s="15">
        <v>77</v>
      </c>
      <c r="B81" s="16" t="s">
        <v>258</v>
      </c>
      <c r="C81" s="16" t="s">
        <v>97</v>
      </c>
      <c r="D81" s="15">
        <v>1966</v>
      </c>
      <c r="E81" s="16" t="s">
        <v>178</v>
      </c>
      <c r="F81" s="44">
        <v>0.17930555555555558</v>
      </c>
      <c r="G81" s="15" t="str">
        <f t="shared" si="8"/>
        <v>6.07/km</v>
      </c>
      <c r="H81" s="17">
        <f t="shared" si="9"/>
        <v>0.06964120370370372</v>
      </c>
      <c r="I81" s="17">
        <f>F81-INDEX($F$5:$F$125,MATCH(D81,$D$5:$D$125,0))</f>
        <v>0.04013888888888892</v>
      </c>
    </row>
    <row r="82" spans="1:9" ht="15" customHeight="1">
      <c r="A82" s="15">
        <v>78</v>
      </c>
      <c r="B82" s="16" t="s">
        <v>83</v>
      </c>
      <c r="C82" s="16" t="s">
        <v>21</v>
      </c>
      <c r="D82" s="15">
        <v>1966</v>
      </c>
      <c r="E82" s="16" t="s">
        <v>90</v>
      </c>
      <c r="F82" s="44">
        <v>0.17945601851851853</v>
      </c>
      <c r="G82" s="15" t="str">
        <f t="shared" si="8"/>
        <v>6.07/km</v>
      </c>
      <c r="H82" s="17">
        <f t="shared" si="9"/>
        <v>0.06979166666666667</v>
      </c>
      <c r="I82" s="17">
        <f>F82-INDEX($F$5:$F$125,MATCH(D82,$D$5:$D$125,0))</f>
        <v>0.04028935185185187</v>
      </c>
    </row>
    <row r="83" spans="1:9" ht="15" customHeight="1">
      <c r="A83" s="15">
        <v>79</v>
      </c>
      <c r="B83" s="16" t="s">
        <v>259</v>
      </c>
      <c r="C83" s="16" t="s">
        <v>15</v>
      </c>
      <c r="D83" s="15">
        <v>1968</v>
      </c>
      <c r="E83" s="16" t="s">
        <v>132</v>
      </c>
      <c r="F83" s="44">
        <v>0.18052083333333332</v>
      </c>
      <c r="G83" s="15" t="str">
        <f t="shared" si="8"/>
        <v>6.10/km</v>
      </c>
      <c r="H83" s="17">
        <f t="shared" si="9"/>
        <v>0.07085648148148146</v>
      </c>
      <c r="I83" s="17">
        <f>F83-INDEX($F$5:$F$125,MATCH(D83,$D$5:$D$125,0))</f>
        <v>0.021759259259259256</v>
      </c>
    </row>
    <row r="84" spans="1:9" ht="15" customHeight="1">
      <c r="A84" s="15">
        <v>80</v>
      </c>
      <c r="B84" s="16" t="s">
        <v>61</v>
      </c>
      <c r="C84" s="16" t="s">
        <v>260</v>
      </c>
      <c r="D84" s="15">
        <v>1974</v>
      </c>
      <c r="E84" s="16" t="s">
        <v>130</v>
      </c>
      <c r="F84" s="44">
        <v>0.18171296296296294</v>
      </c>
      <c r="G84" s="15" t="str">
        <f t="shared" si="8"/>
        <v>6.12/km</v>
      </c>
      <c r="H84" s="17">
        <f t="shared" si="9"/>
        <v>0.07204861111111108</v>
      </c>
      <c r="I84" s="17">
        <f>F84-INDEX($F$5:$F$125,MATCH(D84,$D$5:$D$125,0))</f>
        <v>0.040740740740740716</v>
      </c>
    </row>
    <row r="85" spans="1:9" ht="15" customHeight="1">
      <c r="A85" s="15">
        <v>81</v>
      </c>
      <c r="B85" s="16" t="s">
        <v>104</v>
      </c>
      <c r="C85" s="16" t="s">
        <v>11</v>
      </c>
      <c r="D85" s="15">
        <v>1978</v>
      </c>
      <c r="E85" s="16" t="s">
        <v>117</v>
      </c>
      <c r="F85" s="44">
        <v>0.18218749999999997</v>
      </c>
      <c r="G85" s="15" t="str">
        <f t="shared" si="8"/>
        <v>6.13/km</v>
      </c>
      <c r="H85" s="17">
        <f t="shared" si="9"/>
        <v>0.07252314814814811</v>
      </c>
      <c r="I85" s="17">
        <f>F85-INDEX($F$5:$F$125,MATCH(D85,$D$5:$D$125,0))</f>
        <v>0.07237268518518516</v>
      </c>
    </row>
    <row r="86" spans="1:9" ht="15" customHeight="1">
      <c r="A86" s="15">
        <v>82</v>
      </c>
      <c r="B86" s="16" t="s">
        <v>261</v>
      </c>
      <c r="C86" s="16" t="s">
        <v>16</v>
      </c>
      <c r="D86" s="15">
        <v>1974</v>
      </c>
      <c r="E86" s="16" t="s">
        <v>179</v>
      </c>
      <c r="F86" s="44">
        <v>0.18270833333333333</v>
      </c>
      <c r="G86" s="15" t="str">
        <f t="shared" si="8"/>
        <v>6.14/km</v>
      </c>
      <c r="H86" s="17">
        <f t="shared" si="9"/>
        <v>0.07304398148148147</v>
      </c>
      <c r="I86" s="17">
        <f>F86-INDEX($F$5:$F$125,MATCH(D86,$D$5:$D$125,0))</f>
        <v>0.04173611111111111</v>
      </c>
    </row>
    <row r="87" spans="1:9" ht="15" customHeight="1">
      <c r="A87" s="15">
        <v>83</v>
      </c>
      <c r="B87" s="16" t="s">
        <v>262</v>
      </c>
      <c r="C87" s="16" t="s">
        <v>58</v>
      </c>
      <c r="D87" s="15">
        <v>1960</v>
      </c>
      <c r="E87" s="16" t="s">
        <v>112</v>
      </c>
      <c r="F87" s="44">
        <v>0.18465277777777778</v>
      </c>
      <c r="G87" s="15" t="str">
        <f t="shared" si="8"/>
        <v>6.18/km</v>
      </c>
      <c r="H87" s="17">
        <f t="shared" si="9"/>
        <v>0.07498842592592592</v>
      </c>
      <c r="I87" s="17">
        <f>F87-INDEX($F$5:$F$125,MATCH(D87,$D$5:$D$125,0))</f>
        <v>0.022164351851851866</v>
      </c>
    </row>
    <row r="88" spans="1:9" ht="15" customHeight="1">
      <c r="A88" s="15">
        <v>84</v>
      </c>
      <c r="B88" s="16" t="s">
        <v>263</v>
      </c>
      <c r="C88" s="16" t="s">
        <v>264</v>
      </c>
      <c r="D88" s="15">
        <v>1967</v>
      </c>
      <c r="E88" s="16" t="s">
        <v>180</v>
      </c>
      <c r="F88" s="44">
        <v>0.18532407407407406</v>
      </c>
      <c r="G88" s="15" t="str">
        <f t="shared" si="8"/>
        <v>6.19/km</v>
      </c>
      <c r="H88" s="17">
        <f t="shared" si="9"/>
        <v>0.0756597222222222</v>
      </c>
      <c r="I88" s="17">
        <f>F88-INDEX($F$5:$F$125,MATCH(D88,$D$5:$D$125,0))</f>
        <v>0.029583333333333323</v>
      </c>
    </row>
    <row r="89" spans="1:9" ht="15" customHeight="1">
      <c r="A89" s="15">
        <v>85</v>
      </c>
      <c r="B89" s="16" t="s">
        <v>265</v>
      </c>
      <c r="C89" s="16" t="s">
        <v>266</v>
      </c>
      <c r="D89" s="15">
        <v>1976</v>
      </c>
      <c r="E89" s="16" t="s">
        <v>118</v>
      </c>
      <c r="F89" s="44">
        <v>0.18584490740740742</v>
      </c>
      <c r="G89" s="15" t="str">
        <f t="shared" si="8"/>
        <v>6.21/km</v>
      </c>
      <c r="H89" s="17">
        <f t="shared" si="9"/>
        <v>0.07618055555555556</v>
      </c>
      <c r="I89" s="17">
        <f>F89-INDEX($F$5:$F$125,MATCH(D89,$D$5:$D$125,0))</f>
        <v>0.07618055555555556</v>
      </c>
    </row>
    <row r="90" spans="1:9" ht="15" customHeight="1">
      <c r="A90" s="15">
        <v>86</v>
      </c>
      <c r="B90" s="16" t="s">
        <v>267</v>
      </c>
      <c r="C90" s="16" t="s">
        <v>99</v>
      </c>
      <c r="D90" s="15">
        <v>1968</v>
      </c>
      <c r="E90" s="16" t="s">
        <v>132</v>
      </c>
      <c r="F90" s="44">
        <v>0.18611111111111112</v>
      </c>
      <c r="G90" s="15" t="str">
        <f t="shared" si="8"/>
        <v>6.21/km</v>
      </c>
      <c r="H90" s="17">
        <f t="shared" si="9"/>
        <v>0.07644675925925926</v>
      </c>
      <c r="I90" s="17">
        <f>F90-INDEX($F$5:$F$125,MATCH(D90,$D$5:$D$125,0))</f>
        <v>0.027349537037037047</v>
      </c>
    </row>
    <row r="91" spans="1:9" ht="15" customHeight="1">
      <c r="A91" s="15">
        <v>87</v>
      </c>
      <c r="B91" s="16" t="s">
        <v>268</v>
      </c>
      <c r="C91" s="16" t="s">
        <v>24</v>
      </c>
      <c r="D91" s="15">
        <v>1974</v>
      </c>
      <c r="E91" s="16" t="s">
        <v>120</v>
      </c>
      <c r="F91" s="44">
        <v>0.18715277777777775</v>
      </c>
      <c r="G91" s="15" t="str">
        <f t="shared" si="8"/>
        <v>6.23/km</v>
      </c>
      <c r="H91" s="17">
        <f t="shared" si="9"/>
        <v>0.07748842592592589</v>
      </c>
      <c r="I91" s="17">
        <f>F91-INDEX($F$5:$F$125,MATCH(D91,$D$5:$D$125,0))</f>
        <v>0.04618055555555553</v>
      </c>
    </row>
    <row r="92" spans="1:9" ht="15" customHeight="1">
      <c r="A92" s="15">
        <v>88</v>
      </c>
      <c r="B92" s="16" t="s">
        <v>269</v>
      </c>
      <c r="C92" s="16" t="s">
        <v>34</v>
      </c>
      <c r="D92" s="15">
        <v>1977</v>
      </c>
      <c r="E92" s="16" t="s">
        <v>63</v>
      </c>
      <c r="F92" s="44">
        <v>0.18733796296296298</v>
      </c>
      <c r="G92" s="15" t="str">
        <f t="shared" si="8"/>
        <v>6.24/km</v>
      </c>
      <c r="H92" s="17">
        <f t="shared" si="9"/>
        <v>0.07767361111111112</v>
      </c>
      <c r="I92" s="17">
        <f>F92-INDEX($F$5:$F$125,MATCH(D92,$D$5:$D$125,0))</f>
        <v>0.052361111111111136</v>
      </c>
    </row>
    <row r="93" spans="1:9" ht="15" customHeight="1">
      <c r="A93" s="15">
        <v>89</v>
      </c>
      <c r="B93" s="16" t="s">
        <v>270</v>
      </c>
      <c r="C93" s="16" t="s">
        <v>33</v>
      </c>
      <c r="D93" s="15">
        <v>1955</v>
      </c>
      <c r="E93" s="16" t="s">
        <v>181</v>
      </c>
      <c r="F93" s="44">
        <v>0.18739583333333332</v>
      </c>
      <c r="G93" s="15" t="str">
        <f t="shared" si="8"/>
        <v>6.24/km</v>
      </c>
      <c r="H93" s="17">
        <f t="shared" si="9"/>
        <v>0.07773148148148146</v>
      </c>
      <c r="I93" s="17">
        <f>F93-INDEX($F$5:$F$125,MATCH(D93,$D$5:$D$125,0))</f>
        <v>0.02207175925925922</v>
      </c>
    </row>
    <row r="94" spans="1:9" ht="15" customHeight="1">
      <c r="A94" s="15">
        <v>90</v>
      </c>
      <c r="B94" s="16" t="s">
        <v>271</v>
      </c>
      <c r="C94" s="16" t="s">
        <v>47</v>
      </c>
      <c r="D94" s="15">
        <v>1958</v>
      </c>
      <c r="E94" s="16" t="s">
        <v>127</v>
      </c>
      <c r="F94" s="44">
        <v>0.1887037037037037</v>
      </c>
      <c r="G94" s="15" t="str">
        <f t="shared" si="8"/>
        <v>6.26/km</v>
      </c>
      <c r="H94" s="17">
        <f t="shared" si="9"/>
        <v>0.07903935185185185</v>
      </c>
      <c r="I94" s="17">
        <f>F94-INDEX($F$5:$F$125,MATCH(D94,$D$5:$D$125,0))</f>
        <v>0</v>
      </c>
    </row>
    <row r="95" spans="1:9" ht="15" customHeight="1">
      <c r="A95" s="15">
        <v>91</v>
      </c>
      <c r="B95" s="16" t="s">
        <v>302</v>
      </c>
      <c r="C95" s="16" t="s">
        <v>79</v>
      </c>
      <c r="D95" s="15">
        <v>1957</v>
      </c>
      <c r="E95" s="16" t="s">
        <v>85</v>
      </c>
      <c r="F95" s="44">
        <v>0.18936342592592592</v>
      </c>
      <c r="G95" s="15" t="str">
        <f t="shared" si="8"/>
        <v>6.28/km</v>
      </c>
      <c r="H95" s="17">
        <f t="shared" si="9"/>
        <v>0.07969907407407406</v>
      </c>
      <c r="I95" s="17">
        <f>F95-INDEX($F$5:$F$125,MATCH(D95,$D$5:$D$125,0))</f>
        <v>0</v>
      </c>
    </row>
    <row r="96" spans="1:9" ht="15" customHeight="1">
      <c r="A96" s="15">
        <v>92</v>
      </c>
      <c r="B96" s="16" t="s">
        <v>272</v>
      </c>
      <c r="C96" s="16" t="s">
        <v>15</v>
      </c>
      <c r="D96" s="15">
        <v>1980</v>
      </c>
      <c r="E96" s="16" t="s">
        <v>131</v>
      </c>
      <c r="F96" s="44">
        <v>0.19050925925925924</v>
      </c>
      <c r="G96" s="15" t="str">
        <f t="shared" si="8"/>
        <v>6.30/km</v>
      </c>
      <c r="H96" s="17">
        <f t="shared" si="9"/>
        <v>0.08084490740740738</v>
      </c>
      <c r="I96" s="17">
        <f>F96-INDEX($F$5:$F$125,MATCH(D96,$D$5:$D$125,0))</f>
        <v>0.029467592592592573</v>
      </c>
    </row>
    <row r="97" spans="1:9" ht="15" customHeight="1">
      <c r="A97" s="15">
        <v>93</v>
      </c>
      <c r="B97" s="16" t="s">
        <v>273</v>
      </c>
      <c r="C97" s="16" t="s">
        <v>54</v>
      </c>
      <c r="D97" s="15">
        <v>1959</v>
      </c>
      <c r="E97" s="16" t="s">
        <v>182</v>
      </c>
      <c r="F97" s="44">
        <v>0.1930787037037037</v>
      </c>
      <c r="G97" s="15" t="str">
        <f t="shared" si="8"/>
        <v>6.35/km</v>
      </c>
      <c r="H97" s="17">
        <f t="shared" si="9"/>
        <v>0.08341435185185184</v>
      </c>
      <c r="I97" s="17">
        <f>F97-INDEX($F$5:$F$125,MATCH(D97,$D$5:$D$125,0))</f>
        <v>0.045115740740740734</v>
      </c>
    </row>
    <row r="98" spans="1:9" ht="15" customHeight="1">
      <c r="A98" s="15">
        <v>94</v>
      </c>
      <c r="B98" s="16" t="s">
        <v>274</v>
      </c>
      <c r="C98" s="16" t="s">
        <v>275</v>
      </c>
      <c r="D98" s="15">
        <v>1958</v>
      </c>
      <c r="E98" s="16" t="s">
        <v>126</v>
      </c>
      <c r="F98" s="44">
        <v>0.1933912037037037</v>
      </c>
      <c r="G98" s="15" t="str">
        <f t="shared" si="8"/>
        <v>6.36/km</v>
      </c>
      <c r="H98" s="17">
        <f t="shared" si="9"/>
        <v>0.08372685185185183</v>
      </c>
      <c r="I98" s="17">
        <f>F98-INDEX($F$5:$F$125,MATCH(D98,$D$5:$D$125,0))</f>
        <v>0.004687499999999983</v>
      </c>
    </row>
    <row r="99" spans="1:9" ht="15" customHeight="1">
      <c r="A99" s="15">
        <v>95</v>
      </c>
      <c r="B99" s="16" t="s">
        <v>91</v>
      </c>
      <c r="C99" s="16" t="s">
        <v>92</v>
      </c>
      <c r="D99" s="15">
        <v>1956</v>
      </c>
      <c r="E99" s="16" t="s">
        <v>183</v>
      </c>
      <c r="F99" s="44">
        <v>0.19366898148148148</v>
      </c>
      <c r="G99" s="15" t="str">
        <f t="shared" si="8"/>
        <v>6.37/km</v>
      </c>
      <c r="H99" s="17">
        <f t="shared" si="9"/>
        <v>0.08400462962962962</v>
      </c>
      <c r="I99" s="17">
        <f>F99-INDEX($F$5:$F$125,MATCH(D99,$D$5:$D$125,0))</f>
        <v>0</v>
      </c>
    </row>
    <row r="100" spans="1:9" ht="15" customHeight="1">
      <c r="A100" s="15">
        <v>96</v>
      </c>
      <c r="B100" s="16" t="s">
        <v>276</v>
      </c>
      <c r="C100" s="16" t="s">
        <v>24</v>
      </c>
      <c r="D100" s="15">
        <v>1969</v>
      </c>
      <c r="E100" s="16" t="s">
        <v>184</v>
      </c>
      <c r="F100" s="44">
        <v>0.20126157407407408</v>
      </c>
      <c r="G100" s="15" t="str">
        <f t="shared" si="8"/>
        <v>6.52/km</v>
      </c>
      <c r="H100" s="17">
        <f t="shared" si="9"/>
        <v>0.09159722222222222</v>
      </c>
      <c r="I100" s="17">
        <f>F100-INDEX($F$5:$F$125,MATCH(D100,$D$5:$D$125,0))</f>
        <v>0.07556712962962964</v>
      </c>
    </row>
    <row r="101" spans="1:9" ht="15" customHeight="1">
      <c r="A101" s="15">
        <v>97</v>
      </c>
      <c r="B101" s="16" t="s">
        <v>105</v>
      </c>
      <c r="C101" s="16" t="s">
        <v>15</v>
      </c>
      <c r="D101" s="15">
        <v>1964</v>
      </c>
      <c r="E101" s="16" t="s">
        <v>184</v>
      </c>
      <c r="F101" s="44">
        <v>0.20126157407407408</v>
      </c>
      <c r="G101" s="15" t="str">
        <f t="shared" si="8"/>
        <v>6.52/km</v>
      </c>
      <c r="H101" s="17">
        <f t="shared" si="9"/>
        <v>0.09159722222222222</v>
      </c>
      <c r="I101" s="17">
        <f>F101-INDEX($F$5:$F$125,MATCH(D101,$D$5:$D$125,0))</f>
        <v>0.05486111111111111</v>
      </c>
    </row>
    <row r="102" spans="1:9" ht="15" customHeight="1">
      <c r="A102" s="15">
        <v>98</v>
      </c>
      <c r="B102" s="16" t="s">
        <v>277</v>
      </c>
      <c r="C102" s="16" t="s">
        <v>19</v>
      </c>
      <c r="D102" s="15">
        <v>1974</v>
      </c>
      <c r="E102" s="16" t="s">
        <v>115</v>
      </c>
      <c r="F102" s="44">
        <v>0.20180555555555557</v>
      </c>
      <c r="G102" s="15" t="str">
        <f t="shared" si="8"/>
        <v>6.53/km</v>
      </c>
      <c r="H102" s="17">
        <f t="shared" si="9"/>
        <v>0.09214120370370371</v>
      </c>
      <c r="I102" s="17">
        <f>F102-INDEX($F$5:$F$125,MATCH(D102,$D$5:$D$125,0))</f>
        <v>0.06083333333333335</v>
      </c>
    </row>
    <row r="103" spans="1:9" ht="15" customHeight="1">
      <c r="A103" s="15">
        <v>99</v>
      </c>
      <c r="B103" s="16" t="s">
        <v>278</v>
      </c>
      <c r="C103" s="16" t="s">
        <v>37</v>
      </c>
      <c r="D103" s="15">
        <v>1969</v>
      </c>
      <c r="E103" s="16" t="s">
        <v>123</v>
      </c>
      <c r="F103" s="44">
        <v>0.20496527777777776</v>
      </c>
      <c r="G103" s="15" t="str">
        <f t="shared" si="8"/>
        <v>6.60/km</v>
      </c>
      <c r="H103" s="17">
        <f t="shared" si="9"/>
        <v>0.0953009259259259</v>
      </c>
      <c r="I103" s="17">
        <f>F103-INDEX($F$5:$F$125,MATCH(D103,$D$5:$D$125,0))</f>
        <v>0.07927083333333332</v>
      </c>
    </row>
    <row r="104" spans="1:9" ht="15" customHeight="1">
      <c r="A104" s="15">
        <v>100</v>
      </c>
      <c r="B104" s="16" t="s">
        <v>87</v>
      </c>
      <c r="C104" s="16" t="s">
        <v>69</v>
      </c>
      <c r="D104" s="15">
        <v>1968</v>
      </c>
      <c r="E104" s="16" t="s">
        <v>123</v>
      </c>
      <c r="F104" s="44">
        <v>0.20497685185185185</v>
      </c>
      <c r="G104" s="15" t="str">
        <f t="shared" si="8"/>
        <v>6.60/km</v>
      </c>
      <c r="H104" s="17">
        <f t="shared" si="9"/>
        <v>0.0953125</v>
      </c>
      <c r="I104" s="17">
        <f>F104-INDEX($F$5:$F$125,MATCH(D104,$D$5:$D$125,0))</f>
        <v>0.046215277777777786</v>
      </c>
    </row>
    <row r="105" spans="1:9" ht="15" customHeight="1">
      <c r="A105" s="15">
        <v>101</v>
      </c>
      <c r="B105" s="16" t="s">
        <v>279</v>
      </c>
      <c r="C105" s="16" t="s">
        <v>42</v>
      </c>
      <c r="D105" s="15">
        <v>1958</v>
      </c>
      <c r="E105" s="16" t="s">
        <v>63</v>
      </c>
      <c r="F105" s="44">
        <v>0.20902777777777778</v>
      </c>
      <c r="G105" s="15" t="str">
        <f t="shared" si="8"/>
        <v>7.08/km</v>
      </c>
      <c r="H105" s="17">
        <f t="shared" si="9"/>
        <v>0.09936342592592592</v>
      </c>
      <c r="I105" s="17">
        <f>F105-INDEX($F$5:$F$125,MATCH(D105,$D$5:$D$125,0))</f>
        <v>0.020324074074074078</v>
      </c>
    </row>
    <row r="106" spans="1:9" ht="15" customHeight="1">
      <c r="A106" s="15">
        <v>102</v>
      </c>
      <c r="B106" s="16" t="s">
        <v>280</v>
      </c>
      <c r="C106" s="16" t="s">
        <v>16</v>
      </c>
      <c r="D106" s="15">
        <v>1975</v>
      </c>
      <c r="E106" s="16" t="s">
        <v>183</v>
      </c>
      <c r="F106" s="44">
        <v>0.20907407407407408</v>
      </c>
      <c r="G106" s="15" t="str">
        <f t="shared" si="8"/>
        <v>7.08/km</v>
      </c>
      <c r="H106" s="17">
        <f t="shared" si="9"/>
        <v>0.09940972222222222</v>
      </c>
      <c r="I106" s="17">
        <f>F106-INDEX($F$5:$F$125,MATCH(D106,$D$5:$D$125,0))</f>
        <v>0.0798726851851852</v>
      </c>
    </row>
    <row r="107" spans="1:9" ht="15" customHeight="1">
      <c r="A107" s="15">
        <v>103</v>
      </c>
      <c r="B107" s="16" t="s">
        <v>138</v>
      </c>
      <c r="C107" s="16" t="s">
        <v>75</v>
      </c>
      <c r="D107" s="15">
        <v>1955</v>
      </c>
      <c r="E107" s="16" t="s">
        <v>102</v>
      </c>
      <c r="F107" s="44">
        <v>0.21189814814814814</v>
      </c>
      <c r="G107" s="15" t="str">
        <f t="shared" si="8"/>
        <v>7.14/km</v>
      </c>
      <c r="H107" s="17">
        <f t="shared" si="9"/>
        <v>0.10223379629629628</v>
      </c>
      <c r="I107" s="17">
        <f>F107-INDEX($F$5:$F$125,MATCH(D107,$D$5:$D$125,0))</f>
        <v>0.046574074074074046</v>
      </c>
    </row>
    <row r="108" spans="1:9" ht="15" customHeight="1">
      <c r="A108" s="15">
        <v>104</v>
      </c>
      <c r="B108" s="16" t="s">
        <v>139</v>
      </c>
      <c r="C108" s="16" t="s">
        <v>77</v>
      </c>
      <c r="D108" s="15">
        <v>1972</v>
      </c>
      <c r="E108" s="16" t="s">
        <v>102</v>
      </c>
      <c r="F108" s="44">
        <v>0.21189814814814814</v>
      </c>
      <c r="G108" s="15" t="str">
        <f t="shared" si="8"/>
        <v>7.14/km</v>
      </c>
      <c r="H108" s="17">
        <f t="shared" si="9"/>
        <v>0.10223379629629628</v>
      </c>
      <c r="I108" s="17">
        <f>F108-INDEX($F$5:$F$125,MATCH(D108,$D$5:$D$125,0))</f>
        <v>0.04447916666666665</v>
      </c>
    </row>
    <row r="109" spans="1:9" ht="15" customHeight="1">
      <c r="A109" s="15">
        <v>105</v>
      </c>
      <c r="B109" s="16" t="s">
        <v>98</v>
      </c>
      <c r="C109" s="16" t="s">
        <v>281</v>
      </c>
      <c r="D109" s="15">
        <v>1963</v>
      </c>
      <c r="E109" s="16" t="s">
        <v>127</v>
      </c>
      <c r="F109" s="44">
        <v>0.21368055555555554</v>
      </c>
      <c r="G109" s="15" t="str">
        <f t="shared" si="8"/>
        <v>7.18/km</v>
      </c>
      <c r="H109" s="17">
        <f t="shared" si="9"/>
        <v>0.10401620370370368</v>
      </c>
      <c r="I109" s="17">
        <f>F109-INDEX($F$5:$F$125,MATCH(D109,$D$5:$D$125,0))</f>
        <v>0.04790509259259257</v>
      </c>
    </row>
    <row r="110" spans="1:9" ht="15" customHeight="1">
      <c r="A110" s="15">
        <v>106</v>
      </c>
      <c r="B110" s="16" t="s">
        <v>282</v>
      </c>
      <c r="C110" s="16" t="s">
        <v>52</v>
      </c>
      <c r="D110" s="15">
        <v>1949</v>
      </c>
      <c r="E110" s="16" t="s">
        <v>127</v>
      </c>
      <c r="F110" s="44">
        <v>0.21368055555555554</v>
      </c>
      <c r="G110" s="15" t="str">
        <f t="shared" si="8"/>
        <v>7.18/km</v>
      </c>
      <c r="H110" s="17">
        <f t="shared" si="9"/>
        <v>0.10401620370370368</v>
      </c>
      <c r="I110" s="17">
        <f>F110-INDEX($F$5:$F$125,MATCH(D110,$D$5:$D$125,0))</f>
        <v>0</v>
      </c>
    </row>
    <row r="111" spans="1:9" ht="15" customHeight="1">
      <c r="A111" s="15">
        <v>107</v>
      </c>
      <c r="B111" s="16" t="s">
        <v>283</v>
      </c>
      <c r="C111" s="16" t="s">
        <v>51</v>
      </c>
      <c r="D111" s="15">
        <v>1972</v>
      </c>
      <c r="E111" s="16" t="s">
        <v>185</v>
      </c>
      <c r="F111" s="44">
        <v>0.2152199074074074</v>
      </c>
      <c r="G111" s="15" t="str">
        <f t="shared" si="8"/>
        <v>7.21/km</v>
      </c>
      <c r="H111" s="17">
        <f t="shared" si="9"/>
        <v>0.10555555555555554</v>
      </c>
      <c r="I111" s="17">
        <f>F111-INDEX($F$5:$F$125,MATCH(D111,$D$5:$D$125,0))</f>
        <v>0.04780092592592591</v>
      </c>
    </row>
    <row r="112" spans="1:9" ht="15" customHeight="1">
      <c r="A112" s="15">
        <v>108</v>
      </c>
      <c r="B112" s="16" t="s">
        <v>284</v>
      </c>
      <c r="C112" s="16" t="s">
        <v>54</v>
      </c>
      <c r="D112" s="15">
        <v>1973</v>
      </c>
      <c r="E112" s="16" t="s">
        <v>186</v>
      </c>
      <c r="F112" s="44">
        <v>0.21591435185185184</v>
      </c>
      <c r="G112" s="15" t="str">
        <f t="shared" si="8"/>
        <v>7.22/km</v>
      </c>
      <c r="H112" s="17">
        <f t="shared" si="9"/>
        <v>0.10624999999999998</v>
      </c>
      <c r="I112" s="17">
        <f>F112-INDEX($F$5:$F$125,MATCH(D112,$D$5:$D$125,0))</f>
        <v>0.07092592592592592</v>
      </c>
    </row>
    <row r="113" spans="1:9" ht="15" customHeight="1">
      <c r="A113" s="15">
        <v>109</v>
      </c>
      <c r="B113" s="16" t="s">
        <v>285</v>
      </c>
      <c r="C113" s="16" t="s">
        <v>20</v>
      </c>
      <c r="D113" s="15">
        <v>1958</v>
      </c>
      <c r="E113" s="16" t="s">
        <v>63</v>
      </c>
      <c r="F113" s="44">
        <v>0.21649305555555556</v>
      </c>
      <c r="G113" s="15" t="str">
        <f t="shared" si="8"/>
        <v>7.23/km</v>
      </c>
      <c r="H113" s="17">
        <f t="shared" si="9"/>
        <v>0.1068287037037037</v>
      </c>
      <c r="I113" s="17">
        <f>F113-INDEX($F$5:$F$125,MATCH(D113,$D$5:$D$125,0))</f>
        <v>0.027789351851851857</v>
      </c>
    </row>
    <row r="114" spans="1:9" ht="15" customHeight="1">
      <c r="A114" s="15">
        <v>110</v>
      </c>
      <c r="B114" s="16" t="s">
        <v>286</v>
      </c>
      <c r="C114" s="16" t="s">
        <v>71</v>
      </c>
      <c r="D114" s="15">
        <v>1972</v>
      </c>
      <c r="E114" s="16" t="s">
        <v>187</v>
      </c>
      <c r="F114" s="44">
        <v>0.21975694444444446</v>
      </c>
      <c r="G114" s="15" t="str">
        <f aca="true" t="shared" si="10" ref="G114:G124">TEXT(INT((HOUR(F114)*3600+MINUTE(F114)*60+SECOND(F114))/$I$3/60),"0")&amp;"."&amp;TEXT(MOD((HOUR(F114)*3600+MINUTE(F114)*60+SECOND(F114))/$I$3,60),"00")&amp;"/km"</f>
        <v>7.30/km</v>
      </c>
      <c r="H114" s="17">
        <f aca="true" t="shared" si="11" ref="H114:H124">F114-$F$5</f>
        <v>0.1100925925925926</v>
      </c>
      <c r="I114" s="17">
        <f>F114-INDEX($F$5:$F$125,MATCH(D114,$D$5:$D$125,0))</f>
        <v>0.052337962962962975</v>
      </c>
    </row>
    <row r="115" spans="1:9" ht="15" customHeight="1">
      <c r="A115" s="15">
        <v>111</v>
      </c>
      <c r="B115" s="16" t="s">
        <v>287</v>
      </c>
      <c r="C115" s="16" t="s">
        <v>39</v>
      </c>
      <c r="D115" s="15">
        <v>1953</v>
      </c>
      <c r="E115" s="16" t="s">
        <v>188</v>
      </c>
      <c r="F115" s="44">
        <v>0.22175925925925924</v>
      </c>
      <c r="G115" s="15" t="str">
        <f t="shared" si="10"/>
        <v>7.34/km</v>
      </c>
      <c r="H115" s="17">
        <f t="shared" si="11"/>
        <v>0.11209490740740738</v>
      </c>
      <c r="I115" s="17">
        <f>F115-INDEX($F$5:$F$125,MATCH(D115,$D$5:$D$125,0))</f>
        <v>0</v>
      </c>
    </row>
    <row r="116" spans="1:9" ht="15" customHeight="1">
      <c r="A116" s="15">
        <v>112</v>
      </c>
      <c r="B116" s="16" t="s">
        <v>288</v>
      </c>
      <c r="C116" s="16" t="s">
        <v>38</v>
      </c>
      <c r="D116" s="15">
        <v>1963</v>
      </c>
      <c r="E116" s="16" t="s">
        <v>189</v>
      </c>
      <c r="F116" s="44">
        <v>0.22255787037037036</v>
      </c>
      <c r="G116" s="15" t="str">
        <f t="shared" si="10"/>
        <v>7.36/km</v>
      </c>
      <c r="H116" s="17">
        <f t="shared" si="11"/>
        <v>0.1128935185185185</v>
      </c>
      <c r="I116" s="17">
        <f>F116-INDEX($F$5:$F$125,MATCH(D116,$D$5:$D$125,0))</f>
        <v>0.05678240740740739</v>
      </c>
    </row>
    <row r="117" spans="1:9" ht="15" customHeight="1">
      <c r="A117" s="15">
        <v>113</v>
      </c>
      <c r="B117" s="16" t="s">
        <v>289</v>
      </c>
      <c r="C117" s="16" t="s">
        <v>20</v>
      </c>
      <c r="D117" s="15">
        <v>1950</v>
      </c>
      <c r="E117" s="16" t="s">
        <v>63</v>
      </c>
      <c r="F117" s="44">
        <v>0.22334490740740742</v>
      </c>
      <c r="G117" s="15" t="str">
        <f t="shared" si="10"/>
        <v>7.37/km</v>
      </c>
      <c r="H117" s="17">
        <f t="shared" si="11"/>
        <v>0.11368055555555556</v>
      </c>
      <c r="I117" s="17">
        <f>F117-INDEX($F$5:$F$125,MATCH(D117,$D$5:$D$125,0))</f>
        <v>0</v>
      </c>
    </row>
    <row r="118" spans="1:9" ht="15" customHeight="1">
      <c r="A118" s="15">
        <v>114</v>
      </c>
      <c r="B118" s="16" t="s">
        <v>100</v>
      </c>
      <c r="C118" s="16" t="s">
        <v>13</v>
      </c>
      <c r="D118" s="15">
        <v>1954</v>
      </c>
      <c r="E118" s="16" t="s">
        <v>145</v>
      </c>
      <c r="F118" s="44">
        <v>0.2266203703703704</v>
      </c>
      <c r="G118" s="15" t="str">
        <f t="shared" si="10"/>
        <v>7.44/km</v>
      </c>
      <c r="H118" s="17">
        <f t="shared" si="11"/>
        <v>0.11695601851851853</v>
      </c>
      <c r="I118" s="17">
        <f>F118-INDEX($F$5:$F$125,MATCH(D118,$D$5:$D$125,0))</f>
        <v>0</v>
      </c>
    </row>
    <row r="119" spans="1:9" ht="15" customHeight="1">
      <c r="A119" s="15">
        <v>115</v>
      </c>
      <c r="B119" s="16" t="s">
        <v>141</v>
      </c>
      <c r="C119" s="16" t="s">
        <v>34</v>
      </c>
      <c r="D119" s="15">
        <v>1962</v>
      </c>
      <c r="E119" s="16" t="s">
        <v>133</v>
      </c>
      <c r="F119" s="44">
        <v>0.23068287037037036</v>
      </c>
      <c r="G119" s="15" t="str">
        <f t="shared" si="10"/>
        <v>7.52/km</v>
      </c>
      <c r="H119" s="17">
        <f t="shared" si="11"/>
        <v>0.1210185185185185</v>
      </c>
      <c r="I119" s="17">
        <f>F119-INDEX($F$5:$F$125,MATCH(D119,$D$5:$D$125,0))</f>
        <v>0.08467592592592593</v>
      </c>
    </row>
    <row r="120" spans="1:9" ht="15" customHeight="1">
      <c r="A120" s="15">
        <v>116</v>
      </c>
      <c r="B120" s="16" t="s">
        <v>290</v>
      </c>
      <c r="C120" s="16" t="s">
        <v>95</v>
      </c>
      <c r="D120" s="15">
        <v>1965</v>
      </c>
      <c r="E120" s="16" t="s">
        <v>119</v>
      </c>
      <c r="F120" s="44">
        <v>0.23813657407407407</v>
      </c>
      <c r="G120" s="15" t="str">
        <f t="shared" si="10"/>
        <v>8.08/km</v>
      </c>
      <c r="H120" s="17">
        <f t="shared" si="11"/>
        <v>0.1284722222222222</v>
      </c>
      <c r="I120" s="17">
        <f>F120-INDEX($F$5:$F$125,MATCH(D120,$D$5:$D$125,0))</f>
        <v>0.07916666666666666</v>
      </c>
    </row>
    <row r="121" spans="1:9" ht="15" customHeight="1">
      <c r="A121" s="15">
        <v>117</v>
      </c>
      <c r="B121" s="16" t="s">
        <v>291</v>
      </c>
      <c r="C121" s="16" t="s">
        <v>60</v>
      </c>
      <c r="D121" s="15">
        <v>1961</v>
      </c>
      <c r="E121" s="16" t="s">
        <v>128</v>
      </c>
      <c r="F121" s="44">
        <v>0.24886574074074075</v>
      </c>
      <c r="G121" s="15" t="str">
        <f t="shared" si="10"/>
        <v>8.30/km</v>
      </c>
      <c r="H121" s="17">
        <f t="shared" si="11"/>
        <v>0.1392013888888889</v>
      </c>
      <c r="I121" s="17">
        <f>F121-INDEX($F$5:$F$125,MATCH(D121,$D$5:$D$125,0))</f>
        <v>0</v>
      </c>
    </row>
    <row r="122" spans="1:9" ht="15" customHeight="1">
      <c r="A122" s="15">
        <v>118</v>
      </c>
      <c r="B122" s="16" t="s">
        <v>292</v>
      </c>
      <c r="C122" s="16" t="s">
        <v>22</v>
      </c>
      <c r="D122" s="15">
        <v>1946</v>
      </c>
      <c r="E122" s="16" t="s">
        <v>190</v>
      </c>
      <c r="F122" s="44">
        <v>0.24887731481481482</v>
      </c>
      <c r="G122" s="15" t="str">
        <f t="shared" si="10"/>
        <v>8.30/km</v>
      </c>
      <c r="H122" s="17">
        <f t="shared" si="11"/>
        <v>0.13921296296296296</v>
      </c>
      <c r="I122" s="17">
        <f>F122-INDEX($F$5:$F$125,MATCH(D122,$D$5:$D$125,0))</f>
        <v>0</v>
      </c>
    </row>
    <row r="123" spans="1:9" ht="15" customHeight="1">
      <c r="A123" s="15">
        <v>119</v>
      </c>
      <c r="B123" s="16" t="s">
        <v>293</v>
      </c>
      <c r="C123" s="16" t="s">
        <v>73</v>
      </c>
      <c r="D123" s="15">
        <v>1964</v>
      </c>
      <c r="E123" s="16" t="s">
        <v>191</v>
      </c>
      <c r="F123" s="44">
        <v>0.24887731481481482</v>
      </c>
      <c r="G123" s="15" t="str">
        <f t="shared" si="10"/>
        <v>8.30/km</v>
      </c>
      <c r="H123" s="17">
        <f t="shared" si="11"/>
        <v>0.13921296296296296</v>
      </c>
      <c r="I123" s="17">
        <f>F123-INDEX($F$5:$F$125,MATCH(D123,$D$5:$D$125,0))</f>
        <v>0.10247685185185185</v>
      </c>
    </row>
    <row r="124" spans="1:9" ht="15" customHeight="1">
      <c r="A124" s="22">
        <v>120</v>
      </c>
      <c r="B124" s="23" t="s">
        <v>294</v>
      </c>
      <c r="C124" s="23" t="s">
        <v>41</v>
      </c>
      <c r="D124" s="22">
        <v>1941</v>
      </c>
      <c r="E124" s="23" t="s">
        <v>192</v>
      </c>
      <c r="F124" s="45">
        <v>0.2488888888888889</v>
      </c>
      <c r="G124" s="22" t="str">
        <f t="shared" si="10"/>
        <v>8.30/km</v>
      </c>
      <c r="H124" s="24">
        <f t="shared" si="11"/>
        <v>0.13922453703703705</v>
      </c>
      <c r="I124" s="24">
        <f>F124-INDEX($F$5:$F$125,MATCH(D124,$D$5:$D$125,0))</f>
        <v>0</v>
      </c>
    </row>
  </sheetData>
  <sheetProtection/>
  <autoFilter ref="A4:I12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Strasimeno Ultramaratona</v>
      </c>
      <c r="B1" s="39"/>
      <c r="C1" s="40"/>
    </row>
    <row r="2" spans="1:3" ht="24" customHeight="1">
      <c r="A2" s="41" t="str">
        <f>Individuale!A2</f>
        <v>19ª edizione</v>
      </c>
      <c r="B2" s="41"/>
      <c r="C2" s="41"/>
    </row>
    <row r="3" spans="1:3" ht="24" customHeight="1">
      <c r="A3" s="42" t="str">
        <f>Individuale!A3</f>
        <v>Castiglione del Lago (Pg) Italia - Domenica 05/03/2017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8">
        <v>1</v>
      </c>
      <c r="B5" s="29" t="s">
        <v>63</v>
      </c>
      <c r="C5" s="46">
        <v>12</v>
      </c>
    </row>
    <row r="6" spans="1:3" ht="15" customHeight="1">
      <c r="A6" s="18">
        <v>2</v>
      </c>
      <c r="B6" s="19" t="s">
        <v>145</v>
      </c>
      <c r="C6" s="47">
        <v>4</v>
      </c>
    </row>
    <row r="7" spans="1:3" ht="15" customHeight="1">
      <c r="A7" s="18">
        <v>3</v>
      </c>
      <c r="B7" s="19" t="s">
        <v>163</v>
      </c>
      <c r="C7" s="47">
        <v>4</v>
      </c>
    </row>
    <row r="8" spans="1:3" ht="15" customHeight="1">
      <c r="A8" s="18">
        <v>4</v>
      </c>
      <c r="B8" s="19" t="s">
        <v>127</v>
      </c>
      <c r="C8" s="47">
        <v>3</v>
      </c>
    </row>
    <row r="9" spans="1:3" ht="15" customHeight="1">
      <c r="A9" s="18">
        <v>5</v>
      </c>
      <c r="B9" s="19" t="s">
        <v>132</v>
      </c>
      <c r="C9" s="47">
        <v>3</v>
      </c>
    </row>
    <row r="10" spans="1:3" ht="15" customHeight="1">
      <c r="A10" s="18">
        <v>6</v>
      </c>
      <c r="B10" s="19" t="s">
        <v>183</v>
      </c>
      <c r="C10" s="47">
        <v>2</v>
      </c>
    </row>
    <row r="11" spans="1:3" ht="15" customHeight="1">
      <c r="A11" s="18">
        <v>7</v>
      </c>
      <c r="B11" s="19" t="s">
        <v>107</v>
      </c>
      <c r="C11" s="47">
        <v>2</v>
      </c>
    </row>
    <row r="12" spans="1:3" ht="15" customHeight="1">
      <c r="A12" s="18">
        <v>8</v>
      </c>
      <c r="B12" s="19" t="s">
        <v>121</v>
      </c>
      <c r="C12" s="47">
        <v>2</v>
      </c>
    </row>
    <row r="13" spans="1:3" ht="15" customHeight="1">
      <c r="A13" s="18">
        <v>9</v>
      </c>
      <c r="B13" s="19" t="s">
        <v>123</v>
      </c>
      <c r="C13" s="47">
        <v>2</v>
      </c>
    </row>
    <row r="14" spans="1:3" ht="15" customHeight="1">
      <c r="A14" s="18">
        <v>10</v>
      </c>
      <c r="B14" s="19" t="s">
        <v>102</v>
      </c>
      <c r="C14" s="47">
        <v>2</v>
      </c>
    </row>
    <row r="15" spans="1:3" ht="15" customHeight="1">
      <c r="A15" s="18">
        <v>11</v>
      </c>
      <c r="B15" s="19" t="s">
        <v>184</v>
      </c>
      <c r="C15" s="47">
        <v>2</v>
      </c>
    </row>
    <row r="16" spans="1:3" ht="15" customHeight="1">
      <c r="A16" s="18">
        <v>12</v>
      </c>
      <c r="B16" s="19" t="s">
        <v>119</v>
      </c>
      <c r="C16" s="47">
        <v>2</v>
      </c>
    </row>
    <row r="17" spans="1:3" ht="15" customHeight="1">
      <c r="A17" s="18">
        <v>13</v>
      </c>
      <c r="B17" s="19" t="s">
        <v>108</v>
      </c>
      <c r="C17" s="47">
        <v>2</v>
      </c>
    </row>
    <row r="18" spans="1:3" ht="15" customHeight="1">
      <c r="A18" s="18">
        <v>14</v>
      </c>
      <c r="B18" s="19" t="s">
        <v>122</v>
      </c>
      <c r="C18" s="47">
        <v>2</v>
      </c>
    </row>
    <row r="19" spans="1:3" ht="15" customHeight="1">
      <c r="A19" s="18">
        <v>15</v>
      </c>
      <c r="B19" s="19" t="s">
        <v>128</v>
      </c>
      <c r="C19" s="47">
        <v>2</v>
      </c>
    </row>
    <row r="20" spans="1:3" ht="15" customHeight="1">
      <c r="A20" s="18">
        <v>16</v>
      </c>
      <c r="B20" s="19" t="s">
        <v>151</v>
      </c>
      <c r="C20" s="47">
        <v>2</v>
      </c>
    </row>
    <row r="21" spans="1:3" ht="15" customHeight="1">
      <c r="A21" s="18">
        <v>17</v>
      </c>
      <c r="B21" s="19" t="s">
        <v>175</v>
      </c>
      <c r="C21" s="47">
        <v>2</v>
      </c>
    </row>
    <row r="22" spans="1:3" ht="15" customHeight="1">
      <c r="A22" s="18">
        <v>18</v>
      </c>
      <c r="B22" s="19" t="s">
        <v>131</v>
      </c>
      <c r="C22" s="47">
        <v>2</v>
      </c>
    </row>
    <row r="23" spans="1:3" ht="15" customHeight="1">
      <c r="A23" s="18">
        <v>19</v>
      </c>
      <c r="B23" s="19" t="s">
        <v>111</v>
      </c>
      <c r="C23" s="47">
        <v>2</v>
      </c>
    </row>
    <row r="24" spans="1:3" ht="15" customHeight="1">
      <c r="A24" s="18">
        <v>20</v>
      </c>
      <c r="B24" s="19" t="s">
        <v>154</v>
      </c>
      <c r="C24" s="47">
        <v>2</v>
      </c>
    </row>
    <row r="25" spans="1:3" ht="15" customHeight="1">
      <c r="A25" s="18">
        <v>21</v>
      </c>
      <c r="B25" s="19" t="s">
        <v>173</v>
      </c>
      <c r="C25" s="47">
        <v>1</v>
      </c>
    </row>
    <row r="26" spans="1:3" ht="15" customHeight="1">
      <c r="A26" s="18">
        <v>22</v>
      </c>
      <c r="B26" s="19" t="s">
        <v>161</v>
      </c>
      <c r="C26" s="47">
        <v>1</v>
      </c>
    </row>
    <row r="27" spans="1:3" ht="15" customHeight="1">
      <c r="A27" s="18">
        <v>23</v>
      </c>
      <c r="B27" s="19" t="s">
        <v>126</v>
      </c>
      <c r="C27" s="47">
        <v>1</v>
      </c>
    </row>
    <row r="28" spans="1:3" ht="15" customHeight="1">
      <c r="A28" s="18">
        <v>24</v>
      </c>
      <c r="B28" s="19" t="s">
        <v>143</v>
      </c>
      <c r="C28" s="47">
        <v>1</v>
      </c>
    </row>
    <row r="29" spans="1:3" ht="15" customHeight="1">
      <c r="A29" s="18">
        <v>25</v>
      </c>
      <c r="B29" s="19" t="s">
        <v>190</v>
      </c>
      <c r="C29" s="47">
        <v>1</v>
      </c>
    </row>
    <row r="30" spans="1:3" ht="15" customHeight="1">
      <c r="A30" s="18">
        <v>26</v>
      </c>
      <c r="B30" s="19" t="s">
        <v>156</v>
      </c>
      <c r="C30" s="47">
        <v>1</v>
      </c>
    </row>
    <row r="31" spans="1:3" ht="15" customHeight="1">
      <c r="A31" s="18">
        <v>27</v>
      </c>
      <c r="B31" s="19" t="s">
        <v>157</v>
      </c>
      <c r="C31" s="47">
        <v>1</v>
      </c>
    </row>
    <row r="32" spans="1:3" ht="15" customHeight="1">
      <c r="A32" s="18">
        <v>28</v>
      </c>
      <c r="B32" s="19" t="s">
        <v>186</v>
      </c>
      <c r="C32" s="47">
        <v>1</v>
      </c>
    </row>
    <row r="33" spans="1:3" ht="15" customHeight="1">
      <c r="A33" s="18">
        <v>29</v>
      </c>
      <c r="B33" s="19" t="s">
        <v>189</v>
      </c>
      <c r="C33" s="47">
        <v>1</v>
      </c>
    </row>
    <row r="34" spans="1:3" ht="15" customHeight="1">
      <c r="A34" s="18">
        <v>30</v>
      </c>
      <c r="B34" s="19" t="s">
        <v>112</v>
      </c>
      <c r="C34" s="47">
        <v>1</v>
      </c>
    </row>
    <row r="35" spans="1:3" ht="15" customHeight="1">
      <c r="A35" s="18">
        <v>31</v>
      </c>
      <c r="B35" s="19" t="s">
        <v>130</v>
      </c>
      <c r="C35" s="47">
        <v>1</v>
      </c>
    </row>
    <row r="36" spans="1:3" ht="15" customHeight="1">
      <c r="A36" s="18">
        <v>32</v>
      </c>
      <c r="B36" s="19" t="s">
        <v>149</v>
      </c>
      <c r="C36" s="47">
        <v>1</v>
      </c>
    </row>
    <row r="37" spans="1:3" ht="15" customHeight="1">
      <c r="A37" s="18">
        <v>33</v>
      </c>
      <c r="B37" s="19" t="s">
        <v>167</v>
      </c>
      <c r="C37" s="47">
        <v>1</v>
      </c>
    </row>
    <row r="38" spans="1:3" ht="15" customHeight="1">
      <c r="A38" s="18">
        <v>34</v>
      </c>
      <c r="B38" s="19" t="s">
        <v>185</v>
      </c>
      <c r="C38" s="47">
        <v>1</v>
      </c>
    </row>
    <row r="39" spans="1:3" ht="15" customHeight="1">
      <c r="A39" s="18">
        <v>35</v>
      </c>
      <c r="B39" s="19" t="s">
        <v>166</v>
      </c>
      <c r="C39" s="47">
        <v>1</v>
      </c>
    </row>
    <row r="40" spans="1:3" ht="15" customHeight="1">
      <c r="A40" s="18">
        <v>36</v>
      </c>
      <c r="B40" s="19" t="s">
        <v>180</v>
      </c>
      <c r="C40" s="47">
        <v>1</v>
      </c>
    </row>
    <row r="41" spans="1:3" ht="15" customHeight="1">
      <c r="A41" s="18">
        <v>37</v>
      </c>
      <c r="B41" s="19" t="s">
        <v>188</v>
      </c>
      <c r="C41" s="47">
        <v>1</v>
      </c>
    </row>
    <row r="42" spans="1:3" ht="15" customHeight="1">
      <c r="A42" s="18">
        <v>38</v>
      </c>
      <c r="B42" s="19" t="s">
        <v>178</v>
      </c>
      <c r="C42" s="47">
        <v>1</v>
      </c>
    </row>
    <row r="43" spans="1:3" ht="15" customHeight="1">
      <c r="A43" s="18">
        <v>39</v>
      </c>
      <c r="B43" s="19" t="s">
        <v>114</v>
      </c>
      <c r="C43" s="47">
        <v>1</v>
      </c>
    </row>
    <row r="44" spans="1:3" ht="15" customHeight="1">
      <c r="A44" s="18">
        <v>40</v>
      </c>
      <c r="B44" s="19" t="s">
        <v>147</v>
      </c>
      <c r="C44" s="47">
        <v>1</v>
      </c>
    </row>
    <row r="45" spans="1:3" ht="15" customHeight="1">
      <c r="A45" s="18">
        <v>41</v>
      </c>
      <c r="B45" s="19" t="s">
        <v>117</v>
      </c>
      <c r="C45" s="47">
        <v>1</v>
      </c>
    </row>
    <row r="46" spans="1:3" ht="15" customHeight="1">
      <c r="A46" s="18">
        <v>42</v>
      </c>
      <c r="B46" s="19" t="s">
        <v>129</v>
      </c>
      <c r="C46" s="47">
        <v>1</v>
      </c>
    </row>
    <row r="47" spans="1:3" ht="15" customHeight="1">
      <c r="A47" s="18">
        <v>43</v>
      </c>
      <c r="B47" s="19" t="s">
        <v>172</v>
      </c>
      <c r="C47" s="47">
        <v>1</v>
      </c>
    </row>
    <row r="48" spans="1:3" ht="15" customHeight="1">
      <c r="A48" s="18">
        <v>44</v>
      </c>
      <c r="B48" s="19" t="s">
        <v>158</v>
      </c>
      <c r="C48" s="47">
        <v>1</v>
      </c>
    </row>
    <row r="49" spans="1:3" ht="15" customHeight="1">
      <c r="A49" s="18">
        <v>45</v>
      </c>
      <c r="B49" s="19" t="s">
        <v>177</v>
      </c>
      <c r="C49" s="47">
        <v>1</v>
      </c>
    </row>
    <row r="50" spans="1:3" ht="15" customHeight="1">
      <c r="A50" s="18">
        <v>46</v>
      </c>
      <c r="B50" s="19" t="s">
        <v>152</v>
      </c>
      <c r="C50" s="47">
        <v>1</v>
      </c>
    </row>
    <row r="51" spans="1:3" ht="15" customHeight="1">
      <c r="A51" s="18">
        <v>47</v>
      </c>
      <c r="B51" s="19" t="s">
        <v>170</v>
      </c>
      <c r="C51" s="47">
        <v>1</v>
      </c>
    </row>
    <row r="52" spans="1:3" ht="15" customHeight="1">
      <c r="A52" s="18">
        <v>48</v>
      </c>
      <c r="B52" s="19" t="s">
        <v>181</v>
      </c>
      <c r="C52" s="47">
        <v>1</v>
      </c>
    </row>
    <row r="53" spans="1:3" ht="15" customHeight="1">
      <c r="A53" s="18">
        <v>49</v>
      </c>
      <c r="B53" s="19" t="s">
        <v>168</v>
      </c>
      <c r="C53" s="47">
        <v>1</v>
      </c>
    </row>
    <row r="54" spans="1:3" ht="15" customHeight="1">
      <c r="A54" s="18">
        <v>50</v>
      </c>
      <c r="B54" s="19" t="s">
        <v>118</v>
      </c>
      <c r="C54" s="47">
        <v>1</v>
      </c>
    </row>
    <row r="55" spans="1:3" ht="15" customHeight="1">
      <c r="A55" s="18">
        <v>51</v>
      </c>
      <c r="B55" s="19" t="s">
        <v>169</v>
      </c>
      <c r="C55" s="47">
        <v>1</v>
      </c>
    </row>
    <row r="56" spans="1:3" ht="15" customHeight="1">
      <c r="A56" s="18">
        <v>52</v>
      </c>
      <c r="B56" s="19" t="s">
        <v>165</v>
      </c>
      <c r="C56" s="47">
        <v>1</v>
      </c>
    </row>
    <row r="57" spans="1:3" ht="15" customHeight="1">
      <c r="A57" s="18">
        <v>53</v>
      </c>
      <c r="B57" s="19" t="s">
        <v>124</v>
      </c>
      <c r="C57" s="47">
        <v>1</v>
      </c>
    </row>
    <row r="58" spans="1:3" ht="15" customHeight="1">
      <c r="A58" s="18">
        <v>54</v>
      </c>
      <c r="B58" s="19" t="s">
        <v>144</v>
      </c>
      <c r="C58" s="47">
        <v>1</v>
      </c>
    </row>
    <row r="59" spans="1:3" ht="15.75">
      <c r="A59" s="18">
        <v>55</v>
      </c>
      <c r="B59" s="19" t="s">
        <v>191</v>
      </c>
      <c r="C59" s="47">
        <v>1</v>
      </c>
    </row>
    <row r="60" spans="1:3" ht="15.75">
      <c r="A60" s="18">
        <v>56</v>
      </c>
      <c r="B60" s="19" t="s">
        <v>192</v>
      </c>
      <c r="C60" s="47">
        <v>1</v>
      </c>
    </row>
    <row r="61" spans="1:3" ht="15.75">
      <c r="A61" s="18">
        <v>57</v>
      </c>
      <c r="B61" s="19" t="s">
        <v>148</v>
      </c>
      <c r="C61" s="47">
        <v>1</v>
      </c>
    </row>
    <row r="62" spans="1:3" ht="15.75">
      <c r="A62" s="18">
        <v>58</v>
      </c>
      <c r="B62" s="19" t="s">
        <v>150</v>
      </c>
      <c r="C62" s="47">
        <v>1</v>
      </c>
    </row>
    <row r="63" spans="1:3" ht="15.75">
      <c r="A63" s="18">
        <v>59</v>
      </c>
      <c r="B63" s="19" t="s">
        <v>133</v>
      </c>
      <c r="C63" s="47">
        <v>1</v>
      </c>
    </row>
    <row r="64" spans="1:3" ht="15.75">
      <c r="A64" s="18">
        <v>60</v>
      </c>
      <c r="B64" s="19" t="s">
        <v>86</v>
      </c>
      <c r="C64" s="47">
        <v>1</v>
      </c>
    </row>
    <row r="65" spans="1:3" ht="15.75">
      <c r="A65" s="18">
        <v>61</v>
      </c>
      <c r="B65" s="19" t="s">
        <v>160</v>
      </c>
      <c r="C65" s="47">
        <v>1</v>
      </c>
    </row>
    <row r="66" spans="1:3" ht="15.75">
      <c r="A66" s="18">
        <v>62</v>
      </c>
      <c r="B66" s="19" t="s">
        <v>146</v>
      </c>
      <c r="C66" s="47">
        <v>1</v>
      </c>
    </row>
    <row r="67" spans="1:3" ht="15.75">
      <c r="A67" s="18">
        <v>63</v>
      </c>
      <c r="B67" s="19" t="s">
        <v>85</v>
      </c>
      <c r="C67" s="47">
        <v>1</v>
      </c>
    </row>
    <row r="68" spans="1:3" ht="15.75">
      <c r="A68" s="18">
        <v>64</v>
      </c>
      <c r="B68" s="19" t="s">
        <v>109</v>
      </c>
      <c r="C68" s="47">
        <v>1</v>
      </c>
    </row>
    <row r="69" spans="1:3" ht="15.75">
      <c r="A69" s="18">
        <v>65</v>
      </c>
      <c r="B69" s="19" t="s">
        <v>125</v>
      </c>
      <c r="C69" s="47">
        <v>1</v>
      </c>
    </row>
    <row r="70" spans="1:3" ht="15.75">
      <c r="A70" s="18">
        <v>66</v>
      </c>
      <c r="B70" s="19" t="s">
        <v>162</v>
      </c>
      <c r="C70" s="47">
        <v>1</v>
      </c>
    </row>
    <row r="71" spans="1:3" ht="15.75">
      <c r="A71" s="18">
        <v>67</v>
      </c>
      <c r="B71" s="19" t="s">
        <v>182</v>
      </c>
      <c r="C71" s="47">
        <v>1</v>
      </c>
    </row>
    <row r="72" spans="1:3" ht="15.75">
      <c r="A72" s="18">
        <v>68</v>
      </c>
      <c r="B72" s="19" t="s">
        <v>110</v>
      </c>
      <c r="C72" s="47">
        <v>1</v>
      </c>
    </row>
    <row r="73" spans="1:3" ht="15.75">
      <c r="A73" s="18">
        <v>69</v>
      </c>
      <c r="B73" s="19" t="s">
        <v>179</v>
      </c>
      <c r="C73" s="47">
        <v>1</v>
      </c>
    </row>
    <row r="74" spans="1:3" ht="15.75">
      <c r="A74" s="18">
        <v>70</v>
      </c>
      <c r="B74" s="19" t="s">
        <v>90</v>
      </c>
      <c r="C74" s="47">
        <v>1</v>
      </c>
    </row>
    <row r="75" spans="1:3" ht="15.75">
      <c r="A75" s="18">
        <v>71</v>
      </c>
      <c r="B75" s="19" t="s">
        <v>116</v>
      </c>
      <c r="C75" s="47">
        <v>1</v>
      </c>
    </row>
    <row r="76" spans="1:3" ht="15.75">
      <c r="A76" s="18">
        <v>72</v>
      </c>
      <c r="B76" s="19" t="s">
        <v>155</v>
      </c>
      <c r="C76" s="47">
        <v>1</v>
      </c>
    </row>
    <row r="77" spans="1:3" ht="15.75">
      <c r="A77" s="18">
        <v>73</v>
      </c>
      <c r="B77" s="19" t="s">
        <v>176</v>
      </c>
      <c r="C77" s="47">
        <v>1</v>
      </c>
    </row>
    <row r="78" spans="1:3" ht="15.75">
      <c r="A78" s="18">
        <v>74</v>
      </c>
      <c r="B78" s="19" t="s">
        <v>164</v>
      </c>
      <c r="C78" s="47">
        <v>1</v>
      </c>
    </row>
    <row r="79" spans="1:3" ht="15.75">
      <c r="A79" s="18">
        <v>75</v>
      </c>
      <c r="B79" s="19" t="s">
        <v>171</v>
      </c>
      <c r="C79" s="47">
        <v>1</v>
      </c>
    </row>
    <row r="80" spans="1:3" ht="15.75">
      <c r="A80" s="18">
        <v>76</v>
      </c>
      <c r="B80" s="19" t="s">
        <v>62</v>
      </c>
      <c r="C80" s="47">
        <v>1</v>
      </c>
    </row>
    <row r="81" spans="1:3" ht="15.75">
      <c r="A81" s="18">
        <v>77</v>
      </c>
      <c r="B81" s="19" t="s">
        <v>120</v>
      </c>
      <c r="C81" s="47">
        <v>1</v>
      </c>
    </row>
    <row r="82" spans="1:3" ht="15.75">
      <c r="A82" s="18">
        <v>78</v>
      </c>
      <c r="B82" s="19" t="s">
        <v>187</v>
      </c>
      <c r="C82" s="47">
        <v>1</v>
      </c>
    </row>
    <row r="83" spans="1:3" ht="15.75">
      <c r="A83" s="18">
        <v>79</v>
      </c>
      <c r="B83" s="19" t="s">
        <v>142</v>
      </c>
      <c r="C83" s="47">
        <v>1</v>
      </c>
    </row>
    <row r="84" spans="1:3" ht="15.75">
      <c r="A84" s="18">
        <v>80</v>
      </c>
      <c r="B84" s="19" t="s">
        <v>159</v>
      </c>
      <c r="C84" s="47">
        <v>1</v>
      </c>
    </row>
    <row r="85" spans="1:3" ht="15.75">
      <c r="A85" s="18">
        <v>81</v>
      </c>
      <c r="B85" s="19" t="s">
        <v>113</v>
      </c>
      <c r="C85" s="47">
        <v>1</v>
      </c>
    </row>
    <row r="86" spans="1:3" ht="15.75">
      <c r="A86" s="18">
        <v>82</v>
      </c>
      <c r="B86" s="19" t="s">
        <v>115</v>
      </c>
      <c r="C86" s="47">
        <v>1</v>
      </c>
    </row>
    <row r="87" spans="1:3" ht="15.75">
      <c r="A87" s="18">
        <v>83</v>
      </c>
      <c r="B87" s="19" t="s">
        <v>153</v>
      </c>
      <c r="C87" s="47">
        <v>1</v>
      </c>
    </row>
    <row r="88" spans="1:3" ht="15.75">
      <c r="A88" s="20">
        <v>84</v>
      </c>
      <c r="B88" s="21" t="s">
        <v>174</v>
      </c>
      <c r="C88" s="48">
        <v>1</v>
      </c>
    </row>
    <row r="89" ht="12.75">
      <c r="C89" s="2">
        <f>SUM(C5:C88)</f>
        <v>120</v>
      </c>
    </row>
  </sheetData>
  <sheetProtection/>
  <autoFilter ref="A4:C4">
    <sortState ref="A5:C89">
      <sortCondition descending="1" sortBy="value" ref="C5:C8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2017-03-06T21:14:14Z</dcterms:modified>
  <cp:category/>
  <cp:version/>
  <cp:contentType/>
  <cp:contentStatus/>
</cp:coreProperties>
</file>