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<sst xmlns="http://schemas.openxmlformats.org/spreadsheetml/2006/main" count="670" uniqueCount="323">
  <si>
    <t>SS Lazio Atletica</t>
  </si>
  <si>
    <t>Di Bartolomeo</t>
  </si>
  <si>
    <t>Daniel</t>
  </si>
  <si>
    <t>Amat. M</t>
  </si>
  <si>
    <t>UISP Avis Rieti</t>
  </si>
  <si>
    <t>SM-40</t>
  </si>
  <si>
    <t>Alto Lazio</t>
  </si>
  <si>
    <t>Boudouma</t>
  </si>
  <si>
    <t>Yahya</t>
  </si>
  <si>
    <t>Indipendente</t>
  </si>
  <si>
    <t>Petracca</t>
  </si>
  <si>
    <t>Atletica Studentesca CaRiRi</t>
  </si>
  <si>
    <t>Di Giulio</t>
  </si>
  <si>
    <t>Martini</t>
  </si>
  <si>
    <t>Vanni</t>
  </si>
  <si>
    <t>Orlando</t>
  </si>
  <si>
    <t>SM-45</t>
  </si>
  <si>
    <t>AtleticoUisp Monterotondo</t>
  </si>
  <si>
    <t>Sabato</t>
  </si>
  <si>
    <t>Giorgio</t>
  </si>
  <si>
    <t>Petella</t>
  </si>
  <si>
    <t>SM-50</t>
  </si>
  <si>
    <t>CSI Gioia Sannitica Sport è Vita</t>
  </si>
  <si>
    <t>Cavallucci</t>
  </si>
  <si>
    <t>Runners Sangemini</t>
  </si>
  <si>
    <t>Savina</t>
  </si>
  <si>
    <t>Fabio</t>
  </si>
  <si>
    <t>Footworks Sporting Team Roma</t>
  </si>
  <si>
    <t>Angelucci</t>
  </si>
  <si>
    <t>Bartollini</t>
  </si>
  <si>
    <t>Sandro</t>
  </si>
  <si>
    <t>Oliviero</t>
  </si>
  <si>
    <t>Marini</t>
  </si>
  <si>
    <t>Costanzi</t>
  </si>
  <si>
    <t>De Dominicis</t>
  </si>
  <si>
    <t>Cesare</t>
  </si>
  <si>
    <t>Colletti</t>
  </si>
  <si>
    <t>Runners Cittaducale</t>
  </si>
  <si>
    <t>Guidobaldi</t>
  </si>
  <si>
    <t>Brandi</t>
  </si>
  <si>
    <t>Fabrizio</t>
  </si>
  <si>
    <t>Atletica Insieme Forhans Team</t>
  </si>
  <si>
    <t>Leonetti</t>
  </si>
  <si>
    <t>Myricae</t>
  </si>
  <si>
    <t>Dionisi</t>
  </si>
  <si>
    <t>Simonetti</t>
  </si>
  <si>
    <t>Corsa dei Santi</t>
  </si>
  <si>
    <t>Canalis</t>
  </si>
  <si>
    <t>Piero Salvatore</t>
  </si>
  <si>
    <t>SM-60</t>
  </si>
  <si>
    <t>Poligrafico dello Stato</t>
  </si>
  <si>
    <t>Daddario</t>
  </si>
  <si>
    <t>GSD K42 Roma</t>
  </si>
  <si>
    <t>Matera</t>
  </si>
  <si>
    <t>Nicola</t>
  </si>
  <si>
    <t>ASD Running Evolution</t>
  </si>
  <si>
    <t>Francesconi</t>
  </si>
  <si>
    <t>Amatori Podistica Terni</t>
  </si>
  <si>
    <t>Licata</t>
  </si>
  <si>
    <t>Atletica Pomezia</t>
  </si>
  <si>
    <t>Giogli</t>
  </si>
  <si>
    <t>Moreno</t>
  </si>
  <si>
    <t>De Napoli</t>
  </si>
  <si>
    <t>SM-55</t>
  </si>
  <si>
    <t>ASD Atletica Villa de Sanctis</t>
  </si>
  <si>
    <t>Crescenzi</t>
  </si>
  <si>
    <t>Romolo</t>
  </si>
  <si>
    <t>Tolomei</t>
  </si>
  <si>
    <t>LBM Sport</t>
  </si>
  <si>
    <t>Cannella</t>
  </si>
  <si>
    <t>Schisano</t>
  </si>
  <si>
    <t>ASD Albatros Roma</t>
  </si>
  <si>
    <t>Spinardi</t>
  </si>
  <si>
    <t>Diario</t>
  </si>
  <si>
    <t>Fulmini &amp; Saette</t>
  </si>
  <si>
    <t>Trepiccione</t>
  </si>
  <si>
    <t>SM-35</t>
  </si>
  <si>
    <t>Lazio Runners Team</t>
  </si>
  <si>
    <t>Gabrielli</t>
  </si>
  <si>
    <t>Stefania</t>
  </si>
  <si>
    <t>SF-35</t>
  </si>
  <si>
    <t>Coccia</t>
  </si>
  <si>
    <t>Gastone</t>
  </si>
  <si>
    <t>Orazi</t>
  </si>
  <si>
    <t>Carletti</t>
  </si>
  <si>
    <t>Brescini</t>
  </si>
  <si>
    <t>Massarelli</t>
  </si>
  <si>
    <t>De Luca Rapone</t>
  </si>
  <si>
    <t>ASD Enea Roma</t>
  </si>
  <si>
    <t>Trucchia</t>
  </si>
  <si>
    <t>ASD Boville Podistica</t>
  </si>
  <si>
    <t>Latteri</t>
  </si>
  <si>
    <t>Luigia</t>
  </si>
  <si>
    <t>SF-45</t>
  </si>
  <si>
    <t>Due Ponti</t>
  </si>
  <si>
    <t>De Vita</t>
  </si>
  <si>
    <t>Claudia</t>
  </si>
  <si>
    <t>Amat. F</t>
  </si>
  <si>
    <t>Alfieri</t>
  </si>
  <si>
    <t>Atletica La Sbarra</t>
  </si>
  <si>
    <t>Porchetti</t>
  </si>
  <si>
    <t>Bruschi</t>
  </si>
  <si>
    <t>ASD Forza Maggiore</t>
  </si>
  <si>
    <t>Balzano</t>
  </si>
  <si>
    <t>Antonino</t>
  </si>
  <si>
    <t>Maroni</t>
  </si>
  <si>
    <t>Marcel</t>
  </si>
  <si>
    <t>GS Amleto Monti</t>
  </si>
  <si>
    <t>Costantini</t>
  </si>
  <si>
    <t>Bortoloni</t>
  </si>
  <si>
    <t>Natale</t>
  </si>
  <si>
    <t>Serrecchia</t>
  </si>
  <si>
    <t>Mollica</t>
  </si>
  <si>
    <t>Mariano</t>
  </si>
  <si>
    <t>De Carolis</t>
  </si>
  <si>
    <t>Zervos</t>
  </si>
  <si>
    <t>Thi Kim Thu</t>
  </si>
  <si>
    <t>Biribanti</t>
  </si>
  <si>
    <t>Podistica Carsulae Terni</t>
  </si>
  <si>
    <t>Bestiaco</t>
  </si>
  <si>
    <t>Marino</t>
  </si>
  <si>
    <t>Buzzi</t>
  </si>
  <si>
    <t>Ademo</t>
  </si>
  <si>
    <t>Sabatella</t>
  </si>
  <si>
    <t>Adalberto</t>
  </si>
  <si>
    <t>Armella</t>
  </si>
  <si>
    <t>David</t>
  </si>
  <si>
    <t>Di Mario</t>
  </si>
  <si>
    <t>Gindullin</t>
  </si>
  <si>
    <t>Viacheslav</t>
  </si>
  <si>
    <t>Lupi</t>
  </si>
  <si>
    <t>Giampiero</t>
  </si>
  <si>
    <t>Firmani</t>
  </si>
  <si>
    <t>Roberti</t>
  </si>
  <si>
    <t>Atletica Fiano Romano</t>
  </si>
  <si>
    <t>Ceccarelli</t>
  </si>
  <si>
    <t>Atletica Vita</t>
  </si>
  <si>
    <t>Capobianco</t>
  </si>
  <si>
    <t>Euplio</t>
  </si>
  <si>
    <t>Fatone</t>
  </si>
  <si>
    <t>Michele</t>
  </si>
  <si>
    <t>Lo Verde</t>
  </si>
  <si>
    <t>Livieri</t>
  </si>
  <si>
    <t>Mario</t>
  </si>
  <si>
    <t>Papi</t>
  </si>
  <si>
    <t>Podistica Ostia</t>
  </si>
  <si>
    <t>Di Leno</t>
  </si>
  <si>
    <t>Pasqua</t>
  </si>
  <si>
    <t>SF-40</t>
  </si>
  <si>
    <t>Olimpica Flaminia</t>
  </si>
  <si>
    <t>Paris</t>
  </si>
  <si>
    <t>Filiberto</t>
  </si>
  <si>
    <t>Giorgi</t>
  </si>
  <si>
    <t>US Roma 83</t>
  </si>
  <si>
    <t>Fortin</t>
  </si>
  <si>
    <t>Pintus</t>
  </si>
  <si>
    <t>SM-65</t>
  </si>
  <si>
    <t>Paternesi</t>
  </si>
  <si>
    <t>Monica</t>
  </si>
  <si>
    <t>ASD Il Campanile</t>
  </si>
  <si>
    <t>Terzi</t>
  </si>
  <si>
    <t>Panebianco</t>
  </si>
  <si>
    <t>Bellucci</t>
  </si>
  <si>
    <t>Sciunzi</t>
  </si>
  <si>
    <t>Marcello</t>
  </si>
  <si>
    <t>SM-70</t>
  </si>
  <si>
    <t>Palermi</t>
  </si>
  <si>
    <t>Mirko</t>
  </si>
  <si>
    <t>Belà</t>
  </si>
  <si>
    <t>Giuliani</t>
  </si>
  <si>
    <t>Carosi</t>
  </si>
  <si>
    <t>De Mattia</t>
  </si>
  <si>
    <t>Ludovico</t>
  </si>
  <si>
    <t>Del Giudice</t>
  </si>
  <si>
    <t>Berardi</t>
  </si>
  <si>
    <t>Podistica Settecamini</t>
  </si>
  <si>
    <t>Barchiesi</t>
  </si>
  <si>
    <t>Avancini</t>
  </si>
  <si>
    <t>Gianmatteo</t>
  </si>
  <si>
    <t>GS Cat Sport</t>
  </si>
  <si>
    <t>Severa</t>
  </si>
  <si>
    <t>Eraldo</t>
  </si>
  <si>
    <t>Falchi</t>
  </si>
  <si>
    <t>Silvio</t>
  </si>
  <si>
    <t>Iacobelli</t>
  </si>
  <si>
    <t>Letizia</t>
  </si>
  <si>
    <t>Toni</t>
  </si>
  <si>
    <t>Grieco</t>
  </si>
  <si>
    <t>Villa Ada Green Runner</t>
  </si>
  <si>
    <t>Cenni</t>
  </si>
  <si>
    <t>SF-60</t>
  </si>
  <si>
    <t>Podisti Maratona di Roma</t>
  </si>
  <si>
    <t>Santori</t>
  </si>
  <si>
    <t>Raru</t>
  </si>
  <si>
    <t>Carmen</t>
  </si>
  <si>
    <t>Santini</t>
  </si>
  <si>
    <t>Claudio</t>
  </si>
  <si>
    <t>Molinaro</t>
  </si>
  <si>
    <t>Orsingher</t>
  </si>
  <si>
    <t>Enzo</t>
  </si>
  <si>
    <t>ASD Atletica Vita</t>
  </si>
  <si>
    <t>Aurilia</t>
  </si>
  <si>
    <t>Raul</t>
  </si>
  <si>
    <t>Borruso</t>
  </si>
  <si>
    <t>Emanuela</t>
  </si>
  <si>
    <t>SF-50</t>
  </si>
  <si>
    <t>Rosatelli</t>
  </si>
  <si>
    <t>Lorenzo</t>
  </si>
  <si>
    <t>Sulpizi</t>
  </si>
  <si>
    <t>Arena</t>
  </si>
  <si>
    <t>Di Toma</t>
  </si>
  <si>
    <t>Ignazio</t>
  </si>
  <si>
    <t>Cera</t>
  </si>
  <si>
    <t>Loredana</t>
  </si>
  <si>
    <t>Pellino</t>
  </si>
  <si>
    <t>Tundo</t>
  </si>
  <si>
    <t>Mario Donato Luigi</t>
  </si>
  <si>
    <t>Pignatiello</t>
  </si>
  <si>
    <t>Atl. Monte Mario Roma</t>
  </si>
  <si>
    <t>Materazzi</t>
  </si>
  <si>
    <t>Atletica Faleria</t>
  </si>
  <si>
    <t>Giannini</t>
  </si>
  <si>
    <t>Piero</t>
  </si>
  <si>
    <t>Tiziana</t>
  </si>
  <si>
    <t>Petricola</t>
  </si>
  <si>
    <t>Sandrina</t>
  </si>
  <si>
    <t>Bandinu</t>
  </si>
  <si>
    <t>ASD Asterix</t>
  </si>
  <si>
    <t>Donatelli</t>
  </si>
  <si>
    <t>Valerio</t>
  </si>
  <si>
    <t>Manuela</t>
  </si>
  <si>
    <t>Ciocchetti</t>
  </si>
  <si>
    <t>Silvana</t>
  </si>
  <si>
    <t>Astra Roma</t>
  </si>
  <si>
    <t>Gennarini</t>
  </si>
  <si>
    <t>Bernabei</t>
  </si>
  <si>
    <t>Nadia</t>
  </si>
  <si>
    <t>Malacari</t>
  </si>
  <si>
    <t>Giovambattista</t>
  </si>
  <si>
    <t>Liboa</t>
  </si>
  <si>
    <t>Guerrini</t>
  </si>
  <si>
    <t>Donatella</t>
  </si>
  <si>
    <t>Filesi</t>
  </si>
  <si>
    <t>Anna</t>
  </si>
  <si>
    <t>Proietti</t>
  </si>
  <si>
    <t>Tartamelli</t>
  </si>
  <si>
    <t>Lina</t>
  </si>
  <si>
    <t>SF-65</t>
  </si>
  <si>
    <t>Quotidiano</t>
  </si>
  <si>
    <t>Maria Teresa</t>
  </si>
  <si>
    <t>Adriani</t>
  </si>
  <si>
    <t>Elisabetta</t>
  </si>
  <si>
    <t>Giorgia</t>
  </si>
  <si>
    <t>Elviretti</t>
  </si>
  <si>
    <t>Cretella</t>
  </si>
  <si>
    <t>Finiti</t>
  </si>
  <si>
    <t>Vantaggio</t>
  </si>
  <si>
    <t>Benito</t>
  </si>
  <si>
    <t>SM-75</t>
  </si>
  <si>
    <t>Cicolò</t>
  </si>
  <si>
    <t>Salvatore</t>
  </si>
  <si>
    <t>Sconocchia</t>
  </si>
  <si>
    <t>Dessì</t>
  </si>
  <si>
    <t>Roma Road Runners</t>
  </si>
  <si>
    <t>Zappi</t>
  </si>
  <si>
    <t>Nur Mohamud</t>
  </si>
  <si>
    <t>Farhiya</t>
  </si>
  <si>
    <r>
      <t xml:space="preserve">Sabina Olio DOP Tour </t>
    </r>
    <r>
      <rPr>
        <i/>
        <sz val="18"/>
        <rFont val="Arial"/>
        <family val="2"/>
      </rPr>
      <t>1ª edizione 11ª prova</t>
    </r>
  </si>
  <si>
    <t>Torri (RI) Italia - Domenica 24/07/2011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</si>
  <si>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</si>
  <si>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</si>
  <si>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</si>
  <si>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</si>
  <si>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</si>
  <si>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</si>
  <si>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</si>
  <si>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</si>
  <si>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</si>
  <si>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</si>
  <si>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</si>
  <si>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Arsenti</t>
  </si>
  <si>
    <t>Guido</t>
  </si>
  <si>
    <t>Alberto</t>
  </si>
  <si>
    <t>Massimiliano</t>
  </si>
  <si>
    <t>Antonio</t>
  </si>
  <si>
    <t>Giuseppe</t>
  </si>
  <si>
    <t>Roberto</t>
  </si>
  <si>
    <t>Massimo</t>
  </si>
  <si>
    <t>Stefano</t>
  </si>
  <si>
    <t>Francesco</t>
  </si>
  <si>
    <t>Daniele</t>
  </si>
  <si>
    <t>Mancini</t>
  </si>
  <si>
    <t>Giovanni</t>
  </si>
  <si>
    <t>Federico</t>
  </si>
  <si>
    <t>Marco</t>
  </si>
  <si>
    <t>Alessandro</t>
  </si>
  <si>
    <t>Luigi</t>
  </si>
  <si>
    <t>Giancarlo</t>
  </si>
  <si>
    <t>Filippo</t>
  </si>
  <si>
    <t>Ivo</t>
  </si>
  <si>
    <t>Enrico</t>
  </si>
  <si>
    <t>Vincenzo</t>
  </si>
  <si>
    <t>Maurizio</t>
  </si>
  <si>
    <t>Luca</t>
  </si>
  <si>
    <t>Paolo</t>
  </si>
  <si>
    <t>Romano</t>
  </si>
  <si>
    <t>Golvelli</t>
  </si>
  <si>
    <t>Angelo</t>
  </si>
  <si>
    <t>Silvia</t>
  </si>
  <si>
    <t>Mauro</t>
  </si>
  <si>
    <t>Renzo</t>
  </si>
  <si>
    <t>Domenico</t>
  </si>
  <si>
    <t>Andrea</t>
  </si>
  <si>
    <t>Paola</t>
  </si>
  <si>
    <t>Bruno</t>
  </si>
  <si>
    <t>Eugenio</t>
  </si>
  <si>
    <t>Brogi</t>
  </si>
  <si>
    <t>Veroli</t>
  </si>
  <si>
    <t>A.S.D. Podistica Solidarietà</t>
  </si>
  <si>
    <t>Uisp Roma</t>
  </si>
  <si>
    <t>Amatori Velletri</t>
  </si>
  <si>
    <t>GS Bancari Romani</t>
  </si>
  <si>
    <t>Sabina Marathon Club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</si>
</sst>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  <numFmt numFmtId="168" formatCode="[h]:mm:ss;@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vertical="center"/>
    </xf>
    <xf numFmtId="0" fontId="12" fillId="4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8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8" fontId="0" fillId="0" borderId="6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8" fontId="0" fillId="0" borderId="4" xfId="0" applyNumberFormat="1" applyFont="1" applyBorder="1" applyAlignment="1">
      <alignment horizontal="center" vertical="center"/>
    </xf>
    <xf numFmtId="168" fontId="12" fillId="4" borderId="6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workbookViewId="0" topLeftCell="A1">
      <pane ySplit="3" topLeftCell="BM4" activePane="bottomLeft" state="frozen"/>
      <selection pane="topLeft" activeCell="A1" sqref="A1"/>
      <selection pane="bottomLeft" activeCell="C27" sqref="C27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267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268</v>
      </c>
      <c r="B2" s="19"/>
      <c r="C2" s="19"/>
      <c r="D2" s="19"/>
      <c r="E2" s="19"/>
      <c r="F2" s="19"/>
      <c r="G2" s="19"/>
      <c r="H2" s="3" t="s">
        <v>269</v>
      </c>
      <c r="I2" s="4">
        <v>13.5</v>
      </c>
    </row>
    <row r="3" spans="1:9" ht="37.5" customHeight="1">
      <c r="A3" s="5" t="s">
        <v>270</v>
      </c>
      <c r="B3" s="6" t="s">
        <v>271</v>
      </c>
      <c r="C3" s="7" t="s">
        <v>272</v>
      </c>
      <c r="D3" s="7" t="s">
        <v>273</v>
      </c>
      <c r="E3" s="8" t="s">
        <v>274</v>
      </c>
      <c r="F3" s="9" t="s">
        <v>275</v>
      </c>
      <c r="G3" s="9" t="s">
        <v>276</v>
      </c>
      <c r="H3" s="10" t="s">
        <v>277</v>
      </c>
      <c r="I3" s="10" t="s">
        <v>278</v>
      </c>
    </row>
    <row r="4" spans="1:9" s="11" customFormat="1" ht="15" customHeight="1">
      <c r="A4" s="14">
        <v>1</v>
      </c>
      <c r="B4" s="38" t="s">
        <v>1</v>
      </c>
      <c r="C4" s="38" t="s">
        <v>2</v>
      </c>
      <c r="D4" s="39" t="s">
        <v>3</v>
      </c>
      <c r="E4" s="38" t="s">
        <v>4</v>
      </c>
      <c r="F4" s="40">
        <v>0.027974537037037034</v>
      </c>
      <c r="G4" s="14" t="str">
        <f aca="true" t="shared" si="0" ref="G4:G67">TEXT(INT((HOUR(F4)*3600+MINUTE(F4)*60+SECOND(F4))/$I$2/60),"0")&amp;"."&amp;TEXT(MOD((HOUR(F4)*3600+MINUTE(F4)*60+SECOND(F4))/$I$2,60),"00")&amp;"/km"</f>
        <v>2.59/km</v>
      </c>
      <c r="H4" s="27">
        <f>F4-$F$4</f>
        <v>0</v>
      </c>
      <c r="I4" s="27">
        <f>F4-INDEX($F$4:$F$28,MATCH(D4,$D$4:$D$28,0))</f>
        <v>0</v>
      </c>
    </row>
    <row r="5" spans="1:9" s="11" customFormat="1" ht="15" customHeight="1">
      <c r="A5" s="28">
        <v>2</v>
      </c>
      <c r="B5" s="41" t="s">
        <v>280</v>
      </c>
      <c r="C5" s="41" t="s">
        <v>281</v>
      </c>
      <c r="D5" s="42" t="s">
        <v>5</v>
      </c>
      <c r="E5" s="41" t="s">
        <v>6</v>
      </c>
      <c r="F5" s="43">
        <v>0.02872685185185185</v>
      </c>
      <c r="G5" s="28" t="str">
        <f t="shared" si="0"/>
        <v>3.04/km</v>
      </c>
      <c r="H5" s="30">
        <f>F5-$F$4</f>
        <v>0.0007523148148148168</v>
      </c>
      <c r="I5" s="30">
        <f>F5-INDEX($F$4:$F$154,MATCH(D5,$D$4:$D$154,0))</f>
        <v>0</v>
      </c>
    </row>
    <row r="6" spans="1:9" s="11" customFormat="1" ht="15" customHeight="1">
      <c r="A6" s="28">
        <v>3</v>
      </c>
      <c r="B6" s="41" t="s">
        <v>7</v>
      </c>
      <c r="C6" s="41" t="s">
        <v>8</v>
      </c>
      <c r="D6" s="42" t="s">
        <v>5</v>
      </c>
      <c r="E6" s="41" t="s">
        <v>9</v>
      </c>
      <c r="F6" s="43">
        <v>0.029108796296296296</v>
      </c>
      <c r="G6" s="28" t="str">
        <f t="shared" si="0"/>
        <v>3.06/km</v>
      </c>
      <c r="H6" s="30">
        <f aca="true" t="shared" si="1" ref="H6:H21">F6-$F$4</f>
        <v>0.001134259259259262</v>
      </c>
      <c r="I6" s="30">
        <f>F6-INDEX($F$4:$F$154,MATCH(D6,$D$4:$D$154,0))</f>
        <v>0.00038194444444444517</v>
      </c>
    </row>
    <row r="7" spans="1:9" s="11" customFormat="1" ht="15" customHeight="1">
      <c r="A7" s="28">
        <v>4</v>
      </c>
      <c r="B7" s="41" t="s">
        <v>10</v>
      </c>
      <c r="C7" s="41" t="s">
        <v>285</v>
      </c>
      <c r="D7" s="42" t="s">
        <v>3</v>
      </c>
      <c r="E7" s="41" t="s">
        <v>11</v>
      </c>
      <c r="F7" s="43">
        <v>0.029872685185185183</v>
      </c>
      <c r="G7" s="28" t="str">
        <f t="shared" si="0"/>
        <v>3.11/km</v>
      </c>
      <c r="H7" s="30">
        <f t="shared" si="1"/>
        <v>0.0018981481481481488</v>
      </c>
      <c r="I7" s="30">
        <f>F7-INDEX($F$4:$F$154,MATCH(D7,$D$4:$D$154,0))</f>
        <v>0.0018981481481481488</v>
      </c>
    </row>
    <row r="8" spans="1:9" s="11" customFormat="1" ht="15" customHeight="1">
      <c r="A8" s="28">
        <v>5</v>
      </c>
      <c r="B8" s="41" t="s">
        <v>12</v>
      </c>
      <c r="C8" s="41" t="s">
        <v>289</v>
      </c>
      <c r="D8" s="42" t="s">
        <v>5</v>
      </c>
      <c r="E8" s="41" t="s">
        <v>4</v>
      </c>
      <c r="F8" s="43">
        <v>0.030138888888888885</v>
      </c>
      <c r="G8" s="28" t="str">
        <f t="shared" si="0"/>
        <v>3.13/km</v>
      </c>
      <c r="H8" s="30">
        <f t="shared" si="1"/>
        <v>0.0021643518518518513</v>
      </c>
      <c r="I8" s="30">
        <f>F8-INDEX($F$4:$F$154,MATCH(D8,$D$4:$D$154,0))</f>
        <v>0.0014120370370370346</v>
      </c>
    </row>
    <row r="9" spans="1:9" s="11" customFormat="1" ht="15" customHeight="1">
      <c r="A9" s="28">
        <v>6</v>
      </c>
      <c r="B9" s="41" t="s">
        <v>13</v>
      </c>
      <c r="C9" s="41" t="s">
        <v>284</v>
      </c>
      <c r="D9" s="42" t="s">
        <v>5</v>
      </c>
      <c r="E9" s="41" t="s">
        <v>4</v>
      </c>
      <c r="F9" s="43">
        <v>0.03072916666666667</v>
      </c>
      <c r="G9" s="28" t="str">
        <f t="shared" si="0"/>
        <v>3.17/km</v>
      </c>
      <c r="H9" s="30">
        <f t="shared" si="1"/>
        <v>0.0027546296296296346</v>
      </c>
      <c r="I9" s="30">
        <f>F9-INDEX($F$4:$F$154,MATCH(D9,$D$4:$D$154,0))</f>
        <v>0.002002314814814818</v>
      </c>
    </row>
    <row r="10" spans="1:9" s="11" customFormat="1" ht="15" customHeight="1">
      <c r="A10" s="28">
        <v>7</v>
      </c>
      <c r="B10" s="41" t="s">
        <v>14</v>
      </c>
      <c r="C10" s="41" t="s">
        <v>15</v>
      </c>
      <c r="D10" s="42" t="s">
        <v>16</v>
      </c>
      <c r="E10" s="41" t="s">
        <v>17</v>
      </c>
      <c r="F10" s="43">
        <v>0.030810185185185187</v>
      </c>
      <c r="G10" s="28" t="str">
        <f t="shared" si="0"/>
        <v>3.17/km</v>
      </c>
      <c r="H10" s="30">
        <f t="shared" si="1"/>
        <v>0.002835648148148153</v>
      </c>
      <c r="I10" s="30">
        <f>F10-INDEX($F$4:$F$154,MATCH(D10,$D$4:$D$154,0))</f>
        <v>0</v>
      </c>
    </row>
    <row r="11" spans="1:9" s="11" customFormat="1" ht="15" customHeight="1">
      <c r="A11" s="28">
        <v>8</v>
      </c>
      <c r="B11" s="41" t="s">
        <v>18</v>
      </c>
      <c r="C11" s="41" t="s">
        <v>19</v>
      </c>
      <c r="D11" s="42" t="s">
        <v>16</v>
      </c>
      <c r="E11" s="41" t="s">
        <v>4</v>
      </c>
      <c r="F11" s="43">
        <v>0.030868055555555555</v>
      </c>
      <c r="G11" s="28" t="str">
        <f t="shared" si="0"/>
        <v>3.18/km</v>
      </c>
      <c r="H11" s="30">
        <f t="shared" si="1"/>
        <v>0.002893518518518521</v>
      </c>
      <c r="I11" s="30">
        <f>F11-INDEX($F$4:$F$154,MATCH(D11,$D$4:$D$154,0))</f>
        <v>5.787037037036785E-05</v>
      </c>
    </row>
    <row r="12" spans="1:9" s="11" customFormat="1" ht="15" customHeight="1">
      <c r="A12" s="28">
        <v>9</v>
      </c>
      <c r="B12" s="41" t="s">
        <v>20</v>
      </c>
      <c r="C12" s="41" t="s">
        <v>289</v>
      </c>
      <c r="D12" s="42" t="s">
        <v>21</v>
      </c>
      <c r="E12" s="41" t="s">
        <v>22</v>
      </c>
      <c r="F12" s="43">
        <v>0.031099537037037037</v>
      </c>
      <c r="G12" s="28" t="str">
        <f t="shared" si="0"/>
        <v>3.19/km</v>
      </c>
      <c r="H12" s="30">
        <f t="shared" si="1"/>
        <v>0.0031250000000000028</v>
      </c>
      <c r="I12" s="30">
        <f>F12-INDEX($F$4:$F$154,MATCH(D12,$D$4:$D$154,0))</f>
        <v>0</v>
      </c>
    </row>
    <row r="13" spans="1:9" s="11" customFormat="1" ht="15" customHeight="1">
      <c r="A13" s="28">
        <v>10</v>
      </c>
      <c r="B13" s="41" t="s">
        <v>23</v>
      </c>
      <c r="C13" s="41" t="s">
        <v>294</v>
      </c>
      <c r="D13" s="42" t="s">
        <v>5</v>
      </c>
      <c r="E13" s="41" t="s">
        <v>24</v>
      </c>
      <c r="F13" s="43">
        <v>0.03119212962962963</v>
      </c>
      <c r="G13" s="28" t="str">
        <f t="shared" si="0"/>
        <v>3.20/km</v>
      </c>
      <c r="H13" s="30">
        <f t="shared" si="1"/>
        <v>0.003217592592592595</v>
      </c>
      <c r="I13" s="30">
        <f>F13-INDEX($F$4:$F$154,MATCH(D13,$D$4:$D$154,0))</f>
        <v>0.002465277777777778</v>
      </c>
    </row>
    <row r="14" spans="1:9" s="11" customFormat="1" ht="15" customHeight="1">
      <c r="A14" s="28">
        <v>11</v>
      </c>
      <c r="B14" s="41" t="s">
        <v>25</v>
      </c>
      <c r="C14" s="41" t="s">
        <v>26</v>
      </c>
      <c r="D14" s="42" t="s">
        <v>21</v>
      </c>
      <c r="E14" s="41" t="s">
        <v>27</v>
      </c>
      <c r="F14" s="43">
        <v>0.03130787037037037</v>
      </c>
      <c r="G14" s="28" t="str">
        <f t="shared" si="0"/>
        <v>3.20/km</v>
      </c>
      <c r="H14" s="30">
        <f t="shared" si="1"/>
        <v>0.003333333333333334</v>
      </c>
      <c r="I14" s="30">
        <f>F14-INDEX($F$4:$F$154,MATCH(D14,$D$4:$D$154,0))</f>
        <v>0.0002083333333333312</v>
      </c>
    </row>
    <row r="15" spans="1:9" s="11" customFormat="1" ht="15" customHeight="1">
      <c r="A15" s="28">
        <v>12</v>
      </c>
      <c r="B15" s="41" t="s">
        <v>28</v>
      </c>
      <c r="C15" s="41" t="s">
        <v>300</v>
      </c>
      <c r="D15" s="42" t="s">
        <v>3</v>
      </c>
      <c r="E15" s="41" t="s">
        <v>4</v>
      </c>
      <c r="F15" s="43">
        <v>0.03190972222222222</v>
      </c>
      <c r="G15" s="28" t="str">
        <f t="shared" si="0"/>
        <v>3.24/km</v>
      </c>
      <c r="H15" s="30">
        <f t="shared" si="1"/>
        <v>0.003935185185185187</v>
      </c>
      <c r="I15" s="30">
        <f>F15-INDEX($F$4:$F$154,MATCH(D15,$D$4:$D$154,0))</f>
        <v>0.003935185185185187</v>
      </c>
    </row>
    <row r="16" spans="1:9" s="11" customFormat="1" ht="15" customHeight="1">
      <c r="A16" s="28">
        <v>13</v>
      </c>
      <c r="B16" s="41" t="s">
        <v>29</v>
      </c>
      <c r="C16" s="41" t="s">
        <v>30</v>
      </c>
      <c r="D16" s="42" t="s">
        <v>21</v>
      </c>
      <c r="E16" s="41" t="s">
        <v>24</v>
      </c>
      <c r="F16" s="43">
        <v>0.03196759259259259</v>
      </c>
      <c r="G16" s="28" t="str">
        <f t="shared" si="0"/>
        <v>3.25/km</v>
      </c>
      <c r="H16" s="30">
        <f t="shared" si="1"/>
        <v>0.003993055555555555</v>
      </c>
      <c r="I16" s="30">
        <f>F16-INDEX($F$4:$F$154,MATCH(D16,$D$4:$D$154,0))</f>
        <v>0.0008680555555555525</v>
      </c>
    </row>
    <row r="17" spans="1:9" s="11" customFormat="1" ht="15" customHeight="1">
      <c r="A17" s="28">
        <v>14</v>
      </c>
      <c r="B17" s="41" t="s">
        <v>31</v>
      </c>
      <c r="C17" s="41" t="s">
        <v>32</v>
      </c>
      <c r="D17" s="42" t="s">
        <v>16</v>
      </c>
      <c r="E17" s="41" t="s">
        <v>24</v>
      </c>
      <c r="F17" s="43">
        <v>0.03214120370370371</v>
      </c>
      <c r="G17" s="28" t="str">
        <f t="shared" si="0"/>
        <v>3.26/km</v>
      </c>
      <c r="H17" s="30">
        <f t="shared" si="1"/>
        <v>0.004166666666666673</v>
      </c>
      <c r="I17" s="30">
        <f>F17-INDEX($F$4:$F$154,MATCH(D17,$D$4:$D$154,0))</f>
        <v>0.0013310185185185196</v>
      </c>
    </row>
    <row r="18" spans="1:9" s="11" customFormat="1" ht="15" customHeight="1">
      <c r="A18" s="28">
        <v>15</v>
      </c>
      <c r="B18" s="41" t="s">
        <v>33</v>
      </c>
      <c r="C18" s="41" t="s">
        <v>300</v>
      </c>
      <c r="D18" s="42" t="s">
        <v>3</v>
      </c>
      <c r="E18" s="41" t="s">
        <v>24</v>
      </c>
      <c r="F18" s="43">
        <v>0.032685185185185185</v>
      </c>
      <c r="G18" s="28" t="str">
        <f t="shared" si="0"/>
        <v>3.29/km</v>
      </c>
      <c r="H18" s="30">
        <f t="shared" si="1"/>
        <v>0.004710648148148151</v>
      </c>
      <c r="I18" s="30">
        <f>F18-INDEX($F$4:$F$154,MATCH(D18,$D$4:$D$154,0))</f>
        <v>0.004710648148148151</v>
      </c>
    </row>
    <row r="19" spans="1:9" s="11" customFormat="1" ht="15" customHeight="1">
      <c r="A19" s="28">
        <v>16</v>
      </c>
      <c r="B19" s="41" t="s">
        <v>34</v>
      </c>
      <c r="C19" s="41" t="s">
        <v>35</v>
      </c>
      <c r="D19" s="42" t="s">
        <v>3</v>
      </c>
      <c r="E19" s="41" t="s">
        <v>17</v>
      </c>
      <c r="F19" s="43">
        <v>0.032719907407407406</v>
      </c>
      <c r="G19" s="28" t="str">
        <f t="shared" si="0"/>
        <v>3.29/km</v>
      </c>
      <c r="H19" s="30">
        <f t="shared" si="1"/>
        <v>0.004745370370370372</v>
      </c>
      <c r="I19" s="30">
        <f>F19-INDEX($F$4:$F$154,MATCH(D19,$D$4:$D$154,0))</f>
        <v>0.004745370370370372</v>
      </c>
    </row>
    <row r="20" spans="1:9" s="11" customFormat="1" ht="15" customHeight="1">
      <c r="A20" s="28">
        <v>17</v>
      </c>
      <c r="B20" s="41" t="s">
        <v>36</v>
      </c>
      <c r="C20" s="41" t="s">
        <v>301</v>
      </c>
      <c r="D20" s="42" t="s">
        <v>16</v>
      </c>
      <c r="E20" s="41" t="s">
        <v>37</v>
      </c>
      <c r="F20" s="43">
        <v>0.03274305555555555</v>
      </c>
      <c r="G20" s="28" t="str">
        <f t="shared" si="0"/>
        <v>3.30/km</v>
      </c>
      <c r="H20" s="30">
        <f t="shared" si="1"/>
        <v>0.004768518518518519</v>
      </c>
      <c r="I20" s="30">
        <f>F20-INDEX($F$4:$F$154,MATCH(D20,$D$4:$D$154,0))</f>
        <v>0.001932870370370366</v>
      </c>
    </row>
    <row r="21" spans="1:9" s="11" customFormat="1" ht="15" customHeight="1">
      <c r="A21" s="28">
        <v>18</v>
      </c>
      <c r="B21" s="41" t="s">
        <v>38</v>
      </c>
      <c r="C21" s="41" t="s">
        <v>289</v>
      </c>
      <c r="D21" s="42" t="s">
        <v>21</v>
      </c>
      <c r="E21" s="41" t="s">
        <v>24</v>
      </c>
      <c r="F21" s="43">
        <v>0.0327662037037037</v>
      </c>
      <c r="G21" s="28" t="str">
        <f t="shared" si="0"/>
        <v>3.30/km</v>
      </c>
      <c r="H21" s="30">
        <f t="shared" si="1"/>
        <v>0.004791666666666666</v>
      </c>
      <c r="I21" s="30">
        <f>F21-INDEX($F$4:$F$154,MATCH(D21,$D$4:$D$154,0))</f>
        <v>0.0016666666666666635</v>
      </c>
    </row>
    <row r="22" spans="1:9" s="11" customFormat="1" ht="15" customHeight="1">
      <c r="A22" s="28">
        <v>19</v>
      </c>
      <c r="B22" s="41" t="s">
        <v>39</v>
      </c>
      <c r="C22" s="41" t="s">
        <v>40</v>
      </c>
      <c r="D22" s="42" t="s">
        <v>5</v>
      </c>
      <c r="E22" s="41" t="s">
        <v>41</v>
      </c>
      <c r="F22" s="43">
        <v>0.032858796296296296</v>
      </c>
      <c r="G22" s="28" t="str">
        <f t="shared" si="0"/>
        <v>3.30/km</v>
      </c>
      <c r="H22" s="30">
        <f>F22-$F$4</f>
        <v>0.004884259259259262</v>
      </c>
      <c r="I22" s="30">
        <f>F22-INDEX($F$4:$F$154,MATCH(D22,$D$4:$D$154,0))</f>
        <v>0.004131944444444445</v>
      </c>
    </row>
    <row r="23" spans="1:9" s="11" customFormat="1" ht="15" customHeight="1">
      <c r="A23" s="28">
        <v>20</v>
      </c>
      <c r="B23" s="41" t="s">
        <v>42</v>
      </c>
      <c r="C23" s="41" t="s">
        <v>26</v>
      </c>
      <c r="D23" s="42" t="s">
        <v>5</v>
      </c>
      <c r="E23" s="41" t="s">
        <v>43</v>
      </c>
      <c r="F23" s="43">
        <v>0.03289351851851852</v>
      </c>
      <c r="G23" s="28" t="str">
        <f t="shared" si="0"/>
        <v>3.31/km</v>
      </c>
      <c r="H23" s="30">
        <f>F23-$F$4</f>
        <v>0.0049189814814814894</v>
      </c>
      <c r="I23" s="30">
        <f>F23-INDEX($F$4:$F$154,MATCH(D23,$D$4:$D$154,0))</f>
        <v>0.004166666666666673</v>
      </c>
    </row>
    <row r="24" spans="1:9" s="11" customFormat="1" ht="15" customHeight="1">
      <c r="A24" s="28">
        <v>21</v>
      </c>
      <c r="B24" s="41" t="s">
        <v>44</v>
      </c>
      <c r="C24" s="41" t="s">
        <v>314</v>
      </c>
      <c r="D24" s="42" t="s">
        <v>21</v>
      </c>
      <c r="E24" s="41" t="s">
        <v>37</v>
      </c>
      <c r="F24" s="43">
        <v>0.0334375</v>
      </c>
      <c r="G24" s="28" t="str">
        <f t="shared" si="0"/>
        <v>3.34/km</v>
      </c>
      <c r="H24" s="30">
        <f>F24-$F$4</f>
        <v>0.005462962962962968</v>
      </c>
      <c r="I24" s="30">
        <f>F24-INDEX($F$4:$F$154,MATCH(D24,$D$4:$D$154,0))</f>
        <v>0.0023379629629629653</v>
      </c>
    </row>
    <row r="25" spans="1:9" s="11" customFormat="1" ht="15" customHeight="1">
      <c r="A25" s="28">
        <v>22</v>
      </c>
      <c r="B25" s="41" t="s">
        <v>45</v>
      </c>
      <c r="C25" s="41" t="s">
        <v>294</v>
      </c>
      <c r="D25" s="42" t="s">
        <v>5</v>
      </c>
      <c r="E25" s="41" t="s">
        <v>46</v>
      </c>
      <c r="F25" s="43">
        <v>0.03357638888888889</v>
      </c>
      <c r="G25" s="28" t="str">
        <f t="shared" si="0"/>
        <v>3.35/km</v>
      </c>
      <c r="H25" s="30">
        <f>F25-$F$4</f>
        <v>0.005601851851851858</v>
      </c>
      <c r="I25" s="30">
        <f>F25-INDEX($F$4:$F$154,MATCH(D25,$D$4:$D$154,0))</f>
        <v>0.004849537037037041</v>
      </c>
    </row>
    <row r="26" spans="1:9" s="11" customFormat="1" ht="15" customHeight="1">
      <c r="A26" s="28">
        <v>23</v>
      </c>
      <c r="B26" s="41" t="s">
        <v>47</v>
      </c>
      <c r="C26" s="41" t="s">
        <v>48</v>
      </c>
      <c r="D26" s="42" t="s">
        <v>49</v>
      </c>
      <c r="E26" s="41" t="s">
        <v>50</v>
      </c>
      <c r="F26" s="43">
        <v>0.03380787037037037</v>
      </c>
      <c r="G26" s="28" t="str">
        <f t="shared" si="0"/>
        <v>3.36/km</v>
      </c>
      <c r="H26" s="30">
        <f>F26-$F$4</f>
        <v>0.005833333333333336</v>
      </c>
      <c r="I26" s="30">
        <f>F26-INDEX($F$4:$F$154,MATCH(D26,$D$4:$D$154,0))</f>
        <v>0</v>
      </c>
    </row>
    <row r="27" spans="1:9" s="12" customFormat="1" ht="15" customHeight="1">
      <c r="A27" s="28">
        <v>24</v>
      </c>
      <c r="B27" s="41" t="s">
        <v>51</v>
      </c>
      <c r="C27" s="41" t="s">
        <v>303</v>
      </c>
      <c r="D27" s="42" t="s">
        <v>3</v>
      </c>
      <c r="E27" s="41" t="s">
        <v>52</v>
      </c>
      <c r="F27" s="43">
        <v>0.03386574074074074</v>
      </c>
      <c r="G27" s="28" t="str">
        <f t="shared" si="0"/>
        <v>3.37/km</v>
      </c>
      <c r="H27" s="30">
        <f aca="true" t="shared" si="2" ref="H27:H90">F27-$F$4</f>
        <v>0.005891203703703704</v>
      </c>
      <c r="I27" s="30">
        <f>F27-INDEX($F$4:$F$154,MATCH(D27,$D$4:$D$154,0))</f>
        <v>0.005891203703703704</v>
      </c>
    </row>
    <row r="28" spans="1:9" s="11" customFormat="1" ht="15" customHeight="1">
      <c r="A28" s="28">
        <v>25</v>
      </c>
      <c r="B28" s="41" t="s">
        <v>53</v>
      </c>
      <c r="C28" s="41" t="s">
        <v>54</v>
      </c>
      <c r="D28" s="42" t="s">
        <v>16</v>
      </c>
      <c r="E28" s="41" t="s">
        <v>55</v>
      </c>
      <c r="F28" s="43">
        <v>0.03387731481481481</v>
      </c>
      <c r="G28" s="28" t="str">
        <f t="shared" si="0"/>
        <v>3.37/km</v>
      </c>
      <c r="H28" s="30">
        <f t="shared" si="2"/>
        <v>0.005902777777777778</v>
      </c>
      <c r="I28" s="30">
        <f>F28-INDEX($F$4:$F$154,MATCH(D28,$D$4:$D$154,0))</f>
        <v>0.0030671296296296245</v>
      </c>
    </row>
    <row r="29" spans="1:9" ht="15" customHeight="1">
      <c r="A29" s="28">
        <v>26</v>
      </c>
      <c r="B29" s="41" t="s">
        <v>56</v>
      </c>
      <c r="C29" s="41" t="s">
        <v>26</v>
      </c>
      <c r="D29" s="42" t="s">
        <v>16</v>
      </c>
      <c r="E29" s="41" t="s">
        <v>57</v>
      </c>
      <c r="F29" s="43">
        <v>0.033935185185185186</v>
      </c>
      <c r="G29" s="28" t="str">
        <f t="shared" si="0"/>
        <v>3.37/km</v>
      </c>
      <c r="H29" s="30">
        <f t="shared" si="2"/>
        <v>0.005960648148148152</v>
      </c>
      <c r="I29" s="30">
        <f>F29-INDEX($F$4:$F$154,MATCH(D29,$D$4:$D$154,0))</f>
        <v>0.0031249999999999993</v>
      </c>
    </row>
    <row r="30" spans="1:9" ht="15" customHeight="1">
      <c r="A30" s="28">
        <v>27</v>
      </c>
      <c r="B30" s="41" t="s">
        <v>58</v>
      </c>
      <c r="C30" s="41" t="s">
        <v>283</v>
      </c>
      <c r="D30" s="42" t="s">
        <v>3</v>
      </c>
      <c r="E30" s="41" t="s">
        <v>59</v>
      </c>
      <c r="F30" s="43">
        <v>0.0341087962962963</v>
      </c>
      <c r="G30" s="28" t="str">
        <f t="shared" si="0"/>
        <v>3.38/km</v>
      </c>
      <c r="H30" s="30">
        <f t="shared" si="2"/>
        <v>0.006134259259259263</v>
      </c>
      <c r="I30" s="30">
        <f>F30-INDEX($F$4:$F$154,MATCH(D30,$D$4:$D$154,0))</f>
        <v>0.006134259259259263</v>
      </c>
    </row>
    <row r="31" spans="1:9" ht="15" customHeight="1">
      <c r="A31" s="28">
        <v>28</v>
      </c>
      <c r="B31" s="41" t="s">
        <v>60</v>
      </c>
      <c r="C31" s="41" t="s">
        <v>61</v>
      </c>
      <c r="D31" s="42" t="s">
        <v>21</v>
      </c>
      <c r="E31" s="41" t="s">
        <v>43</v>
      </c>
      <c r="F31" s="43">
        <v>0.03414351851851852</v>
      </c>
      <c r="G31" s="28" t="str">
        <f t="shared" si="0"/>
        <v>3.39/km</v>
      </c>
      <c r="H31" s="30">
        <f t="shared" si="2"/>
        <v>0.006168981481481484</v>
      </c>
      <c r="I31" s="30">
        <f>F31-INDEX($F$4:$F$154,MATCH(D31,$D$4:$D$154,0))</f>
        <v>0.003043981481481481</v>
      </c>
    </row>
    <row r="32" spans="1:9" ht="15" customHeight="1">
      <c r="A32" s="28">
        <v>29</v>
      </c>
      <c r="B32" s="41" t="s">
        <v>62</v>
      </c>
      <c r="C32" s="41" t="s">
        <v>284</v>
      </c>
      <c r="D32" s="42" t="s">
        <v>63</v>
      </c>
      <c r="E32" s="41" t="s">
        <v>64</v>
      </c>
      <c r="F32" s="43">
        <v>0.034201388888888885</v>
      </c>
      <c r="G32" s="28" t="str">
        <f t="shared" si="0"/>
        <v>3.39/km</v>
      </c>
      <c r="H32" s="30">
        <f t="shared" si="2"/>
        <v>0.0062268518518518515</v>
      </c>
      <c r="I32" s="30">
        <f>F32-INDEX($F$4:$F$154,MATCH(D32,$D$4:$D$154,0))</f>
        <v>0</v>
      </c>
    </row>
    <row r="33" spans="1:9" ht="15" customHeight="1">
      <c r="A33" s="28">
        <v>30</v>
      </c>
      <c r="B33" s="41" t="s">
        <v>65</v>
      </c>
      <c r="C33" s="41" t="s">
        <v>66</v>
      </c>
      <c r="D33" s="42" t="s">
        <v>21</v>
      </c>
      <c r="E33" s="41" t="s">
        <v>46</v>
      </c>
      <c r="F33" s="43">
        <v>0.03443287037037037</v>
      </c>
      <c r="G33" s="28" t="str">
        <f t="shared" si="0"/>
        <v>3.40/km</v>
      </c>
      <c r="H33" s="30">
        <f t="shared" si="2"/>
        <v>0.006458333333333337</v>
      </c>
      <c r="I33" s="30">
        <f>F33-INDEX($F$4:$F$154,MATCH(D33,$D$4:$D$154,0))</f>
        <v>0.003333333333333334</v>
      </c>
    </row>
    <row r="34" spans="1:9" ht="15" customHeight="1">
      <c r="A34" s="28">
        <v>31</v>
      </c>
      <c r="B34" s="41" t="s">
        <v>67</v>
      </c>
      <c r="C34" s="41" t="s">
        <v>292</v>
      </c>
      <c r="D34" s="42" t="s">
        <v>5</v>
      </c>
      <c r="E34" s="41" t="s">
        <v>68</v>
      </c>
      <c r="F34" s="43">
        <v>0.03445601851851852</v>
      </c>
      <c r="G34" s="28" t="str">
        <f t="shared" si="0"/>
        <v>3.41/km</v>
      </c>
      <c r="H34" s="30">
        <f t="shared" si="2"/>
        <v>0.006481481481481484</v>
      </c>
      <c r="I34" s="30">
        <f>F34-INDEX($F$4:$F$154,MATCH(D34,$D$4:$D$154,0))</f>
        <v>0.005729166666666667</v>
      </c>
    </row>
    <row r="35" spans="1:9" ht="15" customHeight="1">
      <c r="A35" s="28">
        <v>32</v>
      </c>
      <c r="B35" s="41" t="s">
        <v>69</v>
      </c>
      <c r="C35" s="41" t="s">
        <v>312</v>
      </c>
      <c r="D35" s="42" t="s">
        <v>3</v>
      </c>
      <c r="E35" s="41" t="s">
        <v>17</v>
      </c>
      <c r="F35" s="43">
        <v>0.03474537037037037</v>
      </c>
      <c r="G35" s="28" t="str">
        <f t="shared" si="0"/>
        <v>3.42/km</v>
      </c>
      <c r="H35" s="30">
        <f t="shared" si="2"/>
        <v>0.006770833333333337</v>
      </c>
      <c r="I35" s="30">
        <f>F35-INDEX($F$4:$F$154,MATCH(D35,$D$4:$D$154,0))</f>
        <v>0.006770833333333337</v>
      </c>
    </row>
    <row r="36" spans="1:9" ht="15" customHeight="1">
      <c r="A36" s="28">
        <v>33</v>
      </c>
      <c r="B36" s="41" t="s">
        <v>70</v>
      </c>
      <c r="C36" s="41" t="s">
        <v>289</v>
      </c>
      <c r="D36" s="42" t="s">
        <v>63</v>
      </c>
      <c r="E36" s="41" t="s">
        <v>71</v>
      </c>
      <c r="F36" s="43">
        <v>0.034895833333333334</v>
      </c>
      <c r="G36" s="28" t="str">
        <f t="shared" si="0"/>
        <v>3.43/km</v>
      </c>
      <c r="H36" s="30">
        <f t="shared" si="2"/>
        <v>0.0069212962962963</v>
      </c>
      <c r="I36" s="30">
        <f>F36-INDEX($F$4:$F$154,MATCH(D36,$D$4:$D$154,0))</f>
        <v>0.0006944444444444489</v>
      </c>
    </row>
    <row r="37" spans="1:9" ht="15" customHeight="1">
      <c r="A37" s="28">
        <v>34</v>
      </c>
      <c r="B37" s="41" t="s">
        <v>72</v>
      </c>
      <c r="C37" s="41" t="s">
        <v>312</v>
      </c>
      <c r="D37" s="42" t="s">
        <v>5</v>
      </c>
      <c r="E37" s="41" t="s">
        <v>46</v>
      </c>
      <c r="F37" s="43">
        <v>0.034930555555555555</v>
      </c>
      <c r="G37" s="28" t="str">
        <f t="shared" si="0"/>
        <v>3.44/km</v>
      </c>
      <c r="H37" s="30">
        <f t="shared" si="2"/>
        <v>0.006956018518518521</v>
      </c>
      <c r="I37" s="30">
        <f>F37-INDEX($F$4:$F$154,MATCH(D37,$D$4:$D$154,0))</f>
        <v>0.006203703703703704</v>
      </c>
    </row>
    <row r="38" spans="1:9" ht="15" customHeight="1">
      <c r="A38" s="28">
        <v>35</v>
      </c>
      <c r="B38" s="41" t="s">
        <v>73</v>
      </c>
      <c r="C38" s="41" t="s">
        <v>307</v>
      </c>
      <c r="D38" s="42" t="s">
        <v>3</v>
      </c>
      <c r="E38" s="41" t="s">
        <v>74</v>
      </c>
      <c r="F38" s="43">
        <v>0.0349537037037037</v>
      </c>
      <c r="G38" s="28" t="str">
        <f t="shared" si="0"/>
        <v>3.44/km</v>
      </c>
      <c r="H38" s="30">
        <f t="shared" si="2"/>
        <v>0.006979166666666668</v>
      </c>
      <c r="I38" s="30">
        <f>F38-INDEX($F$4:$F$154,MATCH(D38,$D$4:$D$154,0))</f>
        <v>0.006979166666666668</v>
      </c>
    </row>
    <row r="39" spans="1:9" ht="15" customHeight="1">
      <c r="A39" s="28">
        <v>36</v>
      </c>
      <c r="B39" s="41" t="s">
        <v>75</v>
      </c>
      <c r="C39" s="41" t="s">
        <v>301</v>
      </c>
      <c r="D39" s="42" t="s">
        <v>76</v>
      </c>
      <c r="E39" s="41" t="s">
        <v>77</v>
      </c>
      <c r="F39" s="43">
        <v>0.03497685185185185</v>
      </c>
      <c r="G39" s="28" t="str">
        <f t="shared" si="0"/>
        <v>3.44/km</v>
      </c>
      <c r="H39" s="30">
        <f t="shared" si="2"/>
        <v>0.007002314814814815</v>
      </c>
      <c r="I39" s="30">
        <f>F39-INDEX($F$4:$F$154,MATCH(D39,$D$4:$D$154,0))</f>
        <v>0</v>
      </c>
    </row>
    <row r="40" spans="1:9" ht="15" customHeight="1">
      <c r="A40" s="28">
        <v>37</v>
      </c>
      <c r="B40" s="44" t="s">
        <v>78</v>
      </c>
      <c r="C40" s="44" t="s">
        <v>79</v>
      </c>
      <c r="D40" s="45" t="s">
        <v>80</v>
      </c>
      <c r="E40" s="44" t="s">
        <v>50</v>
      </c>
      <c r="F40" s="46">
        <v>0.03512731481481481</v>
      </c>
      <c r="G40" s="28" t="str">
        <f t="shared" si="0"/>
        <v>3.45/km</v>
      </c>
      <c r="H40" s="30">
        <f t="shared" si="2"/>
        <v>0.007152777777777779</v>
      </c>
      <c r="I40" s="30">
        <f>F40-INDEX($F$4:$F$154,MATCH(D40,$D$4:$D$154,0))</f>
        <v>0</v>
      </c>
    </row>
    <row r="41" spans="1:9" ht="15" customHeight="1">
      <c r="A41" s="28">
        <v>38</v>
      </c>
      <c r="B41" s="41" t="s">
        <v>81</v>
      </c>
      <c r="C41" s="41" t="s">
        <v>82</v>
      </c>
      <c r="D41" s="42" t="s">
        <v>21</v>
      </c>
      <c r="E41" s="41" t="s">
        <v>64</v>
      </c>
      <c r="F41" s="43">
        <v>0.03560185185185185</v>
      </c>
      <c r="G41" s="28" t="str">
        <f t="shared" si="0"/>
        <v>3.48/km</v>
      </c>
      <c r="H41" s="30">
        <f t="shared" si="2"/>
        <v>0.007627314814814816</v>
      </c>
      <c r="I41" s="30">
        <f>F41-INDEX($F$4:$F$154,MATCH(D41,$D$4:$D$154,0))</f>
        <v>0.004502314814814813</v>
      </c>
    </row>
    <row r="42" spans="1:9" ht="15" customHeight="1">
      <c r="A42" s="28">
        <v>39</v>
      </c>
      <c r="B42" s="41" t="s">
        <v>83</v>
      </c>
      <c r="C42" s="41" t="s">
        <v>294</v>
      </c>
      <c r="D42" s="42" t="s">
        <v>76</v>
      </c>
      <c r="E42" s="41" t="s">
        <v>77</v>
      </c>
      <c r="F42" s="43">
        <v>0.03568287037037037</v>
      </c>
      <c r="G42" s="28" t="str">
        <f t="shared" si="0"/>
        <v>3.48/km</v>
      </c>
      <c r="H42" s="30">
        <f t="shared" si="2"/>
        <v>0.007708333333333338</v>
      </c>
      <c r="I42" s="30">
        <f>F42-INDEX($F$4:$F$154,MATCH(D42,$D$4:$D$154,0))</f>
        <v>0.0007060185185185225</v>
      </c>
    </row>
    <row r="43" spans="1:9" ht="15" customHeight="1">
      <c r="A43" s="28">
        <v>40</v>
      </c>
      <c r="B43" s="41" t="s">
        <v>84</v>
      </c>
      <c r="C43" s="41" t="s">
        <v>295</v>
      </c>
      <c r="D43" s="42" t="s">
        <v>16</v>
      </c>
      <c r="E43" s="41" t="s">
        <v>17</v>
      </c>
      <c r="F43" s="43">
        <v>0.03571759259259259</v>
      </c>
      <c r="G43" s="28" t="str">
        <f t="shared" si="0"/>
        <v>3.49/km</v>
      </c>
      <c r="H43" s="30">
        <f t="shared" si="2"/>
        <v>0.007743055555555559</v>
      </c>
      <c r="I43" s="30">
        <f>F43-INDEX($F$4:$F$154,MATCH(D43,$D$4:$D$154,0))</f>
        <v>0.0049074074074074055</v>
      </c>
    </row>
    <row r="44" spans="1:9" ht="15" customHeight="1">
      <c r="A44" s="28">
        <v>41</v>
      </c>
      <c r="B44" s="41" t="s">
        <v>85</v>
      </c>
      <c r="C44" s="41" t="s">
        <v>26</v>
      </c>
      <c r="D44" s="42" t="s">
        <v>21</v>
      </c>
      <c r="E44" s="41" t="s">
        <v>46</v>
      </c>
      <c r="F44" s="43">
        <v>0.035833333333333335</v>
      </c>
      <c r="G44" s="28" t="str">
        <f t="shared" si="0"/>
        <v>3.49/km</v>
      </c>
      <c r="H44" s="30">
        <f t="shared" si="2"/>
        <v>0.007858796296296301</v>
      </c>
      <c r="I44" s="30">
        <f>F44-INDEX($F$4:$F$154,MATCH(D44,$D$4:$D$154,0))</f>
        <v>0.0047337962962962984</v>
      </c>
    </row>
    <row r="45" spans="1:9" ht="15" customHeight="1">
      <c r="A45" s="28">
        <v>42</v>
      </c>
      <c r="B45" s="41" t="s">
        <v>86</v>
      </c>
      <c r="C45" s="41" t="s">
        <v>19</v>
      </c>
      <c r="D45" s="42" t="s">
        <v>16</v>
      </c>
      <c r="E45" s="41" t="s">
        <v>43</v>
      </c>
      <c r="F45" s="43">
        <v>0.035902777777777777</v>
      </c>
      <c r="G45" s="28" t="str">
        <f t="shared" si="0"/>
        <v>3.50/km</v>
      </c>
      <c r="H45" s="30">
        <f t="shared" si="2"/>
        <v>0.007928240740740743</v>
      </c>
      <c r="I45" s="30">
        <f>F45-INDEX($F$4:$F$154,MATCH(D45,$D$4:$D$154,0))</f>
        <v>0.0050925925925925895</v>
      </c>
    </row>
    <row r="46" spans="1:9" ht="15" customHeight="1">
      <c r="A46" s="28">
        <v>43</v>
      </c>
      <c r="B46" s="41" t="s">
        <v>87</v>
      </c>
      <c r="C46" s="41" t="s">
        <v>301</v>
      </c>
      <c r="D46" s="42" t="s">
        <v>16</v>
      </c>
      <c r="E46" s="41" t="s">
        <v>88</v>
      </c>
      <c r="F46" s="43">
        <v>0.03596064814814815</v>
      </c>
      <c r="G46" s="28" t="str">
        <f t="shared" si="0"/>
        <v>3.50/km</v>
      </c>
      <c r="H46" s="30">
        <f t="shared" si="2"/>
        <v>0.007986111111111117</v>
      </c>
      <c r="I46" s="30">
        <f>F46-INDEX($F$4:$F$154,MATCH(D46,$D$4:$D$154,0))</f>
        <v>0.005150462962962964</v>
      </c>
    </row>
    <row r="47" spans="1:9" ht="15" customHeight="1">
      <c r="A47" s="28">
        <v>44</v>
      </c>
      <c r="B47" s="41" t="s">
        <v>89</v>
      </c>
      <c r="C47" s="41" t="s">
        <v>288</v>
      </c>
      <c r="D47" s="42" t="s">
        <v>63</v>
      </c>
      <c r="E47" s="41" t="s">
        <v>90</v>
      </c>
      <c r="F47" s="43">
        <v>0.03596064814814815</v>
      </c>
      <c r="G47" s="28" t="str">
        <f t="shared" si="0"/>
        <v>3.50/km</v>
      </c>
      <c r="H47" s="30">
        <f t="shared" si="2"/>
        <v>0.007986111111111117</v>
      </c>
      <c r="I47" s="30">
        <f>F47-INDEX($F$4:$F$154,MATCH(D47,$D$4:$D$154,0))</f>
        <v>0.001759259259259266</v>
      </c>
    </row>
    <row r="48" spans="1:9" ht="15" customHeight="1">
      <c r="A48" s="28">
        <v>45</v>
      </c>
      <c r="B48" s="44" t="s">
        <v>91</v>
      </c>
      <c r="C48" s="44" t="s">
        <v>92</v>
      </c>
      <c r="D48" s="45" t="s">
        <v>93</v>
      </c>
      <c r="E48" s="44" t="s">
        <v>94</v>
      </c>
      <c r="F48" s="46">
        <v>0.0362037037037037</v>
      </c>
      <c r="G48" s="28" t="str">
        <f t="shared" si="0"/>
        <v>3.52/km</v>
      </c>
      <c r="H48" s="30">
        <f t="shared" si="2"/>
        <v>0.00822916666666667</v>
      </c>
      <c r="I48" s="30">
        <f>F48-INDEX($F$4:$F$154,MATCH(D48,$D$4:$D$154,0))</f>
        <v>0</v>
      </c>
    </row>
    <row r="49" spans="1:9" ht="15" customHeight="1">
      <c r="A49" s="28">
        <v>46</v>
      </c>
      <c r="B49" s="44" t="s">
        <v>95</v>
      </c>
      <c r="C49" s="44" t="s">
        <v>96</v>
      </c>
      <c r="D49" s="45" t="s">
        <v>97</v>
      </c>
      <c r="E49" s="44" t="s">
        <v>17</v>
      </c>
      <c r="F49" s="46">
        <v>0.036284722222222225</v>
      </c>
      <c r="G49" s="28" t="str">
        <f t="shared" si="0"/>
        <v>3.52/km</v>
      </c>
      <c r="H49" s="30">
        <f t="shared" si="2"/>
        <v>0.008310185185185191</v>
      </c>
      <c r="I49" s="30">
        <f>F49-INDEX($F$4:$F$154,MATCH(D49,$D$4:$D$154,0))</f>
        <v>0</v>
      </c>
    </row>
    <row r="50" spans="1:9" ht="15" customHeight="1">
      <c r="A50" s="28">
        <v>47</v>
      </c>
      <c r="B50" s="41" t="s">
        <v>98</v>
      </c>
      <c r="C50" s="41" t="s">
        <v>282</v>
      </c>
      <c r="D50" s="42" t="s">
        <v>21</v>
      </c>
      <c r="E50" s="41" t="s">
        <v>99</v>
      </c>
      <c r="F50" s="43">
        <v>0.03653935185185185</v>
      </c>
      <c r="G50" s="28" t="str">
        <f t="shared" si="0"/>
        <v>3.54/km</v>
      </c>
      <c r="H50" s="30">
        <f t="shared" si="2"/>
        <v>0.008564814814814817</v>
      </c>
      <c r="I50" s="30">
        <f>F50-INDEX($F$4:$F$154,MATCH(D50,$D$4:$D$154,0))</f>
        <v>0.005439814814814814</v>
      </c>
    </row>
    <row r="51" spans="1:9" ht="15" customHeight="1">
      <c r="A51" s="28">
        <v>48</v>
      </c>
      <c r="B51" s="41" t="s">
        <v>100</v>
      </c>
      <c r="C51" s="41" t="s">
        <v>40</v>
      </c>
      <c r="D51" s="42" t="s">
        <v>63</v>
      </c>
      <c r="E51" s="41" t="s">
        <v>43</v>
      </c>
      <c r="F51" s="43">
        <v>0.0365625</v>
      </c>
      <c r="G51" s="28" t="str">
        <f t="shared" si="0"/>
        <v>3.54/km</v>
      </c>
      <c r="H51" s="30">
        <f t="shared" si="2"/>
        <v>0.008587962962962964</v>
      </c>
      <c r="I51" s="30">
        <f>F51-INDEX($F$4:$F$154,MATCH(D51,$D$4:$D$154,0))</f>
        <v>0.0023611111111111124</v>
      </c>
    </row>
    <row r="52" spans="1:9" ht="15" customHeight="1">
      <c r="A52" s="28">
        <v>49</v>
      </c>
      <c r="B52" s="41" t="s">
        <v>101</v>
      </c>
      <c r="C52" s="41" t="s">
        <v>309</v>
      </c>
      <c r="D52" s="42" t="s">
        <v>76</v>
      </c>
      <c r="E52" s="41" t="s">
        <v>102</v>
      </c>
      <c r="F52" s="43">
        <v>0.036759259259259255</v>
      </c>
      <c r="G52" s="28" t="str">
        <f t="shared" si="0"/>
        <v>3.55/km</v>
      </c>
      <c r="H52" s="30">
        <f t="shared" si="2"/>
        <v>0.008784722222222222</v>
      </c>
      <c r="I52" s="30">
        <f>F52-INDEX($F$4:$F$154,MATCH(D52,$D$4:$D$154,0))</f>
        <v>0.0017824074074074062</v>
      </c>
    </row>
    <row r="53" spans="1:9" ht="15" customHeight="1">
      <c r="A53" s="28">
        <v>50</v>
      </c>
      <c r="B53" s="41" t="s">
        <v>103</v>
      </c>
      <c r="C53" s="41" t="s">
        <v>104</v>
      </c>
      <c r="D53" s="42" t="s">
        <v>16</v>
      </c>
      <c r="E53" s="41" t="s">
        <v>68</v>
      </c>
      <c r="F53" s="43">
        <v>0.036770833333333336</v>
      </c>
      <c r="G53" s="28" t="str">
        <f t="shared" si="0"/>
        <v>3.55/km</v>
      </c>
      <c r="H53" s="30">
        <f t="shared" si="2"/>
        <v>0.008796296296296302</v>
      </c>
      <c r="I53" s="30">
        <f>F53-INDEX($F$4:$F$154,MATCH(D53,$D$4:$D$154,0))</f>
        <v>0.005960648148148149</v>
      </c>
    </row>
    <row r="54" spans="1:9" ht="15" customHeight="1">
      <c r="A54" s="28">
        <v>51</v>
      </c>
      <c r="B54" s="41" t="s">
        <v>105</v>
      </c>
      <c r="C54" s="41" t="s">
        <v>106</v>
      </c>
      <c r="D54" s="42" t="s">
        <v>63</v>
      </c>
      <c r="E54" s="41" t="s">
        <v>107</v>
      </c>
      <c r="F54" s="43">
        <v>0.03692129629629629</v>
      </c>
      <c r="G54" s="28" t="str">
        <f t="shared" si="0"/>
        <v>3.56/km</v>
      </c>
      <c r="H54" s="30">
        <f t="shared" si="2"/>
        <v>0.008946759259259258</v>
      </c>
      <c r="I54" s="30">
        <f>F54-INDEX($F$4:$F$154,MATCH(D54,$D$4:$D$154,0))</f>
        <v>0.002719907407407407</v>
      </c>
    </row>
    <row r="55" spans="1:9" ht="15" customHeight="1">
      <c r="A55" s="28">
        <v>52</v>
      </c>
      <c r="B55" s="41" t="s">
        <v>108</v>
      </c>
      <c r="C55" s="41" t="s">
        <v>311</v>
      </c>
      <c r="D55" s="42" t="s">
        <v>21</v>
      </c>
      <c r="E55" s="41" t="s">
        <v>4</v>
      </c>
      <c r="F55" s="43">
        <v>0.0372337962962963</v>
      </c>
      <c r="G55" s="28" t="str">
        <f t="shared" si="0"/>
        <v>3.58/km</v>
      </c>
      <c r="H55" s="30">
        <f t="shared" si="2"/>
        <v>0.009259259259259266</v>
      </c>
      <c r="I55" s="30">
        <f>F55-INDEX($F$4:$F$154,MATCH(D55,$D$4:$D$154,0))</f>
        <v>0.006134259259259263</v>
      </c>
    </row>
    <row r="56" spans="1:9" ht="15" customHeight="1">
      <c r="A56" s="16">
        <v>53</v>
      </c>
      <c r="B56" s="33" t="s">
        <v>109</v>
      </c>
      <c r="C56" s="33" t="s">
        <v>110</v>
      </c>
      <c r="D56" s="16" t="s">
        <v>49</v>
      </c>
      <c r="E56" s="33" t="s">
        <v>318</v>
      </c>
      <c r="F56" s="50">
        <v>0.03726851851851851</v>
      </c>
      <c r="G56" s="16" t="str">
        <f t="shared" si="0"/>
        <v>3.59/km</v>
      </c>
      <c r="H56" s="17">
        <f t="shared" si="2"/>
        <v>0.00929398148148148</v>
      </c>
      <c r="I56" s="17">
        <f>F56-INDEX($F$4:$F$154,MATCH(D56,$D$4:$D$154,0))</f>
        <v>0.0034606481481481433</v>
      </c>
    </row>
    <row r="57" spans="1:9" ht="15" customHeight="1">
      <c r="A57" s="28">
        <v>54</v>
      </c>
      <c r="B57" s="41" t="s">
        <v>111</v>
      </c>
      <c r="C57" s="41" t="s">
        <v>66</v>
      </c>
      <c r="D57" s="42" t="s">
        <v>5</v>
      </c>
      <c r="E57" s="41" t="s">
        <v>17</v>
      </c>
      <c r="F57" s="43">
        <v>0.03732638888888889</v>
      </c>
      <c r="G57" s="28" t="str">
        <f t="shared" si="0"/>
        <v>3.59/km</v>
      </c>
      <c r="H57" s="30">
        <f t="shared" si="2"/>
        <v>0.009351851851851854</v>
      </c>
      <c r="I57" s="30">
        <f>F57-INDEX($F$4:$F$154,MATCH(D57,$D$4:$D$154,0))</f>
        <v>0.008599537037037037</v>
      </c>
    </row>
    <row r="58" spans="1:9" ht="15" customHeight="1">
      <c r="A58" s="16">
        <v>55</v>
      </c>
      <c r="B58" s="33" t="s">
        <v>306</v>
      </c>
      <c r="C58" s="33" t="s">
        <v>292</v>
      </c>
      <c r="D58" s="16" t="s">
        <v>49</v>
      </c>
      <c r="E58" s="33" t="s">
        <v>318</v>
      </c>
      <c r="F58" s="50">
        <v>0.03756944444444445</v>
      </c>
      <c r="G58" s="16" t="str">
        <f t="shared" si="0"/>
        <v>4.00/km</v>
      </c>
      <c r="H58" s="17">
        <f t="shared" si="2"/>
        <v>0.009594907407407413</v>
      </c>
      <c r="I58" s="17">
        <f>F58-INDEX($F$4:$F$154,MATCH(D58,$D$4:$D$154,0))</f>
        <v>0.003761574074074077</v>
      </c>
    </row>
    <row r="59" spans="1:9" ht="15" customHeight="1">
      <c r="A59" s="28">
        <v>56</v>
      </c>
      <c r="B59" s="41" t="s">
        <v>112</v>
      </c>
      <c r="C59" s="41" t="s">
        <v>113</v>
      </c>
      <c r="D59" s="42" t="s">
        <v>16</v>
      </c>
      <c r="E59" s="41" t="s">
        <v>46</v>
      </c>
      <c r="F59" s="43">
        <v>0.03758101851851852</v>
      </c>
      <c r="G59" s="28" t="str">
        <f t="shared" si="0"/>
        <v>4.01/km</v>
      </c>
      <c r="H59" s="30">
        <f t="shared" si="2"/>
        <v>0.009606481481481487</v>
      </c>
      <c r="I59" s="30">
        <f>F59-INDEX($F$4:$F$154,MATCH(D59,$D$4:$D$154,0))</f>
        <v>0.0067708333333333336</v>
      </c>
    </row>
    <row r="60" spans="1:9" ht="15" customHeight="1">
      <c r="A60" s="28">
        <v>57</v>
      </c>
      <c r="B60" s="41" t="s">
        <v>114</v>
      </c>
      <c r="C60" s="41" t="s">
        <v>296</v>
      </c>
      <c r="D60" s="42" t="s">
        <v>76</v>
      </c>
      <c r="E60" s="41" t="s">
        <v>43</v>
      </c>
      <c r="F60" s="43">
        <v>0.03768518518518518</v>
      </c>
      <c r="G60" s="28" t="str">
        <f t="shared" si="0"/>
        <v>4.01/km</v>
      </c>
      <c r="H60" s="30">
        <f t="shared" si="2"/>
        <v>0.009710648148148149</v>
      </c>
      <c r="I60" s="30">
        <f>F60-INDEX($F$4:$F$154,MATCH(D60,$D$4:$D$154,0))</f>
        <v>0.0027083333333333334</v>
      </c>
    </row>
    <row r="61" spans="1:9" ht="15" customHeight="1">
      <c r="A61" s="28">
        <v>58</v>
      </c>
      <c r="B61" s="44" t="s">
        <v>115</v>
      </c>
      <c r="C61" s="44" t="s">
        <v>116</v>
      </c>
      <c r="D61" s="45" t="s">
        <v>93</v>
      </c>
      <c r="E61" s="44" t="s">
        <v>41</v>
      </c>
      <c r="F61" s="46">
        <v>0.03788194444444444</v>
      </c>
      <c r="G61" s="28" t="str">
        <f t="shared" si="0"/>
        <v>4.02/km</v>
      </c>
      <c r="H61" s="30">
        <f t="shared" si="2"/>
        <v>0.009907407407407406</v>
      </c>
      <c r="I61" s="30">
        <f>F61-INDEX($F$4:$F$154,MATCH(D61,$D$4:$D$154,0))</f>
        <v>0.001678240740740737</v>
      </c>
    </row>
    <row r="62" spans="1:9" ht="15" customHeight="1">
      <c r="A62" s="28">
        <v>59</v>
      </c>
      <c r="B62" s="41" t="s">
        <v>117</v>
      </c>
      <c r="C62" s="41" t="s">
        <v>61</v>
      </c>
      <c r="D62" s="42" t="s">
        <v>49</v>
      </c>
      <c r="E62" s="41" t="s">
        <v>118</v>
      </c>
      <c r="F62" s="43">
        <v>0.03792824074074074</v>
      </c>
      <c r="G62" s="28" t="str">
        <f t="shared" si="0"/>
        <v>4.03/km</v>
      </c>
      <c r="H62" s="30">
        <f t="shared" si="2"/>
        <v>0.009953703703703708</v>
      </c>
      <c r="I62" s="30">
        <f>F62-INDEX($F$4:$F$154,MATCH(D62,$D$4:$D$154,0))</f>
        <v>0.0041203703703703715</v>
      </c>
    </row>
    <row r="63" spans="1:9" ht="15" customHeight="1">
      <c r="A63" s="28">
        <v>60</v>
      </c>
      <c r="B63" s="41" t="s">
        <v>119</v>
      </c>
      <c r="C63" s="41" t="s">
        <v>120</v>
      </c>
      <c r="D63" s="42" t="s">
        <v>63</v>
      </c>
      <c r="E63" s="41" t="s">
        <v>41</v>
      </c>
      <c r="F63" s="43">
        <v>0.03834490740740741</v>
      </c>
      <c r="G63" s="28" t="str">
        <f t="shared" si="0"/>
        <v>4.05/km</v>
      </c>
      <c r="H63" s="30">
        <f t="shared" si="2"/>
        <v>0.010370370370370377</v>
      </c>
      <c r="I63" s="30">
        <f>F63-INDEX($F$4:$F$154,MATCH(D63,$D$4:$D$154,0))</f>
        <v>0.0041435185185185255</v>
      </c>
    </row>
    <row r="64" spans="1:9" ht="15" customHeight="1">
      <c r="A64" s="28">
        <v>61</v>
      </c>
      <c r="B64" s="41" t="s">
        <v>121</v>
      </c>
      <c r="C64" s="41" t="s">
        <v>122</v>
      </c>
      <c r="D64" s="42" t="s">
        <v>16</v>
      </c>
      <c r="E64" s="41" t="s">
        <v>17</v>
      </c>
      <c r="F64" s="43">
        <v>0.038356481481481484</v>
      </c>
      <c r="G64" s="28" t="str">
        <f t="shared" si="0"/>
        <v>4.05/km</v>
      </c>
      <c r="H64" s="30">
        <f t="shared" si="2"/>
        <v>0.01038194444444445</v>
      </c>
      <c r="I64" s="30">
        <f>F64-INDEX($F$4:$F$154,MATCH(D64,$D$4:$D$154,0))</f>
        <v>0.0075462962962962975</v>
      </c>
    </row>
    <row r="65" spans="1:9" ht="15" customHeight="1">
      <c r="A65" s="28">
        <v>62</v>
      </c>
      <c r="B65" s="41" t="s">
        <v>123</v>
      </c>
      <c r="C65" s="41" t="s">
        <v>124</v>
      </c>
      <c r="D65" s="42" t="s">
        <v>16</v>
      </c>
      <c r="E65" s="41" t="s">
        <v>64</v>
      </c>
      <c r="F65" s="43">
        <v>0.03836805555555555</v>
      </c>
      <c r="G65" s="28" t="str">
        <f t="shared" si="0"/>
        <v>4.06/km</v>
      </c>
      <c r="H65" s="30">
        <f t="shared" si="2"/>
        <v>0.010393518518518517</v>
      </c>
      <c r="I65" s="30">
        <f>F65-INDEX($F$4:$F$154,MATCH(D65,$D$4:$D$154,0))</f>
        <v>0.007557870370370364</v>
      </c>
    </row>
    <row r="66" spans="1:9" ht="15" customHeight="1">
      <c r="A66" s="28">
        <v>63</v>
      </c>
      <c r="B66" s="41" t="s">
        <v>125</v>
      </c>
      <c r="C66" s="41" t="s">
        <v>126</v>
      </c>
      <c r="D66" s="42" t="s">
        <v>3</v>
      </c>
      <c r="E66" s="41" t="s">
        <v>52</v>
      </c>
      <c r="F66" s="43">
        <v>0.0383912037037037</v>
      </c>
      <c r="G66" s="28" t="str">
        <f t="shared" si="0"/>
        <v>4.06/km</v>
      </c>
      <c r="H66" s="30">
        <f t="shared" si="2"/>
        <v>0.010416666666666664</v>
      </c>
      <c r="I66" s="30">
        <f>F66-INDEX($F$4:$F$154,MATCH(D66,$D$4:$D$154,0))</f>
        <v>0.010416666666666664</v>
      </c>
    </row>
    <row r="67" spans="1:9" ht="15" customHeight="1">
      <c r="A67" s="28">
        <v>64</v>
      </c>
      <c r="B67" s="41" t="s">
        <v>127</v>
      </c>
      <c r="C67" s="41" t="s">
        <v>290</v>
      </c>
      <c r="D67" s="42" t="s">
        <v>21</v>
      </c>
      <c r="E67" s="41" t="s">
        <v>88</v>
      </c>
      <c r="F67" s="43">
        <v>0.038657407407407404</v>
      </c>
      <c r="G67" s="28" t="str">
        <f t="shared" si="0"/>
        <v>4.07/km</v>
      </c>
      <c r="H67" s="30">
        <f t="shared" si="2"/>
        <v>0.01068287037037037</v>
      </c>
      <c r="I67" s="30">
        <f>F67-INDEX($F$4:$F$154,MATCH(D67,$D$4:$D$154,0))</f>
        <v>0.007557870370370368</v>
      </c>
    </row>
    <row r="68" spans="1:9" ht="15" customHeight="1">
      <c r="A68" s="28">
        <v>65</v>
      </c>
      <c r="B68" s="41" t="s">
        <v>128</v>
      </c>
      <c r="C68" s="41" t="s">
        <v>129</v>
      </c>
      <c r="D68" s="42" t="s">
        <v>3</v>
      </c>
      <c r="E68" s="41" t="s">
        <v>88</v>
      </c>
      <c r="F68" s="43">
        <v>0.03892361111111111</v>
      </c>
      <c r="G68" s="28" t="str">
        <f aca="true" t="shared" si="3" ref="G68:G131">TEXT(INT((HOUR(F68)*3600+MINUTE(F68)*60+SECOND(F68))/$I$2/60),"0")&amp;"."&amp;TEXT(MOD((HOUR(F68)*3600+MINUTE(F68)*60+SECOND(F68))/$I$2,60),"00")&amp;"/km"</f>
        <v>4.09/km</v>
      </c>
      <c r="H68" s="30">
        <f t="shared" si="2"/>
        <v>0.010949074074074076</v>
      </c>
      <c r="I68" s="30">
        <f>F68-INDEX($F$4:$F$154,MATCH(D68,$D$4:$D$154,0))</f>
        <v>0.010949074074074076</v>
      </c>
    </row>
    <row r="69" spans="1:9" ht="15" customHeight="1">
      <c r="A69" s="28">
        <v>66</v>
      </c>
      <c r="B69" s="41" t="s">
        <v>130</v>
      </c>
      <c r="C69" s="41" t="s">
        <v>131</v>
      </c>
      <c r="D69" s="42" t="s">
        <v>49</v>
      </c>
      <c r="E69" s="41" t="s">
        <v>322</v>
      </c>
      <c r="F69" s="43">
        <v>0.039050925925925926</v>
      </c>
      <c r="G69" s="28" t="str">
        <f t="shared" si="3"/>
        <v>4.10/km</v>
      </c>
      <c r="H69" s="30">
        <f t="shared" si="2"/>
        <v>0.011076388888888893</v>
      </c>
      <c r="I69" s="30">
        <f>F69-INDEX($F$4:$F$154,MATCH(D69,$D$4:$D$154,0))</f>
        <v>0.005243055555555556</v>
      </c>
    </row>
    <row r="70" spans="1:9" ht="15" customHeight="1">
      <c r="A70" s="28">
        <v>67</v>
      </c>
      <c r="B70" s="41" t="s">
        <v>132</v>
      </c>
      <c r="C70" s="41" t="s">
        <v>286</v>
      </c>
      <c r="D70" s="42" t="s">
        <v>21</v>
      </c>
      <c r="E70" s="41" t="s">
        <v>57</v>
      </c>
      <c r="F70" s="43">
        <v>0.03916666666666666</v>
      </c>
      <c r="G70" s="28" t="str">
        <f t="shared" si="3"/>
        <v>4.11/km</v>
      </c>
      <c r="H70" s="30">
        <f t="shared" si="2"/>
        <v>0.011192129629629628</v>
      </c>
      <c r="I70" s="30">
        <f>F70-INDEX($F$4:$F$154,MATCH(D70,$D$4:$D$154,0))</f>
        <v>0.008067129629629625</v>
      </c>
    </row>
    <row r="71" spans="1:9" ht="15" customHeight="1">
      <c r="A71" s="28">
        <v>68</v>
      </c>
      <c r="B71" s="41" t="s">
        <v>133</v>
      </c>
      <c r="C71" s="41" t="s">
        <v>307</v>
      </c>
      <c r="D71" s="42" t="s">
        <v>16</v>
      </c>
      <c r="E71" s="41" t="s">
        <v>134</v>
      </c>
      <c r="F71" s="43">
        <v>0.039837962962962964</v>
      </c>
      <c r="G71" s="28" t="str">
        <f t="shared" si="3"/>
        <v>4.15/km</v>
      </c>
      <c r="H71" s="30">
        <f t="shared" si="2"/>
        <v>0.01186342592592593</v>
      </c>
      <c r="I71" s="30">
        <f>F71-INDEX($F$4:$F$154,MATCH(D71,$D$4:$D$154,0))</f>
        <v>0.009027777777777777</v>
      </c>
    </row>
    <row r="72" spans="1:9" ht="15" customHeight="1">
      <c r="A72" s="28">
        <v>69</v>
      </c>
      <c r="B72" s="41" t="s">
        <v>135</v>
      </c>
      <c r="C72" s="41" t="s">
        <v>304</v>
      </c>
      <c r="D72" s="42" t="s">
        <v>21</v>
      </c>
      <c r="E72" s="41" t="s">
        <v>136</v>
      </c>
      <c r="F72" s="43">
        <v>0.03988425925925926</v>
      </c>
      <c r="G72" s="28" t="str">
        <f t="shared" si="3"/>
        <v>4.15/km</v>
      </c>
      <c r="H72" s="30">
        <f t="shared" si="2"/>
        <v>0.011909722222222224</v>
      </c>
      <c r="I72" s="30">
        <f>F72-INDEX($F$4:$F$154,MATCH(D72,$D$4:$D$154,0))</f>
        <v>0.008784722222222222</v>
      </c>
    </row>
    <row r="73" spans="1:9" ht="15" customHeight="1">
      <c r="A73" s="28">
        <v>70</v>
      </c>
      <c r="B73" s="41" t="s">
        <v>137</v>
      </c>
      <c r="C73" s="41" t="s">
        <v>138</v>
      </c>
      <c r="D73" s="42" t="s">
        <v>76</v>
      </c>
      <c r="E73" s="41" t="s">
        <v>17</v>
      </c>
      <c r="F73" s="43">
        <v>0.039976851851851854</v>
      </c>
      <c r="G73" s="28" t="str">
        <f t="shared" si="3"/>
        <v>4.16/km</v>
      </c>
      <c r="H73" s="30">
        <f t="shared" si="2"/>
        <v>0.01200231481481482</v>
      </c>
      <c r="I73" s="30">
        <f>F73-INDEX($F$4:$F$154,MATCH(D73,$D$4:$D$154,0))</f>
        <v>0.0050000000000000044</v>
      </c>
    </row>
    <row r="74" spans="1:9" ht="15" customHeight="1">
      <c r="A74" s="28">
        <v>71</v>
      </c>
      <c r="B74" s="41" t="s">
        <v>139</v>
      </c>
      <c r="C74" s="41" t="s">
        <v>140</v>
      </c>
      <c r="D74" s="42" t="s">
        <v>3</v>
      </c>
      <c r="E74" s="41" t="s">
        <v>102</v>
      </c>
      <c r="F74" s="43">
        <v>0.040185185185185185</v>
      </c>
      <c r="G74" s="28" t="str">
        <f t="shared" si="3"/>
        <v>4.17/km</v>
      </c>
      <c r="H74" s="30">
        <f t="shared" si="2"/>
        <v>0.012210648148148151</v>
      </c>
      <c r="I74" s="30">
        <f>F74-INDEX($F$4:$F$154,MATCH(D74,$D$4:$D$154,0))</f>
        <v>0.012210648148148151</v>
      </c>
    </row>
    <row r="75" spans="1:9" ht="15" customHeight="1">
      <c r="A75" s="28">
        <v>72</v>
      </c>
      <c r="B75" s="41" t="s">
        <v>141</v>
      </c>
      <c r="C75" s="41" t="s">
        <v>30</v>
      </c>
      <c r="D75" s="42" t="s">
        <v>3</v>
      </c>
      <c r="E75" s="41" t="s">
        <v>74</v>
      </c>
      <c r="F75" s="43">
        <v>0.040219907407407406</v>
      </c>
      <c r="G75" s="28" t="str">
        <f t="shared" si="3"/>
        <v>4.17/km</v>
      </c>
      <c r="H75" s="30">
        <f t="shared" si="2"/>
        <v>0.012245370370370372</v>
      </c>
      <c r="I75" s="30">
        <f>F75-INDEX($F$4:$F$154,MATCH(D75,$D$4:$D$154,0))</f>
        <v>0.012245370370370372</v>
      </c>
    </row>
    <row r="76" spans="1:9" ht="15" customHeight="1">
      <c r="A76" s="28">
        <v>73</v>
      </c>
      <c r="B76" s="41" t="s">
        <v>142</v>
      </c>
      <c r="C76" s="41" t="s">
        <v>287</v>
      </c>
      <c r="D76" s="42" t="s">
        <v>16</v>
      </c>
      <c r="E76" s="41" t="s">
        <v>64</v>
      </c>
      <c r="F76" s="43">
        <v>0.04028935185185185</v>
      </c>
      <c r="G76" s="28" t="str">
        <f t="shared" si="3"/>
        <v>4.18/km</v>
      </c>
      <c r="H76" s="30">
        <f t="shared" si="2"/>
        <v>0.012314814814814813</v>
      </c>
      <c r="I76" s="30">
        <f>F76-INDEX($F$4:$F$154,MATCH(D76,$D$4:$D$154,0))</f>
        <v>0.00947916666666666</v>
      </c>
    </row>
    <row r="77" spans="1:9" ht="15" customHeight="1">
      <c r="A77" s="28">
        <v>74</v>
      </c>
      <c r="B77" s="41" t="s">
        <v>73</v>
      </c>
      <c r="C77" s="41" t="s">
        <v>143</v>
      </c>
      <c r="D77" s="42" t="s">
        <v>49</v>
      </c>
      <c r="E77" s="41" t="s">
        <v>74</v>
      </c>
      <c r="F77" s="43">
        <v>0.04034722222222222</v>
      </c>
      <c r="G77" s="28" t="str">
        <f t="shared" si="3"/>
        <v>4.18/km</v>
      </c>
      <c r="H77" s="30">
        <f t="shared" si="2"/>
        <v>0.012372685185185188</v>
      </c>
      <c r="I77" s="30">
        <f>F77-INDEX($F$4:$F$154,MATCH(D77,$D$4:$D$154,0))</f>
        <v>0.006539351851851852</v>
      </c>
    </row>
    <row r="78" spans="1:9" ht="15" customHeight="1">
      <c r="A78" s="28">
        <v>75</v>
      </c>
      <c r="B78" s="41" t="s">
        <v>144</v>
      </c>
      <c r="C78" s="41" t="s">
        <v>294</v>
      </c>
      <c r="D78" s="42" t="s">
        <v>5</v>
      </c>
      <c r="E78" s="41" t="s">
        <v>145</v>
      </c>
      <c r="F78" s="43">
        <v>0.04034722222222222</v>
      </c>
      <c r="G78" s="28" t="str">
        <f t="shared" si="3"/>
        <v>4.18/km</v>
      </c>
      <c r="H78" s="30">
        <f t="shared" si="2"/>
        <v>0.012372685185185188</v>
      </c>
      <c r="I78" s="30">
        <f>F78-INDEX($F$4:$F$154,MATCH(D78,$D$4:$D$154,0))</f>
        <v>0.011620370370370371</v>
      </c>
    </row>
    <row r="79" spans="1:9" ht="15" customHeight="1">
      <c r="A79" s="28">
        <v>76</v>
      </c>
      <c r="B79" s="44" t="s">
        <v>146</v>
      </c>
      <c r="C79" s="44" t="s">
        <v>147</v>
      </c>
      <c r="D79" s="45" t="s">
        <v>148</v>
      </c>
      <c r="E79" s="44" t="s">
        <v>149</v>
      </c>
      <c r="F79" s="46">
        <v>0.040428240740740744</v>
      </c>
      <c r="G79" s="28" t="str">
        <f t="shared" si="3"/>
        <v>4.19/km</v>
      </c>
      <c r="H79" s="30">
        <f t="shared" si="2"/>
        <v>0.01245370370370371</v>
      </c>
      <c r="I79" s="30">
        <f>F79-INDEX($F$4:$F$154,MATCH(D79,$D$4:$D$154,0))</f>
        <v>0</v>
      </c>
    </row>
    <row r="80" spans="1:9" ht="15" customHeight="1">
      <c r="A80" s="28">
        <v>77</v>
      </c>
      <c r="B80" s="41" t="s">
        <v>150</v>
      </c>
      <c r="C80" s="41" t="s">
        <v>151</v>
      </c>
      <c r="D80" s="42" t="s">
        <v>21</v>
      </c>
      <c r="E80" s="41" t="s">
        <v>4</v>
      </c>
      <c r="F80" s="43">
        <v>0.04059027777777778</v>
      </c>
      <c r="G80" s="28" t="str">
        <f t="shared" si="3"/>
        <v>4.20/km</v>
      </c>
      <c r="H80" s="30">
        <f t="shared" si="2"/>
        <v>0.012615740740740747</v>
      </c>
      <c r="I80" s="30">
        <f>F80-INDEX($F$4:$F$154,MATCH(D80,$D$4:$D$154,0))</f>
        <v>0.009490740740740744</v>
      </c>
    </row>
    <row r="81" spans="1:9" ht="15" customHeight="1">
      <c r="A81" s="28">
        <v>78</v>
      </c>
      <c r="B81" s="41" t="s">
        <v>152</v>
      </c>
      <c r="C81" s="41" t="s">
        <v>294</v>
      </c>
      <c r="D81" s="42" t="s">
        <v>16</v>
      </c>
      <c r="E81" s="41" t="s">
        <v>153</v>
      </c>
      <c r="F81" s="43">
        <v>0.040983796296296296</v>
      </c>
      <c r="G81" s="28" t="str">
        <f t="shared" si="3"/>
        <v>4.22/km</v>
      </c>
      <c r="H81" s="30">
        <f t="shared" si="2"/>
        <v>0.013009259259259262</v>
      </c>
      <c r="I81" s="30">
        <f>F81-INDEX($F$4:$F$154,MATCH(D81,$D$4:$D$154,0))</f>
        <v>0.010173611111111109</v>
      </c>
    </row>
    <row r="82" spans="1:9" ht="15" customHeight="1">
      <c r="A82" s="28">
        <v>79</v>
      </c>
      <c r="B82" s="41" t="s">
        <v>154</v>
      </c>
      <c r="C82" s="41" t="s">
        <v>143</v>
      </c>
      <c r="D82" s="42" t="s">
        <v>21</v>
      </c>
      <c r="E82" s="41" t="s">
        <v>145</v>
      </c>
      <c r="F82" s="43">
        <v>0.041215277777777774</v>
      </c>
      <c r="G82" s="28" t="str">
        <f t="shared" si="3"/>
        <v>4.24/km</v>
      </c>
      <c r="H82" s="30">
        <f t="shared" si="2"/>
        <v>0.01324074074074074</v>
      </c>
      <c r="I82" s="30">
        <f>F82-INDEX($F$4:$F$154,MATCH(D82,$D$4:$D$154,0))</f>
        <v>0.010115740740740738</v>
      </c>
    </row>
    <row r="83" spans="1:9" ht="15" customHeight="1">
      <c r="A83" s="28">
        <v>80</v>
      </c>
      <c r="B83" s="41" t="s">
        <v>155</v>
      </c>
      <c r="C83" s="41" t="s">
        <v>292</v>
      </c>
      <c r="D83" s="42" t="s">
        <v>156</v>
      </c>
      <c r="E83" s="41" t="s">
        <v>102</v>
      </c>
      <c r="F83" s="43">
        <v>0.04123842592592592</v>
      </c>
      <c r="G83" s="28" t="str">
        <f t="shared" si="3"/>
        <v>4.24/km</v>
      </c>
      <c r="H83" s="30">
        <f t="shared" si="2"/>
        <v>0.013263888888888888</v>
      </c>
      <c r="I83" s="30">
        <f>F83-INDEX($F$4:$F$154,MATCH(D83,$D$4:$D$154,0))</f>
        <v>0</v>
      </c>
    </row>
    <row r="84" spans="1:9" ht="15" customHeight="1">
      <c r="A84" s="28">
        <v>81</v>
      </c>
      <c r="B84" s="44" t="s">
        <v>157</v>
      </c>
      <c r="C84" s="44" t="s">
        <v>158</v>
      </c>
      <c r="D84" s="45" t="s">
        <v>148</v>
      </c>
      <c r="E84" s="44" t="s">
        <v>159</v>
      </c>
      <c r="F84" s="46">
        <v>0.04127314814814815</v>
      </c>
      <c r="G84" s="28" t="str">
        <f t="shared" si="3"/>
        <v>4.24/km</v>
      </c>
      <c r="H84" s="30">
        <f t="shared" si="2"/>
        <v>0.013298611111111115</v>
      </c>
      <c r="I84" s="30">
        <f>F84-INDEX($F$4:$F$154,MATCH(D84,$D$4:$D$154,0))</f>
        <v>0.0008449074074074053</v>
      </c>
    </row>
    <row r="85" spans="1:9" ht="15" customHeight="1">
      <c r="A85" s="28">
        <v>82</v>
      </c>
      <c r="B85" s="41" t="s">
        <v>160</v>
      </c>
      <c r="C85" s="41" t="s">
        <v>290</v>
      </c>
      <c r="D85" s="42" t="s">
        <v>76</v>
      </c>
      <c r="E85" s="41" t="s">
        <v>17</v>
      </c>
      <c r="F85" s="43">
        <v>0.04172453703703704</v>
      </c>
      <c r="G85" s="28" t="str">
        <f t="shared" si="3"/>
        <v>4.27/km</v>
      </c>
      <c r="H85" s="30">
        <f t="shared" si="2"/>
        <v>0.013750000000000005</v>
      </c>
      <c r="I85" s="30">
        <f>F85-INDEX($F$4:$F$154,MATCH(D85,$D$4:$D$154,0))</f>
        <v>0.00674768518518519</v>
      </c>
    </row>
    <row r="86" spans="1:9" ht="15" customHeight="1">
      <c r="A86" s="28">
        <v>83</v>
      </c>
      <c r="B86" s="41" t="s">
        <v>161</v>
      </c>
      <c r="C86" s="41" t="s">
        <v>284</v>
      </c>
      <c r="D86" s="42" t="s">
        <v>63</v>
      </c>
      <c r="E86" s="41" t="s">
        <v>46</v>
      </c>
      <c r="F86" s="43">
        <v>0.04173611111111111</v>
      </c>
      <c r="G86" s="28" t="str">
        <f t="shared" si="3"/>
        <v>4.27/km</v>
      </c>
      <c r="H86" s="30">
        <f t="shared" si="2"/>
        <v>0.013761574074074079</v>
      </c>
      <c r="I86" s="30">
        <f>F86-INDEX($F$4:$F$154,MATCH(D86,$D$4:$D$154,0))</f>
        <v>0.007534722222222227</v>
      </c>
    </row>
    <row r="87" spans="1:9" ht="15" customHeight="1">
      <c r="A87" s="28">
        <v>84</v>
      </c>
      <c r="B87" s="41" t="s">
        <v>162</v>
      </c>
      <c r="C87" s="41" t="s">
        <v>290</v>
      </c>
      <c r="D87" s="42" t="s">
        <v>3</v>
      </c>
      <c r="E87" s="41" t="s">
        <v>159</v>
      </c>
      <c r="F87" s="43">
        <v>0.04232638888888889</v>
      </c>
      <c r="G87" s="28" t="str">
        <f t="shared" si="3"/>
        <v>4.31/km</v>
      </c>
      <c r="H87" s="30">
        <f t="shared" si="2"/>
        <v>0.014351851851851859</v>
      </c>
      <c r="I87" s="30">
        <f>F87-INDEX($F$4:$F$154,MATCH(D87,$D$4:$D$154,0))</f>
        <v>0.014351851851851859</v>
      </c>
    </row>
    <row r="88" spans="1:9" ht="15" customHeight="1">
      <c r="A88" s="28">
        <v>85</v>
      </c>
      <c r="B88" s="41" t="s">
        <v>163</v>
      </c>
      <c r="C88" s="41" t="s">
        <v>164</v>
      </c>
      <c r="D88" s="42" t="s">
        <v>165</v>
      </c>
      <c r="E88" s="41" t="s">
        <v>4</v>
      </c>
      <c r="F88" s="43">
        <v>0.04244212962962963</v>
      </c>
      <c r="G88" s="28" t="str">
        <f t="shared" si="3"/>
        <v>4.32/km</v>
      </c>
      <c r="H88" s="30">
        <f t="shared" si="2"/>
        <v>0.014467592592592594</v>
      </c>
      <c r="I88" s="30">
        <f>F88-INDEX($F$4:$F$154,MATCH(D88,$D$4:$D$154,0))</f>
        <v>0</v>
      </c>
    </row>
    <row r="89" spans="1:9" ht="15" customHeight="1">
      <c r="A89" s="28">
        <v>86</v>
      </c>
      <c r="B89" s="41" t="s">
        <v>166</v>
      </c>
      <c r="C89" s="41" t="s">
        <v>167</v>
      </c>
      <c r="D89" s="42" t="s">
        <v>3</v>
      </c>
      <c r="E89" s="41" t="s">
        <v>57</v>
      </c>
      <c r="F89" s="43">
        <v>0.04263888888888889</v>
      </c>
      <c r="G89" s="28" t="str">
        <f t="shared" si="3"/>
        <v>4.33/km</v>
      </c>
      <c r="H89" s="30">
        <f t="shared" si="2"/>
        <v>0.014664351851851859</v>
      </c>
      <c r="I89" s="30">
        <f>F89-INDEX($F$4:$F$154,MATCH(D89,$D$4:$D$154,0))</f>
        <v>0.014664351851851859</v>
      </c>
    </row>
    <row r="90" spans="1:9" ht="15" customHeight="1">
      <c r="A90" s="28">
        <v>87</v>
      </c>
      <c r="B90" s="41" t="s">
        <v>168</v>
      </c>
      <c r="C90" s="41" t="s">
        <v>307</v>
      </c>
      <c r="D90" s="42" t="s">
        <v>49</v>
      </c>
      <c r="E90" s="41" t="s">
        <v>136</v>
      </c>
      <c r="F90" s="43">
        <v>0.04263888888888889</v>
      </c>
      <c r="G90" s="28" t="str">
        <f t="shared" si="3"/>
        <v>4.33/km</v>
      </c>
      <c r="H90" s="30">
        <f t="shared" si="2"/>
        <v>0.014664351851851859</v>
      </c>
      <c r="I90" s="30">
        <f>F90-INDEX($F$4:$F$154,MATCH(D90,$D$4:$D$154,0))</f>
        <v>0.008831018518518523</v>
      </c>
    </row>
    <row r="91" spans="1:9" ht="15" customHeight="1">
      <c r="A91" s="28">
        <v>88</v>
      </c>
      <c r="B91" s="41" t="s">
        <v>169</v>
      </c>
      <c r="C91" s="41" t="s">
        <v>143</v>
      </c>
      <c r="D91" s="42" t="s">
        <v>5</v>
      </c>
      <c r="E91" s="41" t="s">
        <v>4</v>
      </c>
      <c r="F91" s="43">
        <v>0.04265046296296296</v>
      </c>
      <c r="G91" s="28" t="str">
        <f t="shared" si="3"/>
        <v>4.33/km</v>
      </c>
      <c r="H91" s="30">
        <f>F91-$F$4</f>
        <v>0.014675925925925926</v>
      </c>
      <c r="I91" s="30">
        <f>F91-INDEX($F$4:$F$154,MATCH(D91,$D$4:$D$154,0))</f>
        <v>0.013923611111111109</v>
      </c>
    </row>
    <row r="92" spans="1:9" ht="15" customHeight="1">
      <c r="A92" s="28">
        <v>89</v>
      </c>
      <c r="B92" s="41" t="s">
        <v>170</v>
      </c>
      <c r="C92" s="41" t="s">
        <v>284</v>
      </c>
      <c r="D92" s="42" t="s">
        <v>156</v>
      </c>
      <c r="E92" s="41" t="s">
        <v>4</v>
      </c>
      <c r="F92" s="43">
        <v>0.04270833333333333</v>
      </c>
      <c r="G92" s="28" t="str">
        <f t="shared" si="3"/>
        <v>4.33/km</v>
      </c>
      <c r="H92" s="30">
        <f>F92-$F$4</f>
        <v>0.014733796296296293</v>
      </c>
      <c r="I92" s="30">
        <f>F92-INDEX($F$4:$F$154,MATCH(D92,$D$4:$D$154,0))</f>
        <v>0.0014699074074074059</v>
      </c>
    </row>
    <row r="93" spans="1:9" ht="15" customHeight="1">
      <c r="A93" s="28">
        <v>90</v>
      </c>
      <c r="B93" s="41" t="s">
        <v>171</v>
      </c>
      <c r="C93" s="41" t="s">
        <v>172</v>
      </c>
      <c r="D93" s="42" t="s">
        <v>49</v>
      </c>
      <c r="E93" s="41" t="s">
        <v>149</v>
      </c>
      <c r="F93" s="43">
        <v>0.042754629629629635</v>
      </c>
      <c r="G93" s="28" t="str">
        <f t="shared" si="3"/>
        <v>4.34/km</v>
      </c>
      <c r="H93" s="30">
        <f>F93-$F$4</f>
        <v>0.014780092592592602</v>
      </c>
      <c r="I93" s="30">
        <f>F93-INDEX($F$4:$F$154,MATCH(D93,$D$4:$D$154,0))</f>
        <v>0.008946759259259265</v>
      </c>
    </row>
    <row r="94" spans="1:9" ht="15" customHeight="1">
      <c r="A94" s="28">
        <v>91</v>
      </c>
      <c r="B94" s="41" t="s">
        <v>173</v>
      </c>
      <c r="C94" s="41" t="s">
        <v>296</v>
      </c>
      <c r="D94" s="42" t="s">
        <v>16</v>
      </c>
      <c r="E94" s="41" t="s">
        <v>64</v>
      </c>
      <c r="F94" s="43">
        <v>0.04282407407407407</v>
      </c>
      <c r="G94" s="28" t="str">
        <f t="shared" si="3"/>
        <v>4.34/km</v>
      </c>
      <c r="H94" s="30">
        <f aca="true" t="shared" si="4" ref="H94:H101">F94-$F$4</f>
        <v>0.014849537037037036</v>
      </c>
      <c r="I94" s="30">
        <f>F94-INDEX($F$4:$F$154,MATCH(D94,$D$4:$D$154,0))</f>
        <v>0.012013888888888883</v>
      </c>
    </row>
    <row r="95" spans="1:9" ht="15" customHeight="1">
      <c r="A95" s="28">
        <v>92</v>
      </c>
      <c r="B95" s="41" t="s">
        <v>174</v>
      </c>
      <c r="C95" s="41" t="s">
        <v>283</v>
      </c>
      <c r="D95" s="42" t="s">
        <v>5</v>
      </c>
      <c r="E95" s="41" t="s">
        <v>175</v>
      </c>
      <c r="F95" s="43">
        <v>0.04290509259259259</v>
      </c>
      <c r="G95" s="28" t="str">
        <f t="shared" si="3"/>
        <v>4.35/km</v>
      </c>
      <c r="H95" s="30">
        <f t="shared" si="4"/>
        <v>0.014930555555555558</v>
      </c>
      <c r="I95" s="30">
        <f>F95-INDEX($F$4:$F$154,MATCH(D95,$D$4:$D$154,0))</f>
        <v>0.014178240740740741</v>
      </c>
    </row>
    <row r="96" spans="1:9" ht="15" customHeight="1">
      <c r="A96" s="28">
        <v>93</v>
      </c>
      <c r="B96" s="41" t="s">
        <v>176</v>
      </c>
      <c r="C96" s="41" t="s">
        <v>299</v>
      </c>
      <c r="D96" s="42" t="s">
        <v>49</v>
      </c>
      <c r="E96" s="41" t="s">
        <v>320</v>
      </c>
      <c r="F96" s="43">
        <v>0.04306712962962963</v>
      </c>
      <c r="G96" s="28" t="str">
        <f t="shared" si="3"/>
        <v>4.36/km</v>
      </c>
      <c r="H96" s="30">
        <f t="shared" si="4"/>
        <v>0.015092592592592595</v>
      </c>
      <c r="I96" s="30">
        <f>F96-INDEX($F$4:$F$154,MATCH(D96,$D$4:$D$154,0))</f>
        <v>0.009259259259259259</v>
      </c>
    </row>
    <row r="97" spans="1:9" ht="15" customHeight="1">
      <c r="A97" s="28">
        <v>94</v>
      </c>
      <c r="B97" s="41" t="s">
        <v>177</v>
      </c>
      <c r="C97" s="41" t="s">
        <v>178</v>
      </c>
      <c r="D97" s="42" t="s">
        <v>16</v>
      </c>
      <c r="E97" s="41" t="s">
        <v>179</v>
      </c>
      <c r="F97" s="43">
        <v>0.043194444444444445</v>
      </c>
      <c r="G97" s="28" t="str">
        <f t="shared" si="3"/>
        <v>4.36/km</v>
      </c>
      <c r="H97" s="30">
        <f t="shared" si="4"/>
        <v>0.015219907407407411</v>
      </c>
      <c r="I97" s="30">
        <f>F97-INDEX($F$4:$F$154,MATCH(D97,$D$4:$D$154,0))</f>
        <v>0.012384259259259258</v>
      </c>
    </row>
    <row r="98" spans="1:9" ht="15" customHeight="1">
      <c r="A98" s="28">
        <v>95</v>
      </c>
      <c r="B98" s="41" t="s">
        <v>180</v>
      </c>
      <c r="C98" s="41" t="s">
        <v>181</v>
      </c>
      <c r="D98" s="42" t="s">
        <v>21</v>
      </c>
      <c r="E98" s="41" t="s">
        <v>159</v>
      </c>
      <c r="F98" s="43">
        <v>0.04327546296296297</v>
      </c>
      <c r="G98" s="28" t="str">
        <f t="shared" si="3"/>
        <v>4.37/km</v>
      </c>
      <c r="H98" s="30">
        <f t="shared" si="4"/>
        <v>0.015300925925925933</v>
      </c>
      <c r="I98" s="30">
        <f>F98-INDEX($F$4:$F$154,MATCH(D98,$D$4:$D$154,0))</f>
        <v>0.01217592592592593</v>
      </c>
    </row>
    <row r="99" spans="1:9" ht="15" customHeight="1">
      <c r="A99" s="28">
        <v>96</v>
      </c>
      <c r="B99" s="41" t="s">
        <v>182</v>
      </c>
      <c r="C99" s="41" t="s">
        <v>183</v>
      </c>
      <c r="D99" s="42" t="s">
        <v>156</v>
      </c>
      <c r="E99" s="41" t="s">
        <v>57</v>
      </c>
      <c r="F99" s="43">
        <v>0.04331018518518518</v>
      </c>
      <c r="G99" s="28" t="str">
        <f t="shared" si="3"/>
        <v>4.37/km</v>
      </c>
      <c r="H99" s="30">
        <f aca="true" t="shared" si="5" ref="H99:H154">F99-$F$4</f>
        <v>0.015335648148148147</v>
      </c>
      <c r="I99" s="30">
        <f>F99-INDEX($F$4:$F$154,MATCH(D99,$D$4:$D$154,0))</f>
        <v>0.0020717592592592593</v>
      </c>
    </row>
    <row r="100" spans="1:9" ht="15" customHeight="1">
      <c r="A100" s="28">
        <v>97</v>
      </c>
      <c r="B100" s="41" t="s">
        <v>184</v>
      </c>
      <c r="C100" s="41" t="s">
        <v>185</v>
      </c>
      <c r="D100" s="42" t="s">
        <v>80</v>
      </c>
      <c r="E100" s="41" t="s">
        <v>57</v>
      </c>
      <c r="F100" s="43">
        <v>0.043356481481481475</v>
      </c>
      <c r="G100" s="28" t="str">
        <f t="shared" si="3"/>
        <v>4.37/km</v>
      </c>
      <c r="H100" s="30">
        <f t="shared" si="5"/>
        <v>0.015381944444444441</v>
      </c>
      <c r="I100" s="30">
        <f>F100-INDEX($F$4:$F$154,MATCH(D100,$D$4:$D$154,0))</f>
        <v>0.008229166666666662</v>
      </c>
    </row>
    <row r="101" spans="1:9" ht="15" customHeight="1">
      <c r="A101" s="28">
        <v>98</v>
      </c>
      <c r="B101" s="41" t="s">
        <v>186</v>
      </c>
      <c r="C101" s="41" t="s">
        <v>293</v>
      </c>
      <c r="D101" s="42" t="s">
        <v>156</v>
      </c>
      <c r="E101" s="41" t="s">
        <v>321</v>
      </c>
      <c r="F101" s="43">
        <v>0.043368055555555556</v>
      </c>
      <c r="G101" s="28" t="str">
        <f t="shared" si="3"/>
        <v>4.38/km</v>
      </c>
      <c r="H101" s="30">
        <f t="shared" si="5"/>
        <v>0.015393518518518522</v>
      </c>
      <c r="I101" s="30">
        <f>F101-INDEX($F$4:$F$154,MATCH(D101,$D$4:$D$154,0))</f>
        <v>0.002129629629629634</v>
      </c>
    </row>
    <row r="102" spans="1:9" ht="15" customHeight="1">
      <c r="A102" s="28">
        <v>99</v>
      </c>
      <c r="B102" s="41" t="s">
        <v>187</v>
      </c>
      <c r="C102" s="41" t="s">
        <v>285</v>
      </c>
      <c r="D102" s="42" t="s">
        <v>76</v>
      </c>
      <c r="E102" s="41" t="s">
        <v>188</v>
      </c>
      <c r="F102" s="43">
        <v>0.04363425925925926</v>
      </c>
      <c r="G102" s="28" t="str">
        <f t="shared" si="3"/>
        <v>4.39/km</v>
      </c>
      <c r="H102" s="30">
        <f t="shared" si="5"/>
        <v>0.015659722222222228</v>
      </c>
      <c r="I102" s="30">
        <f>F102-INDEX($F$4:$F$154,MATCH(D102,$D$4:$D$154,0))</f>
        <v>0.008657407407407412</v>
      </c>
    </row>
    <row r="103" spans="1:9" ht="15" customHeight="1">
      <c r="A103" s="28">
        <v>100</v>
      </c>
      <c r="B103" s="41" t="s">
        <v>189</v>
      </c>
      <c r="C103" s="41" t="s">
        <v>313</v>
      </c>
      <c r="D103" s="42" t="s">
        <v>190</v>
      </c>
      <c r="E103" s="41" t="s">
        <v>191</v>
      </c>
      <c r="F103" s="43">
        <v>0.04366898148148148</v>
      </c>
      <c r="G103" s="28" t="str">
        <f t="shared" si="3"/>
        <v>4.39/km</v>
      </c>
      <c r="H103" s="30">
        <f t="shared" si="5"/>
        <v>0.01569444444444445</v>
      </c>
      <c r="I103" s="30">
        <f>F103-INDEX($F$4:$F$154,MATCH(D103,$D$4:$D$154,0))</f>
        <v>0</v>
      </c>
    </row>
    <row r="104" spans="1:9" ht="15" customHeight="1">
      <c r="A104" s="28">
        <v>101</v>
      </c>
      <c r="B104" s="41" t="s">
        <v>192</v>
      </c>
      <c r="C104" s="41" t="s">
        <v>308</v>
      </c>
      <c r="D104" s="42" t="s">
        <v>148</v>
      </c>
      <c r="E104" s="41" t="s">
        <v>17</v>
      </c>
      <c r="F104" s="43">
        <v>0.043715277777777777</v>
      </c>
      <c r="G104" s="28" t="str">
        <f t="shared" si="3"/>
        <v>4.40/km</v>
      </c>
      <c r="H104" s="30">
        <f t="shared" si="5"/>
        <v>0.015740740740740743</v>
      </c>
      <c r="I104" s="30">
        <f>F104-INDEX($F$4:$F$154,MATCH(D104,$D$4:$D$154,0))</f>
        <v>0.0032870370370370328</v>
      </c>
    </row>
    <row r="105" spans="1:9" ht="15" customHeight="1">
      <c r="A105" s="28">
        <v>102</v>
      </c>
      <c r="B105" s="41" t="s">
        <v>193</v>
      </c>
      <c r="C105" s="41" t="s">
        <v>194</v>
      </c>
      <c r="D105" s="42" t="s">
        <v>148</v>
      </c>
      <c r="E105" s="41" t="s">
        <v>102</v>
      </c>
      <c r="F105" s="43">
        <v>0.04415509259259259</v>
      </c>
      <c r="G105" s="28" t="str">
        <f t="shared" si="3"/>
        <v>4.43/km</v>
      </c>
      <c r="H105" s="30">
        <f t="shared" si="5"/>
        <v>0.01618055555555556</v>
      </c>
      <c r="I105" s="30">
        <f>F105-INDEX($F$4:$F$154,MATCH(D105,$D$4:$D$154,0))</f>
        <v>0.0037268518518518493</v>
      </c>
    </row>
    <row r="106" spans="1:9" ht="15" customHeight="1">
      <c r="A106" s="28">
        <v>103</v>
      </c>
      <c r="B106" s="41" t="s">
        <v>195</v>
      </c>
      <c r="C106" s="41" t="s">
        <v>196</v>
      </c>
      <c r="D106" s="42" t="s">
        <v>63</v>
      </c>
      <c r="E106" s="41" t="s">
        <v>17</v>
      </c>
      <c r="F106" s="43">
        <v>0.044409722222222225</v>
      </c>
      <c r="G106" s="28" t="str">
        <f t="shared" si="3"/>
        <v>4.44/km</v>
      </c>
      <c r="H106" s="30">
        <f t="shared" si="5"/>
        <v>0.01643518518518519</v>
      </c>
      <c r="I106" s="30">
        <f>F106-INDEX($F$4:$F$154,MATCH(D106,$D$4:$D$154,0))</f>
        <v>0.01020833333333334</v>
      </c>
    </row>
    <row r="107" spans="1:9" ht="15" customHeight="1">
      <c r="A107" s="28">
        <v>104</v>
      </c>
      <c r="B107" s="41" t="s">
        <v>197</v>
      </c>
      <c r="C107" s="41" t="s">
        <v>315</v>
      </c>
      <c r="D107" s="42" t="s">
        <v>49</v>
      </c>
      <c r="E107" s="41" t="s">
        <v>102</v>
      </c>
      <c r="F107" s="43">
        <v>0.04449074074074074</v>
      </c>
      <c r="G107" s="28" t="str">
        <f t="shared" si="3"/>
        <v>4.45/km</v>
      </c>
      <c r="H107" s="30">
        <f t="shared" si="5"/>
        <v>0.016516203703703707</v>
      </c>
      <c r="I107" s="30">
        <f>F107-INDEX($F$4:$F$154,MATCH(D107,$D$4:$D$154,0))</f>
        <v>0.01068287037037037</v>
      </c>
    </row>
    <row r="108" spans="1:9" ht="15" customHeight="1">
      <c r="A108" s="28">
        <v>105</v>
      </c>
      <c r="B108" s="41" t="s">
        <v>198</v>
      </c>
      <c r="C108" s="41" t="s">
        <v>199</v>
      </c>
      <c r="D108" s="42" t="s">
        <v>156</v>
      </c>
      <c r="E108" s="41" t="s">
        <v>200</v>
      </c>
      <c r="F108" s="43">
        <v>0.04453703703703704</v>
      </c>
      <c r="G108" s="28" t="str">
        <f t="shared" si="3"/>
        <v>4.45/km</v>
      </c>
      <c r="H108" s="30">
        <f t="shared" si="5"/>
        <v>0.016562500000000008</v>
      </c>
      <c r="I108" s="30">
        <f>F108-INDEX($F$4:$F$154,MATCH(D108,$D$4:$D$154,0))</f>
        <v>0.00329861111111112</v>
      </c>
    </row>
    <row r="109" spans="1:9" ht="15" customHeight="1">
      <c r="A109" s="28">
        <v>106</v>
      </c>
      <c r="B109" s="41" t="s">
        <v>291</v>
      </c>
      <c r="C109" s="41" t="s">
        <v>311</v>
      </c>
      <c r="D109" s="42" t="s">
        <v>165</v>
      </c>
      <c r="E109" s="41" t="s">
        <v>4</v>
      </c>
      <c r="F109" s="43">
        <v>0.04461805555555556</v>
      </c>
      <c r="G109" s="28" t="str">
        <f t="shared" si="3"/>
        <v>4.46/km</v>
      </c>
      <c r="H109" s="30">
        <f t="shared" si="5"/>
        <v>0.016643518518518523</v>
      </c>
      <c r="I109" s="30">
        <f>F109-INDEX($F$4:$F$154,MATCH(D109,$D$4:$D$154,0))</f>
        <v>0.0021759259259259284</v>
      </c>
    </row>
    <row r="110" spans="1:9" ht="15" customHeight="1">
      <c r="A110" s="28">
        <v>107</v>
      </c>
      <c r="B110" s="41" t="s">
        <v>201</v>
      </c>
      <c r="C110" s="41" t="s">
        <v>202</v>
      </c>
      <c r="D110" s="42" t="s">
        <v>21</v>
      </c>
      <c r="E110" s="41" t="s">
        <v>136</v>
      </c>
      <c r="F110" s="43">
        <v>0.044652777777777784</v>
      </c>
      <c r="G110" s="28" t="str">
        <f t="shared" si="3"/>
        <v>4.46/km</v>
      </c>
      <c r="H110" s="30">
        <f t="shared" si="5"/>
        <v>0.01667824074074075</v>
      </c>
      <c r="I110" s="30">
        <f>F110-INDEX($F$4:$F$154,MATCH(D110,$D$4:$D$154,0))</f>
        <v>0.013553240740740748</v>
      </c>
    </row>
    <row r="111" spans="1:9" ht="15" customHeight="1">
      <c r="A111" s="28">
        <v>108</v>
      </c>
      <c r="B111" s="41" t="s">
        <v>203</v>
      </c>
      <c r="C111" s="41" t="s">
        <v>204</v>
      </c>
      <c r="D111" s="42" t="s">
        <v>205</v>
      </c>
      <c r="E111" s="41" t="s">
        <v>191</v>
      </c>
      <c r="F111" s="43">
        <v>0.045000000000000005</v>
      </c>
      <c r="G111" s="28" t="str">
        <f t="shared" si="3"/>
        <v>4.48/km</v>
      </c>
      <c r="H111" s="30">
        <f t="shared" si="5"/>
        <v>0.01702546296296297</v>
      </c>
      <c r="I111" s="30">
        <f>F111-INDEX($F$4:$F$154,MATCH(D111,$D$4:$D$154,0))</f>
        <v>0</v>
      </c>
    </row>
    <row r="112" spans="1:9" ht="15" customHeight="1">
      <c r="A112" s="28">
        <v>109</v>
      </c>
      <c r="B112" s="41" t="s">
        <v>206</v>
      </c>
      <c r="C112" s="41" t="s">
        <v>287</v>
      </c>
      <c r="D112" s="42" t="s">
        <v>16</v>
      </c>
      <c r="E112" s="41" t="s">
        <v>68</v>
      </c>
      <c r="F112" s="43">
        <v>0.04548611111111111</v>
      </c>
      <c r="G112" s="28" t="str">
        <f t="shared" si="3"/>
        <v>4.51/km</v>
      </c>
      <c r="H112" s="30">
        <f t="shared" si="5"/>
        <v>0.017511574074074075</v>
      </c>
      <c r="I112" s="30">
        <f>F112-INDEX($F$4:$F$154,MATCH(D112,$D$4:$D$154,0))</f>
        <v>0.014675925925925922</v>
      </c>
    </row>
    <row r="113" spans="1:9" ht="15" customHeight="1">
      <c r="A113" s="28">
        <v>110</v>
      </c>
      <c r="B113" s="41" t="s">
        <v>162</v>
      </c>
      <c r="C113" s="41" t="s">
        <v>207</v>
      </c>
      <c r="D113" s="42" t="s">
        <v>49</v>
      </c>
      <c r="E113" s="41" t="s">
        <v>159</v>
      </c>
      <c r="F113" s="43">
        <v>0.04576388888888889</v>
      </c>
      <c r="G113" s="28" t="str">
        <f t="shared" si="3"/>
        <v>4.53/km</v>
      </c>
      <c r="H113" s="30">
        <f t="shared" si="5"/>
        <v>0.017789351851851855</v>
      </c>
      <c r="I113" s="30">
        <f>F113-INDEX($F$4:$F$154,MATCH(D113,$D$4:$D$154,0))</f>
        <v>0.011956018518518519</v>
      </c>
    </row>
    <row r="114" spans="1:9" ht="15" customHeight="1">
      <c r="A114" s="16">
        <v>111</v>
      </c>
      <c r="B114" s="33" t="s">
        <v>208</v>
      </c>
      <c r="C114" s="33" t="s">
        <v>285</v>
      </c>
      <c r="D114" s="16" t="s">
        <v>156</v>
      </c>
      <c r="E114" s="33" t="s">
        <v>318</v>
      </c>
      <c r="F114" s="50">
        <v>0.04583333333333334</v>
      </c>
      <c r="G114" s="16" t="str">
        <f t="shared" si="3"/>
        <v>4.53/km</v>
      </c>
      <c r="H114" s="17">
        <f t="shared" si="5"/>
        <v>0.017858796296296303</v>
      </c>
      <c r="I114" s="17">
        <f>F114-INDEX($F$4:$F$154,MATCH(D114,$D$4:$D$154,0))</f>
        <v>0.004594907407407416</v>
      </c>
    </row>
    <row r="115" spans="1:9" ht="15" customHeight="1">
      <c r="A115" s="28">
        <v>112</v>
      </c>
      <c r="B115" s="41" t="s">
        <v>209</v>
      </c>
      <c r="C115" s="41" t="s">
        <v>164</v>
      </c>
      <c r="D115" s="42" t="s">
        <v>21</v>
      </c>
      <c r="E115" s="41" t="s">
        <v>27</v>
      </c>
      <c r="F115" s="43">
        <v>0.045960648148148146</v>
      </c>
      <c r="G115" s="28" t="str">
        <f t="shared" si="3"/>
        <v>4.54/km</v>
      </c>
      <c r="H115" s="30">
        <f t="shared" si="5"/>
        <v>0.017986111111111112</v>
      </c>
      <c r="I115" s="30">
        <f>F115-INDEX($F$4:$F$154,MATCH(D115,$D$4:$D$154,0))</f>
        <v>0.01486111111111111</v>
      </c>
    </row>
    <row r="116" spans="1:9" ht="15" customHeight="1">
      <c r="A116" s="28">
        <v>113</v>
      </c>
      <c r="B116" s="41" t="s">
        <v>101</v>
      </c>
      <c r="C116" s="41" t="s">
        <v>298</v>
      </c>
      <c r="D116" s="42" t="s">
        <v>165</v>
      </c>
      <c r="E116" s="41" t="s">
        <v>136</v>
      </c>
      <c r="F116" s="43">
        <v>0.04603009259259259</v>
      </c>
      <c r="G116" s="28" t="str">
        <f t="shared" si="3"/>
        <v>4.55/km</v>
      </c>
      <c r="H116" s="30">
        <f t="shared" si="5"/>
        <v>0.018055555555555554</v>
      </c>
      <c r="I116" s="30">
        <f>F116-INDEX($F$4:$F$154,MATCH(D116,$D$4:$D$154,0))</f>
        <v>0.0035879629629629595</v>
      </c>
    </row>
    <row r="117" spans="1:9" ht="15" customHeight="1">
      <c r="A117" s="28">
        <v>114</v>
      </c>
      <c r="B117" s="41" t="s">
        <v>210</v>
      </c>
      <c r="C117" s="41" t="s">
        <v>211</v>
      </c>
      <c r="D117" s="42" t="s">
        <v>165</v>
      </c>
      <c r="E117" s="41" t="s">
        <v>136</v>
      </c>
      <c r="F117" s="43">
        <v>0.04612268518518519</v>
      </c>
      <c r="G117" s="28" t="str">
        <f t="shared" si="3"/>
        <v>4.55/km</v>
      </c>
      <c r="H117" s="30">
        <f t="shared" si="5"/>
        <v>0.018148148148148156</v>
      </c>
      <c r="I117" s="30">
        <f>F117-INDEX($F$4:$F$154,MATCH(D117,$D$4:$D$154,0))</f>
        <v>0.003680555555555562</v>
      </c>
    </row>
    <row r="118" spans="1:9" ht="15" customHeight="1">
      <c r="A118" s="28">
        <v>115</v>
      </c>
      <c r="B118" s="41" t="s">
        <v>212</v>
      </c>
      <c r="C118" s="41" t="s">
        <v>213</v>
      </c>
      <c r="D118" s="42" t="s">
        <v>93</v>
      </c>
      <c r="E118" s="41" t="s">
        <v>153</v>
      </c>
      <c r="F118" s="43">
        <v>0.046134259259259264</v>
      </c>
      <c r="G118" s="28" t="str">
        <f t="shared" si="3"/>
        <v>4.55/km</v>
      </c>
      <c r="H118" s="30">
        <f t="shared" si="5"/>
        <v>0.01815972222222223</v>
      </c>
      <c r="I118" s="30">
        <f>F118-INDEX($F$4:$F$154,MATCH(D118,$D$4:$D$154,0))</f>
        <v>0.00993055555555556</v>
      </c>
    </row>
    <row r="119" spans="1:9" ht="15" customHeight="1">
      <c r="A119" s="28">
        <v>116</v>
      </c>
      <c r="B119" s="41" t="s">
        <v>214</v>
      </c>
      <c r="C119" s="41" t="s">
        <v>104</v>
      </c>
      <c r="D119" s="42" t="s">
        <v>49</v>
      </c>
      <c r="E119" s="41" t="s">
        <v>41</v>
      </c>
      <c r="F119" s="43">
        <v>0.04621527777777778</v>
      </c>
      <c r="G119" s="28" t="str">
        <f t="shared" si="3"/>
        <v>4.56/km</v>
      </c>
      <c r="H119" s="30">
        <f t="shared" si="5"/>
        <v>0.018240740740740745</v>
      </c>
      <c r="I119" s="30">
        <f>F119-INDEX($F$4:$F$154,MATCH(D119,$D$4:$D$154,0))</f>
        <v>0.012407407407407409</v>
      </c>
    </row>
    <row r="120" spans="1:9" ht="15" customHeight="1">
      <c r="A120" s="28">
        <v>117</v>
      </c>
      <c r="B120" s="41" t="s">
        <v>215</v>
      </c>
      <c r="C120" s="41" t="s">
        <v>216</v>
      </c>
      <c r="D120" s="42" t="s">
        <v>21</v>
      </c>
      <c r="E120" s="41" t="s">
        <v>321</v>
      </c>
      <c r="F120" s="43">
        <v>0.04636574074074074</v>
      </c>
      <c r="G120" s="28" t="str">
        <f t="shared" si="3"/>
        <v>4.57/km</v>
      </c>
      <c r="H120" s="30">
        <f t="shared" si="5"/>
        <v>0.018391203703703708</v>
      </c>
      <c r="I120" s="30">
        <f>F120-INDEX($F$4:$F$154,MATCH(D120,$D$4:$D$154,0))</f>
        <v>0.015266203703703705</v>
      </c>
    </row>
    <row r="121" spans="1:9" ht="15" customHeight="1">
      <c r="A121" s="28">
        <v>118</v>
      </c>
      <c r="B121" s="41" t="s">
        <v>171</v>
      </c>
      <c r="C121" s="41" t="s">
        <v>172</v>
      </c>
      <c r="D121" s="42" t="s">
        <v>63</v>
      </c>
      <c r="E121" s="41" t="s">
        <v>149</v>
      </c>
      <c r="F121" s="43">
        <v>0.04640046296296296</v>
      </c>
      <c r="G121" s="28" t="str">
        <f t="shared" si="3"/>
        <v>4.57/km</v>
      </c>
      <c r="H121" s="30">
        <f t="shared" si="5"/>
        <v>0.01842592592592593</v>
      </c>
      <c r="I121" s="30">
        <f>F121-INDEX($F$4:$F$154,MATCH(D121,$D$4:$D$154,0))</f>
        <v>0.012199074074074077</v>
      </c>
    </row>
    <row r="122" spans="1:9" ht="15" customHeight="1">
      <c r="A122" s="28">
        <v>119</v>
      </c>
      <c r="B122" s="41" t="s">
        <v>217</v>
      </c>
      <c r="C122" s="41" t="s">
        <v>143</v>
      </c>
      <c r="D122" s="42" t="s">
        <v>156</v>
      </c>
      <c r="E122" s="41" t="s">
        <v>218</v>
      </c>
      <c r="F122" s="43">
        <v>0.04652777777777778</v>
      </c>
      <c r="G122" s="28" t="str">
        <f t="shared" si="3"/>
        <v>4.58/km</v>
      </c>
      <c r="H122" s="30">
        <f t="shared" si="5"/>
        <v>0.018553240740740745</v>
      </c>
      <c r="I122" s="30">
        <f>F122-INDEX($F$4:$F$154,MATCH(D122,$D$4:$D$154,0))</f>
        <v>0.005289351851851858</v>
      </c>
    </row>
    <row r="123" spans="1:9" ht="15" customHeight="1">
      <c r="A123" s="28">
        <v>120</v>
      </c>
      <c r="B123" s="41" t="s">
        <v>219</v>
      </c>
      <c r="C123" s="41" t="s">
        <v>294</v>
      </c>
      <c r="D123" s="42" t="s">
        <v>16</v>
      </c>
      <c r="E123" s="41" t="s">
        <v>64</v>
      </c>
      <c r="F123" s="43">
        <v>0.047858796296296295</v>
      </c>
      <c r="G123" s="28" t="str">
        <f t="shared" si="3"/>
        <v>5.06/km</v>
      </c>
      <c r="H123" s="30">
        <f t="shared" si="5"/>
        <v>0.01988425925925926</v>
      </c>
      <c r="I123" s="30">
        <f>F123-INDEX($F$4:$F$154,MATCH(D123,$D$4:$D$154,0))</f>
        <v>0.017048611111111108</v>
      </c>
    </row>
    <row r="124" spans="1:9" ht="15" customHeight="1">
      <c r="A124" s="28">
        <v>121</v>
      </c>
      <c r="B124" s="41" t="s">
        <v>316</v>
      </c>
      <c r="C124" s="41" t="s">
        <v>297</v>
      </c>
      <c r="D124" s="42" t="s">
        <v>165</v>
      </c>
      <c r="E124" s="41" t="s">
        <v>220</v>
      </c>
      <c r="F124" s="43">
        <v>0.04819444444444445</v>
      </c>
      <c r="G124" s="28" t="str">
        <f t="shared" si="3"/>
        <v>5.08/km</v>
      </c>
      <c r="H124" s="30">
        <f t="shared" si="5"/>
        <v>0.020219907407407416</v>
      </c>
      <c r="I124" s="30">
        <f>F124-INDEX($F$4:$F$154,MATCH(D124,$D$4:$D$154,0))</f>
        <v>0.005752314814814821</v>
      </c>
    </row>
    <row r="125" spans="1:9" ht="15" customHeight="1">
      <c r="A125" s="28">
        <v>122</v>
      </c>
      <c r="B125" s="41" t="s">
        <v>221</v>
      </c>
      <c r="C125" s="41" t="s">
        <v>287</v>
      </c>
      <c r="D125" s="42" t="s">
        <v>16</v>
      </c>
      <c r="E125" s="41" t="s">
        <v>322</v>
      </c>
      <c r="F125" s="43">
        <v>0.04846064814814815</v>
      </c>
      <c r="G125" s="28" t="str">
        <f t="shared" si="3"/>
        <v>5.10/km</v>
      </c>
      <c r="H125" s="30">
        <f t="shared" si="5"/>
        <v>0.020486111111111115</v>
      </c>
      <c r="I125" s="30">
        <f>F125-INDEX($F$4:$F$154,MATCH(D125,$D$4:$D$154,0))</f>
        <v>0.01765046296296296</v>
      </c>
    </row>
    <row r="126" spans="1:9" ht="15" customHeight="1">
      <c r="A126" s="28">
        <v>123</v>
      </c>
      <c r="B126" s="41" t="s">
        <v>305</v>
      </c>
      <c r="C126" s="41" t="s">
        <v>222</v>
      </c>
      <c r="D126" s="42" t="s">
        <v>63</v>
      </c>
      <c r="E126" s="41" t="s">
        <v>64</v>
      </c>
      <c r="F126" s="43">
        <v>0.04921296296296296</v>
      </c>
      <c r="G126" s="28" t="str">
        <f t="shared" si="3"/>
        <v>5.15/km</v>
      </c>
      <c r="H126" s="30">
        <f t="shared" si="5"/>
        <v>0.021238425925925924</v>
      </c>
      <c r="I126" s="30">
        <f>F126-INDEX($F$4:$F$154,MATCH(D126,$D$4:$D$154,0))</f>
        <v>0.015011574074074073</v>
      </c>
    </row>
    <row r="127" spans="1:9" ht="15" customHeight="1">
      <c r="A127" s="28">
        <v>124</v>
      </c>
      <c r="B127" s="41" t="s">
        <v>121</v>
      </c>
      <c r="C127" s="41" t="s">
        <v>223</v>
      </c>
      <c r="D127" s="42" t="s">
        <v>93</v>
      </c>
      <c r="E127" s="41" t="s">
        <v>17</v>
      </c>
      <c r="F127" s="43">
        <v>0.04928240740740741</v>
      </c>
      <c r="G127" s="28" t="str">
        <f t="shared" si="3"/>
        <v>5.15/km</v>
      </c>
      <c r="H127" s="30">
        <f t="shared" si="5"/>
        <v>0.021307870370370373</v>
      </c>
      <c r="I127" s="30">
        <f>F127-INDEX($F$4:$F$154,MATCH(D127,$D$4:$D$154,0))</f>
        <v>0.013078703703703703</v>
      </c>
    </row>
    <row r="128" spans="1:9" ht="15" customHeight="1">
      <c r="A128" s="28">
        <v>125</v>
      </c>
      <c r="B128" s="41" t="s">
        <v>224</v>
      </c>
      <c r="C128" s="41" t="s">
        <v>225</v>
      </c>
      <c r="D128" s="42" t="s">
        <v>190</v>
      </c>
      <c r="E128" s="41" t="s">
        <v>102</v>
      </c>
      <c r="F128" s="43">
        <v>0.049687499999999996</v>
      </c>
      <c r="G128" s="28" t="str">
        <f t="shared" si="3"/>
        <v>5.18/km</v>
      </c>
      <c r="H128" s="30">
        <f t="shared" si="5"/>
        <v>0.02171296296296296</v>
      </c>
      <c r="I128" s="30">
        <f>F128-INDEX($F$4:$F$154,MATCH(D128,$D$4:$D$154,0))</f>
        <v>0.006018518518518513</v>
      </c>
    </row>
    <row r="129" spans="1:9" ht="15" customHeight="1">
      <c r="A129" s="28">
        <v>126</v>
      </c>
      <c r="B129" s="41" t="s">
        <v>226</v>
      </c>
      <c r="C129" s="41" t="s">
        <v>211</v>
      </c>
      <c r="D129" s="42" t="s">
        <v>21</v>
      </c>
      <c r="E129" s="41" t="s">
        <v>227</v>
      </c>
      <c r="F129" s="43">
        <v>0.049999999999999996</v>
      </c>
      <c r="G129" s="28" t="str">
        <f t="shared" si="3"/>
        <v>5.20/km</v>
      </c>
      <c r="H129" s="30">
        <f t="shared" si="5"/>
        <v>0.022025462962962962</v>
      </c>
      <c r="I129" s="30">
        <f>F129-INDEX($F$4:$F$154,MATCH(D129,$D$4:$D$154,0))</f>
        <v>0.01890046296296296</v>
      </c>
    </row>
    <row r="130" spans="1:9" ht="15" customHeight="1">
      <c r="A130" s="28">
        <v>127</v>
      </c>
      <c r="B130" s="41" t="s">
        <v>228</v>
      </c>
      <c r="C130" s="41" t="s">
        <v>229</v>
      </c>
      <c r="D130" s="42" t="s">
        <v>156</v>
      </c>
      <c r="E130" s="41" t="s">
        <v>0</v>
      </c>
      <c r="F130" s="43">
        <v>0.05023148148148148</v>
      </c>
      <c r="G130" s="28" t="str">
        <f t="shared" si="3"/>
        <v>5.21/km</v>
      </c>
      <c r="H130" s="30">
        <f t="shared" si="5"/>
        <v>0.022256944444444447</v>
      </c>
      <c r="I130" s="30">
        <f>F130-INDEX($F$4:$F$154,MATCH(D130,$D$4:$D$154,0))</f>
        <v>0.00899305555555556</v>
      </c>
    </row>
    <row r="131" spans="1:9" ht="15" customHeight="1">
      <c r="A131" s="28">
        <v>128</v>
      </c>
      <c r="B131" s="41" t="s">
        <v>19</v>
      </c>
      <c r="C131" s="41" t="s">
        <v>230</v>
      </c>
      <c r="D131" s="42" t="s">
        <v>80</v>
      </c>
      <c r="E131" s="41" t="s">
        <v>17</v>
      </c>
      <c r="F131" s="43">
        <v>0.050243055555555555</v>
      </c>
      <c r="G131" s="28" t="str">
        <f t="shared" si="3"/>
        <v>5.22/km</v>
      </c>
      <c r="H131" s="30">
        <f t="shared" si="5"/>
        <v>0.02226851851851852</v>
      </c>
      <c r="I131" s="30">
        <f>F131-INDEX($F$4:$F$154,MATCH(D131,$D$4:$D$154,0))</f>
        <v>0.015115740740740742</v>
      </c>
    </row>
    <row r="132" spans="1:9" ht="15" customHeight="1">
      <c r="A132" s="28">
        <v>129</v>
      </c>
      <c r="B132" s="41" t="s">
        <v>231</v>
      </c>
      <c r="C132" s="41" t="s">
        <v>232</v>
      </c>
      <c r="D132" s="42" t="s">
        <v>190</v>
      </c>
      <c r="E132" s="41" t="s">
        <v>233</v>
      </c>
      <c r="F132" s="43">
        <v>0.050416666666666665</v>
      </c>
      <c r="G132" s="28" t="str">
        <f aca="true" t="shared" si="6" ref="G132:G154">TEXT(INT((HOUR(F132)*3600+MINUTE(F132)*60+SECOND(F132))/$I$2/60),"0")&amp;"."&amp;TEXT(MOD((HOUR(F132)*3600+MINUTE(F132)*60+SECOND(F132))/$I$2,60),"00")&amp;"/km"</f>
        <v>5.23/km</v>
      </c>
      <c r="H132" s="30">
        <f t="shared" si="5"/>
        <v>0.02244212962962963</v>
      </c>
      <c r="I132" s="30">
        <f>F132-INDEX($F$4:$F$154,MATCH(D132,$D$4:$D$154,0))</f>
        <v>0.006747685185185183</v>
      </c>
    </row>
    <row r="133" spans="1:9" ht="15" customHeight="1">
      <c r="A133" s="28">
        <v>130</v>
      </c>
      <c r="B133" s="41" t="s">
        <v>234</v>
      </c>
      <c r="C133" s="41" t="s">
        <v>304</v>
      </c>
      <c r="D133" s="42" t="s">
        <v>16</v>
      </c>
      <c r="E133" s="41" t="s">
        <v>64</v>
      </c>
      <c r="F133" s="43">
        <v>0.051354166666666666</v>
      </c>
      <c r="G133" s="28" t="str">
        <f t="shared" si="6"/>
        <v>5.29/km</v>
      </c>
      <c r="H133" s="30">
        <f t="shared" si="5"/>
        <v>0.023379629629629632</v>
      </c>
      <c r="I133" s="30">
        <f>F133-INDEX($F$4:$F$154,MATCH(D133,$D$4:$D$154,0))</f>
        <v>0.02054398148148148</v>
      </c>
    </row>
    <row r="134" spans="1:9" ht="15" customHeight="1">
      <c r="A134" s="28">
        <v>131</v>
      </c>
      <c r="B134" s="41" t="s">
        <v>235</v>
      </c>
      <c r="C134" s="41" t="s">
        <v>236</v>
      </c>
      <c r="D134" s="42" t="s">
        <v>93</v>
      </c>
      <c r="E134" s="41" t="s">
        <v>64</v>
      </c>
      <c r="F134" s="43">
        <v>0.05292824074074074</v>
      </c>
      <c r="G134" s="28" t="str">
        <f t="shared" si="6"/>
        <v>5.39/km</v>
      </c>
      <c r="H134" s="30">
        <f t="shared" si="5"/>
        <v>0.024953703703703707</v>
      </c>
      <c r="I134" s="30">
        <f>F134-INDEX($F$4:$F$154,MATCH(D134,$D$4:$D$154,0))</f>
        <v>0.016724537037037038</v>
      </c>
    </row>
    <row r="135" spans="1:9" ht="15" customHeight="1">
      <c r="A135" s="28">
        <v>132</v>
      </c>
      <c r="B135" s="41" t="s">
        <v>237</v>
      </c>
      <c r="C135" s="41" t="s">
        <v>238</v>
      </c>
      <c r="D135" s="42" t="s">
        <v>49</v>
      </c>
      <c r="E135" s="41" t="s">
        <v>64</v>
      </c>
      <c r="F135" s="43">
        <v>0.05295138888888889</v>
      </c>
      <c r="G135" s="28" t="str">
        <f t="shared" si="6"/>
        <v>5.39/km</v>
      </c>
      <c r="H135" s="30">
        <f t="shared" si="5"/>
        <v>0.024976851851851854</v>
      </c>
      <c r="I135" s="30">
        <f>F135-INDEX($F$4:$F$154,MATCH(D135,$D$4:$D$154,0))</f>
        <v>0.019143518518518518</v>
      </c>
    </row>
    <row r="136" spans="1:9" ht="15" customHeight="1">
      <c r="A136" s="28">
        <v>133</v>
      </c>
      <c r="B136" s="41" t="s">
        <v>239</v>
      </c>
      <c r="C136" s="41" t="s">
        <v>295</v>
      </c>
      <c r="D136" s="42" t="s">
        <v>5</v>
      </c>
      <c r="E136" s="41" t="s">
        <v>17</v>
      </c>
      <c r="F136" s="43">
        <v>0.053877314814814815</v>
      </c>
      <c r="G136" s="28" t="str">
        <f t="shared" si="6"/>
        <v>5.45/km</v>
      </c>
      <c r="H136" s="30">
        <f t="shared" si="5"/>
        <v>0.02590277777777778</v>
      </c>
      <c r="I136" s="30">
        <f>F136-INDEX($F$4:$F$154,MATCH(D136,$D$4:$D$154,0))</f>
        <v>0.025150462962962965</v>
      </c>
    </row>
    <row r="137" spans="1:9" ht="15" customHeight="1">
      <c r="A137" s="28">
        <v>134</v>
      </c>
      <c r="B137" s="41" t="s">
        <v>240</v>
      </c>
      <c r="C137" s="41" t="s">
        <v>241</v>
      </c>
      <c r="D137" s="42" t="s">
        <v>93</v>
      </c>
      <c r="E137" s="41" t="s">
        <v>64</v>
      </c>
      <c r="F137" s="43">
        <v>0.05393518518518519</v>
      </c>
      <c r="G137" s="28" t="str">
        <f t="shared" si="6"/>
        <v>5.45/km</v>
      </c>
      <c r="H137" s="30">
        <f t="shared" si="5"/>
        <v>0.025960648148148156</v>
      </c>
      <c r="I137" s="30">
        <f>F137-INDEX($F$4:$F$154,MATCH(D137,$D$4:$D$154,0))</f>
        <v>0.017731481481481487</v>
      </c>
    </row>
    <row r="138" spans="1:9" ht="15" customHeight="1">
      <c r="A138" s="28">
        <v>135</v>
      </c>
      <c r="B138" s="41" t="s">
        <v>242</v>
      </c>
      <c r="C138" s="41" t="s">
        <v>243</v>
      </c>
      <c r="D138" s="42" t="s">
        <v>205</v>
      </c>
      <c r="E138" s="41" t="s">
        <v>17</v>
      </c>
      <c r="F138" s="43">
        <v>0.05498842592592593</v>
      </c>
      <c r="G138" s="28" t="str">
        <f t="shared" si="6"/>
        <v>5.52/km</v>
      </c>
      <c r="H138" s="30">
        <f t="shared" si="5"/>
        <v>0.027013888888888893</v>
      </c>
      <c r="I138" s="30">
        <f>F138-INDEX($F$4:$F$154,MATCH(D138,$D$4:$D$154,0))</f>
        <v>0.009988425925925921</v>
      </c>
    </row>
    <row r="139" spans="1:9" ht="15" customHeight="1">
      <c r="A139" s="28">
        <v>136</v>
      </c>
      <c r="B139" s="41" t="s">
        <v>317</v>
      </c>
      <c r="C139" s="41" t="s">
        <v>293</v>
      </c>
      <c r="D139" s="42" t="s">
        <v>156</v>
      </c>
      <c r="E139" s="41" t="s">
        <v>220</v>
      </c>
      <c r="F139" s="43">
        <v>0.05509259259259259</v>
      </c>
      <c r="G139" s="28" t="str">
        <f t="shared" si="6"/>
        <v>5.53/km</v>
      </c>
      <c r="H139" s="30">
        <f t="shared" si="5"/>
        <v>0.027118055555555555</v>
      </c>
      <c r="I139" s="30">
        <f>F139-INDEX($F$4:$F$154,MATCH(D139,$D$4:$D$154,0))</f>
        <v>0.013854166666666667</v>
      </c>
    </row>
    <row r="140" spans="1:9" ht="15" customHeight="1">
      <c r="A140" s="28">
        <v>137</v>
      </c>
      <c r="B140" s="41" t="s">
        <v>244</v>
      </c>
      <c r="C140" s="41" t="s">
        <v>302</v>
      </c>
      <c r="D140" s="42" t="s">
        <v>49</v>
      </c>
      <c r="E140" s="41" t="s">
        <v>102</v>
      </c>
      <c r="F140" s="43">
        <v>0.05518518518518519</v>
      </c>
      <c r="G140" s="28" t="str">
        <f t="shared" si="6"/>
        <v>5.53/km</v>
      </c>
      <c r="H140" s="30">
        <f t="shared" si="5"/>
        <v>0.027210648148148157</v>
      </c>
      <c r="I140" s="30">
        <f>F140-INDEX($F$4:$F$154,MATCH(D140,$D$4:$D$154,0))</f>
        <v>0.02137731481481482</v>
      </c>
    </row>
    <row r="141" spans="1:9" ht="15" customHeight="1">
      <c r="A141" s="28">
        <v>138</v>
      </c>
      <c r="B141" s="41" t="s">
        <v>245</v>
      </c>
      <c r="C141" s="41" t="s">
        <v>246</v>
      </c>
      <c r="D141" s="42" t="s">
        <v>247</v>
      </c>
      <c r="E141" s="41" t="s">
        <v>57</v>
      </c>
      <c r="F141" s="43">
        <v>0.05541666666666667</v>
      </c>
      <c r="G141" s="28" t="str">
        <f t="shared" si="6"/>
        <v>5.55/km</v>
      </c>
      <c r="H141" s="30">
        <f t="shared" si="5"/>
        <v>0.027442129629629636</v>
      </c>
      <c r="I141" s="30">
        <f>F141-INDEX($F$4:$F$154,MATCH(D141,$D$4:$D$154,0))</f>
        <v>0</v>
      </c>
    </row>
    <row r="142" spans="1:9" ht="15" customHeight="1">
      <c r="A142" s="28">
        <v>139</v>
      </c>
      <c r="B142" s="41" t="s">
        <v>248</v>
      </c>
      <c r="C142" s="41" t="s">
        <v>249</v>
      </c>
      <c r="D142" s="42" t="s">
        <v>205</v>
      </c>
      <c r="E142" s="41" t="s">
        <v>88</v>
      </c>
      <c r="F142" s="43">
        <v>0.056076388888888884</v>
      </c>
      <c r="G142" s="28" t="str">
        <f t="shared" si="6"/>
        <v>5.59/km</v>
      </c>
      <c r="H142" s="30">
        <f t="shared" si="5"/>
        <v>0.02810185185185185</v>
      </c>
      <c r="I142" s="30">
        <f>F142-INDEX($F$4:$F$154,MATCH(D142,$D$4:$D$154,0))</f>
        <v>0.011076388888888879</v>
      </c>
    </row>
    <row r="143" spans="1:9" ht="15" customHeight="1">
      <c r="A143" s="28">
        <v>140</v>
      </c>
      <c r="B143" s="41" t="s">
        <v>250</v>
      </c>
      <c r="C143" s="41" t="s">
        <v>251</v>
      </c>
      <c r="D143" s="42" t="s">
        <v>205</v>
      </c>
      <c r="E143" s="41" t="s">
        <v>149</v>
      </c>
      <c r="F143" s="43">
        <v>0.05717592592592593</v>
      </c>
      <c r="G143" s="28" t="str">
        <f t="shared" si="6"/>
        <v>6.06/km</v>
      </c>
      <c r="H143" s="30">
        <f t="shared" si="5"/>
        <v>0.029201388888888895</v>
      </c>
      <c r="I143" s="30">
        <f>F143-INDEX($F$4:$F$154,MATCH(D143,$D$4:$D$154,0))</f>
        <v>0.012175925925925923</v>
      </c>
    </row>
    <row r="144" spans="1:9" ht="15" customHeight="1">
      <c r="A144" s="28">
        <v>141</v>
      </c>
      <c r="B144" s="41" t="s">
        <v>87</v>
      </c>
      <c r="C144" s="41" t="s">
        <v>252</v>
      </c>
      <c r="D144" s="42" t="s">
        <v>97</v>
      </c>
      <c r="E144" s="41" t="s">
        <v>88</v>
      </c>
      <c r="F144" s="43">
        <v>0.057638888888888885</v>
      </c>
      <c r="G144" s="28" t="str">
        <f t="shared" si="6"/>
        <v>6.09/km</v>
      </c>
      <c r="H144" s="30">
        <f t="shared" si="5"/>
        <v>0.02966435185185185</v>
      </c>
      <c r="I144" s="30">
        <f>F144-INDEX($F$4:$F$154,MATCH(D144,$D$4:$D$154,0))</f>
        <v>0.02135416666666666</v>
      </c>
    </row>
    <row r="145" spans="1:9" ht="15" customHeight="1">
      <c r="A145" s="28">
        <v>142</v>
      </c>
      <c r="B145" s="41" t="s">
        <v>253</v>
      </c>
      <c r="C145" s="41" t="s">
        <v>285</v>
      </c>
      <c r="D145" s="42" t="s">
        <v>21</v>
      </c>
      <c r="E145" s="41" t="s">
        <v>153</v>
      </c>
      <c r="F145" s="43">
        <v>0.057650462962962966</v>
      </c>
      <c r="G145" s="28" t="str">
        <f t="shared" si="6"/>
        <v>6.09/km</v>
      </c>
      <c r="H145" s="30">
        <f t="shared" si="5"/>
        <v>0.029675925925925932</v>
      </c>
      <c r="I145" s="30">
        <f>F145-INDEX($F$4:$F$154,MATCH(D145,$D$4:$D$154,0))</f>
        <v>0.02655092592592593</v>
      </c>
    </row>
    <row r="146" spans="1:9" ht="15" customHeight="1">
      <c r="A146" s="28">
        <v>143</v>
      </c>
      <c r="B146" s="41" t="s">
        <v>254</v>
      </c>
      <c r="C146" s="41" t="s">
        <v>289</v>
      </c>
      <c r="D146" s="42" t="s">
        <v>16</v>
      </c>
      <c r="E146" s="41" t="s">
        <v>68</v>
      </c>
      <c r="F146" s="43">
        <v>0.057916666666666665</v>
      </c>
      <c r="G146" s="28" t="str">
        <f t="shared" si="6"/>
        <v>6.11/km</v>
      </c>
      <c r="H146" s="30">
        <f t="shared" si="5"/>
        <v>0.02994212962962963</v>
      </c>
      <c r="I146" s="30">
        <f>F146-INDEX($F$4:$F$154,MATCH(D146,$D$4:$D$154,0))</f>
        <v>0.027106481481481478</v>
      </c>
    </row>
    <row r="147" spans="1:9" ht="15" customHeight="1">
      <c r="A147" s="28">
        <v>144</v>
      </c>
      <c r="B147" s="41" t="s">
        <v>255</v>
      </c>
      <c r="C147" s="41" t="s">
        <v>285</v>
      </c>
      <c r="D147" s="42" t="s">
        <v>165</v>
      </c>
      <c r="E147" s="41" t="s">
        <v>218</v>
      </c>
      <c r="F147" s="43">
        <v>0.05900462962962963</v>
      </c>
      <c r="G147" s="28" t="str">
        <f t="shared" si="6"/>
        <v>6.18/km</v>
      </c>
      <c r="H147" s="30">
        <f t="shared" si="5"/>
        <v>0.031030092592592595</v>
      </c>
      <c r="I147" s="30">
        <f>F147-INDEX($F$4:$F$154,MATCH(D147,$D$4:$D$154,0))</f>
        <v>0.0165625</v>
      </c>
    </row>
    <row r="148" spans="1:9" ht="15" customHeight="1">
      <c r="A148" s="28">
        <v>145</v>
      </c>
      <c r="B148" s="41" t="s">
        <v>256</v>
      </c>
      <c r="C148" s="41" t="s">
        <v>257</v>
      </c>
      <c r="D148" s="42" t="s">
        <v>258</v>
      </c>
      <c r="E148" s="41" t="s">
        <v>136</v>
      </c>
      <c r="F148" s="43">
        <v>0.05905092592592592</v>
      </c>
      <c r="G148" s="28" t="str">
        <f t="shared" si="6"/>
        <v>6.18/km</v>
      </c>
      <c r="H148" s="30">
        <f t="shared" si="5"/>
        <v>0.03107638888888889</v>
      </c>
      <c r="I148" s="30">
        <f>F148-INDEX($F$4:$F$154,MATCH(D148,$D$4:$D$154,0))</f>
        <v>0</v>
      </c>
    </row>
    <row r="149" spans="1:9" ht="15" customHeight="1">
      <c r="A149" s="28">
        <v>146</v>
      </c>
      <c r="B149" s="41" t="s">
        <v>259</v>
      </c>
      <c r="C149" s="41" t="s">
        <v>260</v>
      </c>
      <c r="D149" s="42" t="s">
        <v>16</v>
      </c>
      <c r="E149" s="41" t="s">
        <v>88</v>
      </c>
      <c r="F149" s="43">
        <v>0.05921296296296297</v>
      </c>
      <c r="G149" s="28" t="str">
        <f t="shared" si="6"/>
        <v>6.19/km</v>
      </c>
      <c r="H149" s="30">
        <f t="shared" si="5"/>
        <v>0.031238425925925933</v>
      </c>
      <c r="I149" s="30">
        <f>F149-INDEX($F$4:$F$154,MATCH(D149,$D$4:$D$154,0))</f>
        <v>0.02840277777777778</v>
      </c>
    </row>
    <row r="150" spans="1:9" ht="15" customHeight="1">
      <c r="A150" s="28">
        <v>147</v>
      </c>
      <c r="B150" s="41" t="s">
        <v>261</v>
      </c>
      <c r="C150" s="41" t="s">
        <v>310</v>
      </c>
      <c r="D150" s="42" t="s">
        <v>49</v>
      </c>
      <c r="E150" s="41" t="s">
        <v>4</v>
      </c>
      <c r="F150" s="43">
        <v>0.05969907407407407</v>
      </c>
      <c r="G150" s="28" t="str">
        <f t="shared" si="6"/>
        <v>6.22/km</v>
      </c>
      <c r="H150" s="30">
        <f t="shared" si="5"/>
        <v>0.03172453703703704</v>
      </c>
      <c r="I150" s="30">
        <f>F150-INDEX($F$4:$F$154,MATCH(D150,$D$4:$D$154,0))</f>
        <v>0.0258912037037037</v>
      </c>
    </row>
    <row r="151" spans="1:9" ht="15" customHeight="1">
      <c r="A151" s="16">
        <v>148</v>
      </c>
      <c r="B151" s="33" t="s">
        <v>262</v>
      </c>
      <c r="C151" s="33" t="s">
        <v>305</v>
      </c>
      <c r="D151" s="16" t="s">
        <v>63</v>
      </c>
      <c r="E151" s="33" t="s">
        <v>318</v>
      </c>
      <c r="F151" s="50">
        <v>0.06190972222222222</v>
      </c>
      <c r="G151" s="16" t="str">
        <f t="shared" si="6"/>
        <v>6.36/km</v>
      </c>
      <c r="H151" s="17">
        <f t="shared" si="5"/>
        <v>0.033935185185185186</v>
      </c>
      <c r="I151" s="17">
        <f>F151-INDEX($F$4:$F$154,MATCH(D151,$D$4:$D$154,0))</f>
        <v>0.027708333333333335</v>
      </c>
    </row>
    <row r="152" spans="1:9" ht="15" customHeight="1">
      <c r="A152" s="28">
        <v>149</v>
      </c>
      <c r="B152" s="41" t="s">
        <v>221</v>
      </c>
      <c r="C152" s="41" t="s">
        <v>286</v>
      </c>
      <c r="D152" s="42" t="s">
        <v>165</v>
      </c>
      <c r="E152" s="41" t="s">
        <v>263</v>
      </c>
      <c r="F152" s="43">
        <v>0.06291666666666666</v>
      </c>
      <c r="G152" s="28" t="str">
        <f t="shared" si="6"/>
        <v>6.43/km</v>
      </c>
      <c r="H152" s="30">
        <f t="shared" si="5"/>
        <v>0.03494212962962963</v>
      </c>
      <c r="I152" s="30">
        <f>F152-INDEX($F$4:$F$154,MATCH(D152,$D$4:$D$154,0))</f>
        <v>0.020474537037037034</v>
      </c>
    </row>
    <row r="153" spans="1:9" ht="15" customHeight="1">
      <c r="A153" s="28">
        <v>150</v>
      </c>
      <c r="B153" s="41" t="s">
        <v>264</v>
      </c>
      <c r="C153" s="41" t="s">
        <v>302</v>
      </c>
      <c r="D153" s="42" t="s">
        <v>258</v>
      </c>
      <c r="E153" s="41" t="s">
        <v>319</v>
      </c>
      <c r="F153" s="43">
        <v>0.06373842592592592</v>
      </c>
      <c r="G153" s="28" t="str">
        <f t="shared" si="6"/>
        <v>6.48/km</v>
      </c>
      <c r="H153" s="30">
        <f t="shared" si="5"/>
        <v>0.03576388888888889</v>
      </c>
      <c r="I153" s="30">
        <f>F153-INDEX($F$4:$F$154,MATCH(D153,$D$4:$D$154,0))</f>
        <v>0.004687499999999997</v>
      </c>
    </row>
    <row r="154" spans="1:9" ht="15" customHeight="1">
      <c r="A154" s="15">
        <v>151</v>
      </c>
      <c r="B154" s="47" t="s">
        <v>265</v>
      </c>
      <c r="C154" s="47" t="s">
        <v>266</v>
      </c>
      <c r="D154" s="48" t="s">
        <v>97</v>
      </c>
      <c r="E154" s="47" t="s">
        <v>57</v>
      </c>
      <c r="F154" s="49">
        <v>0.06446759259259259</v>
      </c>
      <c r="G154" s="15" t="str">
        <f t="shared" si="6"/>
        <v>6.53/km</v>
      </c>
      <c r="H154" s="32">
        <f t="shared" si="5"/>
        <v>0.036493055555555556</v>
      </c>
      <c r="I154" s="32">
        <f>F154-INDEX($F$4:$F$154,MATCH(D154,$D$4:$D$154,0))</f>
        <v>0.028182870370370365</v>
      </c>
    </row>
  </sheetData>
  <autoFilter ref="A3:I15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G17" sqref="G17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Sabina Olio DOP Tour 1ª edizione 11ª prova</v>
      </c>
      <c r="B1" s="21"/>
      <c r="C1" s="22"/>
    </row>
    <row r="2" spans="1:3" ht="33" customHeight="1">
      <c r="A2" s="23" t="str">
        <f>Individuale!A2&amp;" km. "&amp;Individuale!I2</f>
        <v>Torri (RI) Italia - Domenica 24/07/2011 km. 13,5</v>
      </c>
      <c r="B2" s="24"/>
      <c r="C2" s="25"/>
    </row>
    <row r="3" spans="1:3" ht="24.75" customHeight="1">
      <c r="A3" s="13" t="s">
        <v>270</v>
      </c>
      <c r="B3" s="9" t="s">
        <v>274</v>
      </c>
      <c r="C3" s="9" t="s">
        <v>279</v>
      </c>
    </row>
    <row r="4" spans="1:3" ht="15" customHeight="1">
      <c r="A4" s="14">
        <v>1</v>
      </c>
      <c r="B4" s="26" t="s">
        <v>17</v>
      </c>
      <c r="C4" s="35">
        <v>15</v>
      </c>
    </row>
    <row r="5" spans="1:3" ht="15" customHeight="1">
      <c r="A5" s="28">
        <v>2</v>
      </c>
      <c r="B5" s="29" t="s">
        <v>4</v>
      </c>
      <c r="C5" s="36">
        <v>12</v>
      </c>
    </row>
    <row r="6" spans="1:3" ht="15" customHeight="1">
      <c r="A6" s="28">
        <v>3</v>
      </c>
      <c r="B6" s="29" t="s">
        <v>64</v>
      </c>
      <c r="C6" s="36">
        <v>11</v>
      </c>
    </row>
    <row r="7" spans="1:3" ht="15" customHeight="1">
      <c r="A7" s="28">
        <v>4</v>
      </c>
      <c r="B7" s="29" t="s">
        <v>57</v>
      </c>
      <c r="C7" s="36">
        <v>7</v>
      </c>
    </row>
    <row r="8" spans="1:3" ht="15" customHeight="1">
      <c r="A8" s="28">
        <v>5</v>
      </c>
      <c r="B8" s="29" t="s">
        <v>102</v>
      </c>
      <c r="C8" s="36">
        <v>7</v>
      </c>
    </row>
    <row r="9" spans="1:3" ht="15" customHeight="1">
      <c r="A9" s="28">
        <v>6</v>
      </c>
      <c r="B9" s="29" t="s">
        <v>88</v>
      </c>
      <c r="C9" s="36">
        <v>6</v>
      </c>
    </row>
    <row r="10" spans="1:3" ht="15" customHeight="1">
      <c r="A10" s="28">
        <v>7</v>
      </c>
      <c r="B10" s="29" t="s">
        <v>136</v>
      </c>
      <c r="C10" s="36">
        <v>6</v>
      </c>
    </row>
    <row r="11" spans="1:3" ht="15" customHeight="1">
      <c r="A11" s="28">
        <v>8</v>
      </c>
      <c r="B11" s="29" t="s">
        <v>46</v>
      </c>
      <c r="C11" s="36">
        <v>6</v>
      </c>
    </row>
    <row r="12" spans="1:3" ht="15" customHeight="1">
      <c r="A12" s="28">
        <v>9</v>
      </c>
      <c r="B12" s="29" t="s">
        <v>43</v>
      </c>
      <c r="C12" s="36">
        <v>5</v>
      </c>
    </row>
    <row r="13" spans="1:3" ht="15" customHeight="1">
      <c r="A13" s="28">
        <v>10</v>
      </c>
      <c r="B13" s="29" t="s">
        <v>24</v>
      </c>
      <c r="C13" s="36">
        <v>5</v>
      </c>
    </row>
    <row r="14" spans="1:3" ht="15" customHeight="1">
      <c r="A14" s="16">
        <v>11</v>
      </c>
      <c r="B14" s="33" t="s">
        <v>318</v>
      </c>
      <c r="C14" s="34">
        <v>4</v>
      </c>
    </row>
    <row r="15" spans="1:3" ht="15" customHeight="1">
      <c r="A15" s="28">
        <v>12</v>
      </c>
      <c r="B15" s="29" t="s">
        <v>159</v>
      </c>
      <c r="C15" s="36">
        <v>4</v>
      </c>
    </row>
    <row r="16" spans="1:3" ht="15" customHeight="1">
      <c r="A16" s="28">
        <v>13</v>
      </c>
      <c r="B16" s="29" t="s">
        <v>41</v>
      </c>
      <c r="C16" s="36">
        <v>4</v>
      </c>
    </row>
    <row r="17" spans="1:3" ht="15" customHeight="1">
      <c r="A17" s="28">
        <v>14</v>
      </c>
      <c r="B17" s="29" t="s">
        <v>68</v>
      </c>
      <c r="C17" s="36">
        <v>4</v>
      </c>
    </row>
    <row r="18" spans="1:3" ht="15" customHeight="1">
      <c r="A18" s="28">
        <v>15</v>
      </c>
      <c r="B18" s="29" t="s">
        <v>149</v>
      </c>
      <c r="C18" s="36">
        <v>4</v>
      </c>
    </row>
    <row r="19" spans="1:3" ht="15" customHeight="1">
      <c r="A19" s="28">
        <v>16</v>
      </c>
      <c r="B19" s="29" t="s">
        <v>74</v>
      </c>
      <c r="C19" s="36">
        <v>3</v>
      </c>
    </row>
    <row r="20" spans="1:3" ht="15" customHeight="1">
      <c r="A20" s="28">
        <v>17</v>
      </c>
      <c r="B20" s="29" t="s">
        <v>153</v>
      </c>
      <c r="C20" s="36">
        <v>3</v>
      </c>
    </row>
    <row r="21" spans="1:3" ht="15" customHeight="1">
      <c r="A21" s="28">
        <v>18</v>
      </c>
      <c r="B21" s="29" t="s">
        <v>218</v>
      </c>
      <c r="C21" s="36">
        <v>2</v>
      </c>
    </row>
    <row r="22" spans="1:3" ht="15" customHeight="1">
      <c r="A22" s="28">
        <v>19</v>
      </c>
      <c r="B22" s="29" t="s">
        <v>220</v>
      </c>
      <c r="C22" s="36">
        <v>2</v>
      </c>
    </row>
    <row r="23" spans="1:3" ht="15" customHeight="1">
      <c r="A23" s="28">
        <v>20</v>
      </c>
      <c r="B23" s="29" t="s">
        <v>27</v>
      </c>
      <c r="C23" s="36">
        <v>2</v>
      </c>
    </row>
    <row r="24" spans="1:3" ht="15" customHeight="1">
      <c r="A24" s="28">
        <v>21</v>
      </c>
      <c r="B24" s="29" t="s">
        <v>321</v>
      </c>
      <c r="C24" s="36">
        <v>2</v>
      </c>
    </row>
    <row r="25" spans="1:3" ht="15" customHeight="1">
      <c r="A25" s="28">
        <v>22</v>
      </c>
      <c r="B25" s="29" t="s">
        <v>52</v>
      </c>
      <c r="C25" s="36">
        <v>2</v>
      </c>
    </row>
    <row r="26" spans="1:3" ht="15" customHeight="1">
      <c r="A26" s="28">
        <v>23</v>
      </c>
      <c r="B26" s="29" t="s">
        <v>77</v>
      </c>
      <c r="C26" s="36">
        <v>2</v>
      </c>
    </row>
    <row r="27" spans="1:3" ht="15" customHeight="1">
      <c r="A27" s="28">
        <v>24</v>
      </c>
      <c r="B27" s="29" t="s">
        <v>191</v>
      </c>
      <c r="C27" s="36">
        <v>2</v>
      </c>
    </row>
    <row r="28" spans="1:3" ht="15" customHeight="1">
      <c r="A28" s="28">
        <v>25</v>
      </c>
      <c r="B28" s="29" t="s">
        <v>145</v>
      </c>
      <c r="C28" s="36">
        <v>2</v>
      </c>
    </row>
    <row r="29" spans="1:3" ht="15" customHeight="1">
      <c r="A29" s="28">
        <v>26</v>
      </c>
      <c r="B29" s="29" t="s">
        <v>50</v>
      </c>
      <c r="C29" s="36">
        <v>2</v>
      </c>
    </row>
    <row r="30" spans="1:3" ht="15" customHeight="1">
      <c r="A30" s="28">
        <v>27</v>
      </c>
      <c r="B30" s="29" t="s">
        <v>37</v>
      </c>
      <c r="C30" s="36">
        <v>2</v>
      </c>
    </row>
    <row r="31" spans="1:3" ht="15" customHeight="1">
      <c r="A31" s="28">
        <v>28</v>
      </c>
      <c r="B31" s="29" t="s">
        <v>322</v>
      </c>
      <c r="C31" s="36">
        <v>2</v>
      </c>
    </row>
    <row r="32" spans="1:3" ht="15" customHeight="1">
      <c r="A32" s="28">
        <v>29</v>
      </c>
      <c r="B32" s="29" t="s">
        <v>6</v>
      </c>
      <c r="C32" s="36">
        <v>1</v>
      </c>
    </row>
    <row r="33" spans="1:3" ht="15" customHeight="1">
      <c r="A33" s="28">
        <v>30</v>
      </c>
      <c r="B33" s="29" t="s">
        <v>320</v>
      </c>
      <c r="C33" s="36">
        <v>1</v>
      </c>
    </row>
    <row r="34" spans="1:3" ht="15" customHeight="1">
      <c r="A34" s="28">
        <v>31</v>
      </c>
      <c r="B34" s="29" t="s">
        <v>71</v>
      </c>
      <c r="C34" s="36">
        <v>1</v>
      </c>
    </row>
    <row r="35" spans="1:3" ht="15" customHeight="1">
      <c r="A35" s="28">
        <v>32</v>
      </c>
      <c r="B35" s="29" t="s">
        <v>227</v>
      </c>
      <c r="C35" s="36">
        <v>1</v>
      </c>
    </row>
    <row r="36" spans="1:3" ht="15" customHeight="1">
      <c r="A36" s="28">
        <v>33</v>
      </c>
      <c r="B36" s="29" t="s">
        <v>200</v>
      </c>
      <c r="C36" s="36">
        <v>1</v>
      </c>
    </row>
    <row r="37" spans="1:3" ht="15" customHeight="1">
      <c r="A37" s="28">
        <v>34</v>
      </c>
      <c r="B37" s="29" t="s">
        <v>90</v>
      </c>
      <c r="C37" s="36">
        <v>1</v>
      </c>
    </row>
    <row r="38" spans="1:3" ht="15" customHeight="1">
      <c r="A38" s="28">
        <v>35</v>
      </c>
      <c r="B38" s="29" t="s">
        <v>55</v>
      </c>
      <c r="C38" s="36">
        <v>1</v>
      </c>
    </row>
    <row r="39" spans="1:3" ht="15" customHeight="1">
      <c r="A39" s="28">
        <v>36</v>
      </c>
      <c r="B39" s="29" t="s">
        <v>233</v>
      </c>
      <c r="C39" s="36">
        <v>1</v>
      </c>
    </row>
    <row r="40" spans="1:3" ht="15" customHeight="1">
      <c r="A40" s="28">
        <v>37</v>
      </c>
      <c r="B40" s="29" t="s">
        <v>134</v>
      </c>
      <c r="C40" s="36">
        <v>1</v>
      </c>
    </row>
    <row r="41" spans="1:3" ht="15" customHeight="1">
      <c r="A41" s="28">
        <v>38</v>
      </c>
      <c r="B41" s="29" t="s">
        <v>99</v>
      </c>
      <c r="C41" s="36">
        <v>1</v>
      </c>
    </row>
    <row r="42" spans="1:3" ht="15" customHeight="1">
      <c r="A42" s="28">
        <v>39</v>
      </c>
      <c r="B42" s="29" t="s">
        <v>59</v>
      </c>
      <c r="C42" s="36">
        <v>1</v>
      </c>
    </row>
    <row r="43" spans="1:3" ht="15" customHeight="1">
      <c r="A43" s="28">
        <v>40</v>
      </c>
      <c r="B43" s="29" t="s">
        <v>11</v>
      </c>
      <c r="C43" s="36">
        <v>1</v>
      </c>
    </row>
    <row r="44" spans="1:3" ht="15" customHeight="1">
      <c r="A44" s="28">
        <v>41</v>
      </c>
      <c r="B44" s="29" t="s">
        <v>22</v>
      </c>
      <c r="C44" s="36">
        <v>1</v>
      </c>
    </row>
    <row r="45" spans="1:3" ht="15" customHeight="1">
      <c r="A45" s="28">
        <v>42</v>
      </c>
      <c r="B45" s="29" t="s">
        <v>94</v>
      </c>
      <c r="C45" s="36">
        <v>1</v>
      </c>
    </row>
    <row r="46" spans="1:3" ht="15" customHeight="1">
      <c r="A46" s="28">
        <v>43</v>
      </c>
      <c r="B46" s="29" t="s">
        <v>107</v>
      </c>
      <c r="C46" s="36">
        <v>1</v>
      </c>
    </row>
    <row r="47" spans="1:3" ht="15" customHeight="1">
      <c r="A47" s="28">
        <v>44</v>
      </c>
      <c r="B47" s="29" t="s">
        <v>179</v>
      </c>
      <c r="C47" s="36">
        <v>1</v>
      </c>
    </row>
    <row r="48" spans="1:3" ht="15" customHeight="1">
      <c r="A48" s="28">
        <v>45</v>
      </c>
      <c r="B48" s="29" t="s">
        <v>9</v>
      </c>
      <c r="C48" s="36">
        <v>1</v>
      </c>
    </row>
    <row r="49" spans="1:3" ht="15" customHeight="1">
      <c r="A49" s="28">
        <v>46</v>
      </c>
      <c r="B49" s="29" t="s">
        <v>118</v>
      </c>
      <c r="C49" s="36">
        <v>1</v>
      </c>
    </row>
    <row r="50" spans="1:3" ht="15" customHeight="1">
      <c r="A50" s="28">
        <v>47</v>
      </c>
      <c r="B50" s="29" t="s">
        <v>175</v>
      </c>
      <c r="C50" s="36">
        <v>1</v>
      </c>
    </row>
    <row r="51" spans="1:3" ht="15" customHeight="1">
      <c r="A51" s="28">
        <v>48</v>
      </c>
      <c r="B51" s="29" t="s">
        <v>263</v>
      </c>
      <c r="C51" s="36">
        <v>1</v>
      </c>
    </row>
    <row r="52" spans="1:3" ht="15" customHeight="1">
      <c r="A52" s="28">
        <v>49</v>
      </c>
      <c r="B52" s="29" t="s">
        <v>0</v>
      </c>
      <c r="C52" s="36">
        <v>1</v>
      </c>
    </row>
    <row r="53" spans="1:3" ht="15" customHeight="1">
      <c r="A53" s="28">
        <v>50</v>
      </c>
      <c r="B53" s="29" t="s">
        <v>319</v>
      </c>
      <c r="C53" s="36">
        <v>1</v>
      </c>
    </row>
    <row r="54" spans="1:3" ht="15" customHeight="1">
      <c r="A54" s="15">
        <v>51</v>
      </c>
      <c r="B54" s="31" t="s">
        <v>188</v>
      </c>
      <c r="C54" s="37">
        <v>1</v>
      </c>
    </row>
    <row r="55" ht="12.75">
      <c r="C55" s="2">
        <f>SUM(C4:C54)</f>
        <v>151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2011-04-18T10:59:43Z</dcterms:created>
  <dcterms:modified xsi:type="dcterms:W3CDTF">2011-08-17T14:34:07Z</dcterms:modified>
  <cp:category/>
  <cp:version/>
  <cp:contentType/>
  <cp:contentStatus/>
</cp:coreProperties>
</file>