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'Individuale'!$A$4:$I$189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<sst xmlns="http://schemas.openxmlformats.org/spreadsheetml/2006/main" count="995" uniqueCount="538">
  <si>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</si>
  <si>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</si>
  <si>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</si>
  <si>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</si>
  <si>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</si>
  <si>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</si>
  <si>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</si>
  <si>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</si>
  <si>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</si>
  <si>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</si>
  <si>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</si>
  <si>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</si>
  <si>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</si>
  <si>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</si>
  <si>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</si>
  <si>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</si>
  <si>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</si>
  <si>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</si>
  <si>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</si>
  <si>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</si>
  <si>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</si>
  <si>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</si>
  <si>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</si>
  <si>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</si>
  <si>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</si>
  <si>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</si>
  <si>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</si>
  <si>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</si>
  <si>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</si>
  <si>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</si>
  <si>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</si>
  <si>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</si>
  <si>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</si>
  <si>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</si>
  <si>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</si>
  <si>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</si>
  <si>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</si>
  <si>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</si>
  <si>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</si>
  <si>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</si>
  <si>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</si>
  <si>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</si>
  <si>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</si>
  <si>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</si>
  <si>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</si>
  <si>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</si>
  <si>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</si>
  <si>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</si>
  <si>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</si>
  <si>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</si>
  <si>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</si>
  <si>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</si>
  <si>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</si>
  <si>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</si>
  <si>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</si>
  <si>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</si>
  <si>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</si>
  <si>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</si>
  <si>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</si>
  <si>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</si>
  <si>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</si>
  <si>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</si>
  <si>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</si>
  <si>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</si>
  <si>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</si>
  <si>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</si>
  <si>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</si>
  <si>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</si>
  <si>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</si>
  <si>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</si>
  <si>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</si>
  <si>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</si>
  <si>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</si>
  <si>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</si>
  <si>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</si>
  <si>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</si>
  <si>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</si>
  <si>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</si>
  <si>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</si>
  <si>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</si>
  <si>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</si>
  <si>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</si>
  <si>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</si>
  <si>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</si>
  <si>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</si>
  <si>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</si>
  <si>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</si>
  <si>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</si>
  <si>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</si>
  <si>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</si>
  <si>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</si>
  <si>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</si>
  <si>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</si>
  <si>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</si>
  <si>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</si>
  <si>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</si>
  <si>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</si>
  <si>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</si>
  <si>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</si>
  <si>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</si>
  <si>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</si>
  <si>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</si>
  <si>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</si>
  <si>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</si>
  <si>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</si>
  <si>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</si>
  <si>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</si>
  <si>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</si>
  <si>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</si>
  <si>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</si>
  <si>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</si>
  <si>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</si>
  <si>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</si>
  <si>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</si>
  <si>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</si>
  <si>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</si>
  <si>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</si>
  <si>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</si>
  <si>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</si>
  <si>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</si>
  <si>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</si>
  <si>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</si>
  <si>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</si>
  <si>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</si>
  <si>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</si>
  <si>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</si>
  <si>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</si>
  <si>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</si>
  <si>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</si>
  <si>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</si>
  <si>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</si>
  <si>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</si>
  <si>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</si>
  <si>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</si>
  <si>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</si>
  <si>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</si>
  <si>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</si>
  <si>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</si>
  <si>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</si>
  <si>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</si>
  <si>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</si>
  <si>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</si>
  <si>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</si>
  <si>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</si>
  <si>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</si>
  <si>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</si>
  <si>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</si>
  <si>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</si>
  <si>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</si>
  <si>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</si>
  <si>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</si>
  <si>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</si>
  <si>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</si>
  <si>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</si>
  <si>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</si>
  <si>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</si>
  <si>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</si>
  <si>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</si>
  <si>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</si>
  <si>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</si>
  <si>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</si>
  <si>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</si>
  <si>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</si>
  <si>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</si>
  <si>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</si>
  <si>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</si>
  <si>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</si>
  <si>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</si>
  <si>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</si>
  <si>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</si>
  <si>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</si>
  <si>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</si>
  <si>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</si>
  <si>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</si>
  <si>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</si>
  <si>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</si>
  <si>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</si>
  <si>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</si>
  <si>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</si>
  <si>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</si>
  <si>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</si>
  <si>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</si>
  <si>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</si>
  <si>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</si>
  <si>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</si>
  <si>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</si>
  <si>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</si>
  <si>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</si>
  <si>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</si>
  <si>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</si>
  <si>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</si>
  <si>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</si>
  <si>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</si>
  <si>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</si>
  <si>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</si>
  <si>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</si>
  <si>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</si>
  <si>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</si>
  <si>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PODISTICA CASALOTTI</t>
  </si>
  <si>
    <t>UISP</t>
  </si>
  <si>
    <t>BANCARI ROMANI</t>
  </si>
  <si>
    <t>RIFONDAZIONE PODISTICA</t>
  </si>
  <si>
    <t>ATLETICA FIANO ROMANO</t>
  </si>
  <si>
    <t>ASD ENEA</t>
  </si>
  <si>
    <t>US ROMA 83</t>
  </si>
  <si>
    <t>PUROSANGUE</t>
  </si>
  <si>
    <t>PODISTICA OSTIA</t>
  </si>
  <si>
    <t>FABIANO</t>
  </si>
  <si>
    <t>ANGELO</t>
  </si>
  <si>
    <t>-</t>
  </si>
  <si>
    <t>UMBERTO</t>
  </si>
  <si>
    <t>GIORGIO</t>
  </si>
  <si>
    <t>ALESSIO</t>
  </si>
  <si>
    <t>MATTEO</t>
  </si>
  <si>
    <t>DANILO</t>
  </si>
  <si>
    <t>ALESSANDRO</t>
  </si>
  <si>
    <t>GIANNI</t>
  </si>
  <si>
    <t>FABRIZIO</t>
  </si>
  <si>
    <t>SIMONE</t>
  </si>
  <si>
    <t>EMANUELE</t>
  </si>
  <si>
    <t>GIANLUCA</t>
  </si>
  <si>
    <t>ANTONIO</t>
  </si>
  <si>
    <t>MARCO</t>
  </si>
  <si>
    <t>GIOVANNI</t>
  </si>
  <si>
    <t>RICCARDO</t>
  </si>
  <si>
    <t>ROBERTO</t>
  </si>
  <si>
    <t>DANIELE</t>
  </si>
  <si>
    <t>ANDREA</t>
  </si>
  <si>
    <t>SALVATORE</t>
  </si>
  <si>
    <t>FABIO</t>
  </si>
  <si>
    <t>FEDERICO</t>
  </si>
  <si>
    <t>PAOLA</t>
  </si>
  <si>
    <t>NICOLA</t>
  </si>
  <si>
    <t>MAURO</t>
  </si>
  <si>
    <t>MASSIMO</t>
  </si>
  <si>
    <t>LUIGI</t>
  </si>
  <si>
    <t>GIUSEPPE</t>
  </si>
  <si>
    <t>MARIO</t>
  </si>
  <si>
    <t>SERGIO</t>
  </si>
  <si>
    <t>LUCA</t>
  </si>
  <si>
    <t>GIANCARLO</t>
  </si>
  <si>
    <t>STEFANO</t>
  </si>
  <si>
    <t>CARLO</t>
  </si>
  <si>
    <t>CLAUDIO</t>
  </si>
  <si>
    <t>EMILIANO</t>
  </si>
  <si>
    <t>BRUNO</t>
  </si>
  <si>
    <t>VINCENZO</t>
  </si>
  <si>
    <t>MAURIZIO</t>
  </si>
  <si>
    <t>LAURA</t>
  </si>
  <si>
    <t>ANTONINO</t>
  </si>
  <si>
    <t>GRUPPO MILLEPIEDI</t>
  </si>
  <si>
    <t>GIANLUIGI</t>
  </si>
  <si>
    <t>RENZO</t>
  </si>
  <si>
    <t>LORETO</t>
  </si>
  <si>
    <t>PASQUALE</t>
  </si>
  <si>
    <t>VIRTUS VILLA ADA</t>
  </si>
  <si>
    <t>FIORENZO</t>
  </si>
  <si>
    <t>LUCIANO</t>
  </si>
  <si>
    <t>FRANCO</t>
  </si>
  <si>
    <t>PIERLUIGI</t>
  </si>
  <si>
    <t>RAFFAELE</t>
  </si>
  <si>
    <t>AGOSTINO</t>
  </si>
  <si>
    <t>EUPLIO</t>
  </si>
  <si>
    <t>PLANET SPORT RUNNING</t>
  </si>
  <si>
    <t>PATRIZIO</t>
  </si>
  <si>
    <t>BIAGIO</t>
  </si>
  <si>
    <t>SARA</t>
  </si>
  <si>
    <t>ALESSANDRA</t>
  </si>
  <si>
    <t>SIMONA</t>
  </si>
  <si>
    <t>GIANFRANCO</t>
  </si>
  <si>
    <t>CHIARA</t>
  </si>
  <si>
    <t>AUGUSTO</t>
  </si>
  <si>
    <t>SANDRO</t>
  </si>
  <si>
    <t>ANNA</t>
  </si>
  <si>
    <t>ROSARIO</t>
  </si>
  <si>
    <t>LUCIO</t>
  </si>
  <si>
    <t>SILVIA</t>
  </si>
  <si>
    <t>ENZO</t>
  </si>
  <si>
    <t>SILVIO</t>
  </si>
  <si>
    <t>MONICA</t>
  </si>
  <si>
    <t>EUGENIO</t>
  </si>
  <si>
    <t>ANTONIETTA</t>
  </si>
  <si>
    <t>ORLANDO</t>
  </si>
  <si>
    <t>MARIA</t>
  </si>
  <si>
    <t>GIUSEPPINA</t>
  </si>
  <si>
    <t>LAMBERTO</t>
  </si>
  <si>
    <t>CLEMENTE</t>
  </si>
  <si>
    <t>CLAUDIA</t>
  </si>
  <si>
    <t>DAVID</t>
  </si>
  <si>
    <t>DEBORA</t>
  </si>
  <si>
    <t>EDOARDO</t>
  </si>
  <si>
    <t>PATRIZIA</t>
  </si>
  <si>
    <t>GRAZIA</t>
  </si>
  <si>
    <t>SONIA</t>
  </si>
  <si>
    <t>MARA</t>
  </si>
  <si>
    <t>ADOLFO</t>
  </si>
  <si>
    <t>1:01:57</t>
  </si>
  <si>
    <t>MARIA ESTER</t>
  </si>
  <si>
    <t>INDIVIDUALE</t>
  </si>
  <si>
    <t>OLD STARS OSTIA</t>
  </si>
  <si>
    <t>CAT SPORT</t>
  </si>
  <si>
    <t>Domenica 29/10/2017</t>
  </si>
  <si>
    <t>ATLETICA SANTA MARINELLA</t>
  </si>
  <si>
    <t>ATLETICA MONTE MARIO</t>
  </si>
  <si>
    <t xml:space="preserve"> LEPORE</t>
  </si>
  <si>
    <t>POLISPORTIVA CIOCIARIA</t>
  </si>
  <si>
    <t xml:space="preserve"> CASTELLANO</t>
  </si>
  <si>
    <t>ATLETICA ACQUA CETOSA</t>
  </si>
  <si>
    <t xml:space="preserve"> CATULLO</t>
  </si>
  <si>
    <t>ACSI CAMPIDOGLIO</t>
  </si>
  <si>
    <t xml:space="preserve"> PIFERI</t>
  </si>
  <si>
    <t xml:space="preserve"> MACOLINO</t>
  </si>
  <si>
    <t>MILLEPIEDI LADISPOLI</t>
  </si>
  <si>
    <t xml:space="preserve"> BENETTI</t>
  </si>
  <si>
    <t>ANGUILLARA SABAZIA RUNNING</t>
  </si>
  <si>
    <t xml:space="preserve"> MANDOLITI</t>
  </si>
  <si>
    <t xml:space="preserve"> CONTI</t>
  </si>
  <si>
    <t>SS LAZIO ATLETICA</t>
  </si>
  <si>
    <t xml:space="preserve"> CARDONA</t>
  </si>
  <si>
    <t>CRUZ</t>
  </si>
  <si>
    <t>FASHION SPORT</t>
  </si>
  <si>
    <t xml:space="preserve"> DI COLA</t>
  </si>
  <si>
    <t xml:space="preserve"> CAPARDI</t>
  </si>
  <si>
    <t xml:space="preserve"> NONNI</t>
  </si>
  <si>
    <t xml:space="preserve"> MANSUETI</t>
  </si>
  <si>
    <t xml:space="preserve"> MECHELLI</t>
  </si>
  <si>
    <t xml:space="preserve"> GERMONI</t>
  </si>
  <si>
    <t xml:space="preserve"> DE CARLI</t>
  </si>
  <si>
    <t xml:space="preserve"> PUCCILLI</t>
  </si>
  <si>
    <t>ALSIVM LADISPOLI</t>
  </si>
  <si>
    <t xml:space="preserve"> PIERDOMENICO</t>
  </si>
  <si>
    <t xml:space="preserve"> RENZI</t>
  </si>
  <si>
    <t xml:space="preserve"> FERRARA</t>
  </si>
  <si>
    <t>BORIS</t>
  </si>
  <si>
    <t xml:space="preserve"> GIACOMOZZI</t>
  </si>
  <si>
    <t xml:space="preserve"> FLORE</t>
  </si>
  <si>
    <t xml:space="preserve"> RICCITELLI</t>
  </si>
  <si>
    <t xml:space="preserve"> EUSEBI</t>
  </si>
  <si>
    <t xml:space="preserve"> PORCHIANELLO</t>
  </si>
  <si>
    <t>SANTA MARINELLA ATHLETIC CLUB</t>
  </si>
  <si>
    <t xml:space="preserve"> FALABELLA</t>
  </si>
  <si>
    <t>RUN CARD</t>
  </si>
  <si>
    <t xml:space="preserve"> DI MARCO</t>
  </si>
  <si>
    <t>AIRONE TOLFA</t>
  </si>
  <si>
    <t xml:space="preserve"> DONATI</t>
  </si>
  <si>
    <t xml:space="preserve"> MURRILLO</t>
  </si>
  <si>
    <t>SEBASTIAN</t>
  </si>
  <si>
    <t xml:space="preserve"> GEMELLI</t>
  </si>
  <si>
    <t xml:space="preserve"> VEZZANI</t>
  </si>
  <si>
    <t xml:space="preserve"> RIZZA</t>
  </si>
  <si>
    <t xml:space="preserve"> FERRI</t>
  </si>
  <si>
    <t>PROFESSIONE CICLISMO</t>
  </si>
  <si>
    <t xml:space="preserve"> PROFICO</t>
  </si>
  <si>
    <t xml:space="preserve"> PETRACCHIOLA</t>
  </si>
  <si>
    <t xml:space="preserve"> DE SANTIS</t>
  </si>
  <si>
    <t xml:space="preserve"> RONIT</t>
  </si>
  <si>
    <t>HALPERIN LAHAV</t>
  </si>
  <si>
    <t xml:space="preserve"> SPADA</t>
  </si>
  <si>
    <t>IPPOLIFE</t>
  </si>
  <si>
    <t xml:space="preserve"> BALDINI</t>
  </si>
  <si>
    <t xml:space="preserve"> GIROLAMI</t>
  </si>
  <si>
    <t xml:space="preserve"> FABRIZI</t>
  </si>
  <si>
    <t xml:space="preserve"> ASCOLI</t>
  </si>
  <si>
    <t xml:space="preserve"> BASSO</t>
  </si>
  <si>
    <t xml:space="preserve"> MANIACI</t>
  </si>
  <si>
    <t xml:space="preserve"> ROSSI</t>
  </si>
  <si>
    <t xml:space="preserve"> ANNUNZIATA</t>
  </si>
  <si>
    <t>MONTI DELLA TOLFA AIRONE</t>
  </si>
  <si>
    <t xml:space="preserve"> PISANU</t>
  </si>
  <si>
    <t>ATLETICO MONTEROTONDO</t>
  </si>
  <si>
    <t xml:space="preserve"> VINCI</t>
  </si>
  <si>
    <t xml:space="preserve"> DI VAIA</t>
  </si>
  <si>
    <t xml:space="preserve"> DI NICOLA</t>
  </si>
  <si>
    <t xml:space="preserve"> MAZZONI</t>
  </si>
  <si>
    <t xml:space="preserve"> GOFFI</t>
  </si>
  <si>
    <t xml:space="preserve"> MASTROPIETRO</t>
  </si>
  <si>
    <t xml:space="preserve"> MANCINI</t>
  </si>
  <si>
    <t xml:space="preserve"> CARNICELLI</t>
  </si>
  <si>
    <t>AXA ITALIA</t>
  </si>
  <si>
    <t xml:space="preserve"> FAGGIANI</t>
  </si>
  <si>
    <t xml:space="preserve"> FENNI</t>
  </si>
  <si>
    <t>PODISTICA ERETUM</t>
  </si>
  <si>
    <t xml:space="preserve"> CORRAO</t>
  </si>
  <si>
    <t>LIBERTY ATLETIC CIVITAVECCHIA</t>
  </si>
  <si>
    <t xml:space="preserve"> MOFFA</t>
  </si>
  <si>
    <t xml:space="preserve"> CAPOBIANCO</t>
  </si>
  <si>
    <t xml:space="preserve"> BARZI</t>
  </si>
  <si>
    <t xml:space="preserve"> DE RINALDIS</t>
  </si>
  <si>
    <t>ALEXANDRE</t>
  </si>
  <si>
    <t xml:space="preserve"> MONACO</t>
  </si>
  <si>
    <t xml:space="preserve"> PERUZZI</t>
  </si>
  <si>
    <t xml:space="preserve"> PATANE'</t>
  </si>
  <si>
    <t xml:space="preserve"> PICCHI</t>
  </si>
  <si>
    <t xml:space="preserve"> SILVESTRINI</t>
  </si>
  <si>
    <t xml:space="preserve"> CARONTI</t>
  </si>
  <si>
    <t xml:space="preserve"> CALONI</t>
  </si>
  <si>
    <t xml:space="preserve"> MARIANI</t>
  </si>
  <si>
    <t xml:space="preserve"> RAFFAELE</t>
  </si>
  <si>
    <t xml:space="preserve"> GHASSEM</t>
  </si>
  <si>
    <t>HAMID</t>
  </si>
  <si>
    <t xml:space="preserve"> GRAVANAGO</t>
  </si>
  <si>
    <t>MAURIZIA</t>
  </si>
  <si>
    <t xml:space="preserve"> PADOVANI</t>
  </si>
  <si>
    <t xml:space="preserve"> PICCITELLI</t>
  </si>
  <si>
    <t xml:space="preserve"> CANNELLA</t>
  </si>
  <si>
    <t xml:space="preserve"> PERFETTI</t>
  </si>
  <si>
    <t xml:space="preserve"> MONALDI</t>
  </si>
  <si>
    <t xml:space="preserve"> PAONE</t>
  </si>
  <si>
    <t xml:space="preserve"> DI GIANNICOLA</t>
  </si>
  <si>
    <t xml:space="preserve"> SCOTTI</t>
  </si>
  <si>
    <t xml:space="preserve"> STRIVIERI</t>
  </si>
  <si>
    <t xml:space="preserve"> BERTOLO</t>
  </si>
  <si>
    <t xml:space="preserve"> LUCIANI</t>
  </si>
  <si>
    <t xml:space="preserve"> DE VITA</t>
  </si>
  <si>
    <t xml:space="preserve"> PROIETTO</t>
  </si>
  <si>
    <t xml:space="preserve"> ORONI</t>
  </si>
  <si>
    <t xml:space="preserve"> CENTINI</t>
  </si>
  <si>
    <t xml:space="preserve"> LEOPARDO</t>
  </si>
  <si>
    <t xml:space="preserve"> ARCIUOLO</t>
  </si>
  <si>
    <t xml:space="preserve"> NAPPI</t>
  </si>
  <si>
    <t xml:space="preserve"> SILVESTRI</t>
  </si>
  <si>
    <t xml:space="preserve"> MINNI</t>
  </si>
  <si>
    <t xml:space="preserve"> ROSAPANE</t>
  </si>
  <si>
    <t xml:space="preserve"> SCUOPPO</t>
  </si>
  <si>
    <t xml:space="preserve"> SERVILI</t>
  </si>
  <si>
    <t xml:space="preserve"> SCAGNETTI</t>
  </si>
  <si>
    <t xml:space="preserve"> ROSCIOLI</t>
  </si>
  <si>
    <t xml:space="preserve"> ARONICA</t>
  </si>
  <si>
    <t xml:space="preserve"> BALWAS</t>
  </si>
  <si>
    <t>VIOLETTA</t>
  </si>
  <si>
    <t xml:space="preserve"> DIOSI</t>
  </si>
  <si>
    <t xml:space="preserve"> IACONI</t>
  </si>
  <si>
    <t xml:space="preserve"> CICETTI</t>
  </si>
  <si>
    <t xml:space="preserve"> APPETITO</t>
  </si>
  <si>
    <t>CLUDIA</t>
  </si>
  <si>
    <t xml:space="preserve"> LABRICCIOSA</t>
  </si>
  <si>
    <t>MARATONA DI ROMA</t>
  </si>
  <si>
    <t xml:space="preserve"> LUONGO</t>
  </si>
  <si>
    <t xml:space="preserve"> VIRGILI</t>
  </si>
  <si>
    <t xml:space="preserve"> BITTI</t>
  </si>
  <si>
    <t>FIOVO</t>
  </si>
  <si>
    <t xml:space="preserve"> GILETTO</t>
  </si>
  <si>
    <t xml:space="preserve"> FANTOZZI</t>
  </si>
  <si>
    <t xml:space="preserve"> SALVIONI</t>
  </si>
  <si>
    <t xml:space="preserve"> BUDANO</t>
  </si>
  <si>
    <t xml:space="preserve"> RASCHIATORE</t>
  </si>
  <si>
    <t>ERSENIO</t>
  </si>
  <si>
    <t xml:space="preserve"> FLAMMINI</t>
  </si>
  <si>
    <t>PODISTICA ALSIUM</t>
  </si>
  <si>
    <t xml:space="preserve"> MATTIUSSI</t>
  </si>
  <si>
    <t xml:space="preserve"> LA MONTAGNA</t>
  </si>
  <si>
    <t xml:space="preserve"> COSCIONE</t>
  </si>
  <si>
    <t xml:space="preserve"> CROCCIA</t>
  </si>
  <si>
    <t xml:space="preserve"> LOBRACE</t>
  </si>
  <si>
    <t>GAITANO</t>
  </si>
  <si>
    <t>ATLETICO MONTEMARIO</t>
  </si>
  <si>
    <t xml:space="preserve"> BIANCHI</t>
  </si>
  <si>
    <t>ATLETICA POMEZIA</t>
  </si>
  <si>
    <t xml:space="preserve"> CACCIAMANO</t>
  </si>
  <si>
    <t xml:space="preserve"> ROMITI</t>
  </si>
  <si>
    <t xml:space="preserve"> IOPPOLO</t>
  </si>
  <si>
    <t>ANGELINA</t>
  </si>
  <si>
    <t xml:space="preserve"> PEZZETTA</t>
  </si>
  <si>
    <t xml:space="preserve"> FAZIOLI</t>
  </si>
  <si>
    <t xml:space="preserve"> DI DOMENICO</t>
  </si>
  <si>
    <t xml:space="preserve"> FANI</t>
  </si>
  <si>
    <t xml:space="preserve"> PANNONE</t>
  </si>
  <si>
    <t>GELSOMINA</t>
  </si>
  <si>
    <t xml:space="preserve"> GUERNACCINI</t>
  </si>
  <si>
    <t xml:space="preserve"> COLOMBI</t>
  </si>
  <si>
    <t xml:space="preserve"> CERVO</t>
  </si>
  <si>
    <t>UISP CIVITAVECCHIA</t>
  </si>
  <si>
    <t xml:space="preserve"> BOCCIA</t>
  </si>
  <si>
    <t xml:space="preserve"> TAGLIABUE</t>
  </si>
  <si>
    <t xml:space="preserve"> CORRADI</t>
  </si>
  <si>
    <t xml:space="preserve"> CROCE</t>
  </si>
  <si>
    <t xml:space="preserve"> BRONK</t>
  </si>
  <si>
    <t>BEATA</t>
  </si>
  <si>
    <t xml:space="preserve"> SARROCCHI</t>
  </si>
  <si>
    <t xml:space="preserve"> WOZNIAK KOLEK</t>
  </si>
  <si>
    <t>EWELINA EWA</t>
  </si>
  <si>
    <t>LIBERO</t>
  </si>
  <si>
    <t xml:space="preserve"> COZZOLINO</t>
  </si>
  <si>
    <t>MARIA CIRA</t>
  </si>
  <si>
    <t xml:space="preserve"> FIORINI</t>
  </si>
  <si>
    <t>GOFFREDO</t>
  </si>
  <si>
    <t xml:space="preserve"> COLUCCIA</t>
  </si>
  <si>
    <t xml:space="preserve"> NEGRI</t>
  </si>
  <si>
    <t>SISTEMA HQ SSD ARL</t>
  </si>
  <si>
    <t xml:space="preserve"> DAVIDIAN</t>
  </si>
  <si>
    <t>MARGARITA</t>
  </si>
  <si>
    <t xml:space="preserve"> GIOVANNINI</t>
  </si>
  <si>
    <t xml:space="preserve"> PELLEGRINI</t>
  </si>
  <si>
    <t xml:space="preserve"> VALENTE</t>
  </si>
  <si>
    <t xml:space="preserve"> BONAVENTURA</t>
  </si>
  <si>
    <t xml:space="preserve"> FORTE</t>
  </si>
  <si>
    <t xml:space="preserve"> ARTEAGA</t>
  </si>
  <si>
    <t>MARIELA</t>
  </si>
  <si>
    <t>GSD LITAL</t>
  </si>
  <si>
    <t xml:space="preserve"> PROSPERI</t>
  </si>
  <si>
    <t>MARIA VITTORIA</t>
  </si>
  <si>
    <t xml:space="preserve"> CECCHINELLI</t>
  </si>
  <si>
    <t xml:space="preserve"> DE SILVESTRIS</t>
  </si>
  <si>
    <t xml:space="preserve"> BELLA</t>
  </si>
  <si>
    <t xml:space="preserve"> DI REMIGIO</t>
  </si>
  <si>
    <t xml:space="preserve"> DADI</t>
  </si>
  <si>
    <t>MARATON ROMA CASTEL FUSANO</t>
  </si>
  <si>
    <t xml:space="preserve"> FRIONI</t>
  </si>
  <si>
    <t xml:space="preserve"> BOLOGNA</t>
  </si>
  <si>
    <t>MASIMILIANO</t>
  </si>
  <si>
    <t>RUNNING CLUB ROMA</t>
  </si>
  <si>
    <t xml:space="preserve"> MOSCATELLI</t>
  </si>
  <si>
    <t xml:space="preserve"> LIBOA</t>
  </si>
  <si>
    <t xml:space="preserve"> CUPPONE</t>
  </si>
  <si>
    <t xml:space="preserve"> AQUILANTE</t>
  </si>
  <si>
    <t xml:space="preserve"> FRAZZETTA</t>
  </si>
  <si>
    <t xml:space="preserve"> ROSOLINO</t>
  </si>
  <si>
    <t xml:space="preserve"> MARTINES</t>
  </si>
  <si>
    <t xml:space="preserve"> TARTAGLIONE</t>
  </si>
  <si>
    <t xml:space="preserve"> RASCELLI</t>
  </si>
  <si>
    <t>FORUM</t>
  </si>
  <si>
    <t xml:space="preserve"> BARTOCCI</t>
  </si>
  <si>
    <t xml:space="preserve"> FIAONI</t>
  </si>
  <si>
    <t xml:space="preserve"> VECCHI</t>
  </si>
  <si>
    <t xml:space="preserve"> MASSIMO</t>
  </si>
  <si>
    <t>BETTARELLI</t>
  </si>
  <si>
    <t xml:space="preserve"> FINOCCHI</t>
  </si>
  <si>
    <t>ROMA ROAD RUNNER</t>
  </si>
  <si>
    <t xml:space="preserve"> FILESI</t>
  </si>
  <si>
    <t xml:space="preserve"> MELONI</t>
  </si>
  <si>
    <t xml:space="preserve"> BONACA</t>
  </si>
  <si>
    <t>ATLETICA SABAUDIA</t>
  </si>
  <si>
    <t>1:05:03</t>
  </si>
  <si>
    <t xml:space="preserve"> IANNILLI</t>
  </si>
  <si>
    <t>1:06:45</t>
  </si>
  <si>
    <t>Ladispoli (RM) Italia</t>
  </si>
  <si>
    <t>Trofeo Todaro Sport</t>
  </si>
  <si>
    <t>8ª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</si>
</sst>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4" fillId="56" borderId="46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8" fillId="55" borderId="46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0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0" t="s">
        <v>536</v>
      </c>
      <c r="B1" s="51"/>
      <c r="C1" s="51"/>
      <c r="D1" s="51"/>
      <c r="E1" s="51"/>
      <c r="F1" s="51"/>
      <c r="G1" s="51"/>
      <c r="H1" s="51"/>
      <c r="I1" s="52"/>
    </row>
    <row r="2" spans="1:9" ht="24" customHeight="1">
      <c r="A2" s="53" t="s">
        <v>537</v>
      </c>
      <c r="B2" s="54"/>
      <c r="C2" s="54"/>
      <c r="D2" s="54"/>
      <c r="E2" s="54"/>
      <c r="F2" s="54"/>
      <c r="G2" s="54"/>
      <c r="H2" s="54"/>
      <c r="I2" s="55"/>
    </row>
    <row r="3" spans="1:9" ht="24" customHeight="1">
      <c r="A3" s="30"/>
      <c r="B3" s="13" t="s">
        <v>535</v>
      </c>
      <c r="C3" s="13"/>
      <c r="D3" s="14"/>
      <c r="E3" s="13" t="s">
        <v>301</v>
      </c>
      <c r="F3" s="14"/>
      <c r="G3" s="13"/>
      <c r="H3" s="14" t="s">
        <v>0</v>
      </c>
      <c r="I3" s="15">
        <v>10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47" t="s">
        <v>304</v>
      </c>
      <c r="C5" s="47" t="s">
        <v>278</v>
      </c>
      <c r="D5" s="8" t="s">
        <v>209</v>
      </c>
      <c r="E5" s="47" t="s">
        <v>305</v>
      </c>
      <c r="F5" s="28">
        <v>0.02221064814814815</v>
      </c>
      <c r="G5" s="8" t="str">
        <f aca="true" t="shared" si="0" ref="G5:G36">TEXT(INT((HOUR(F5)*3600+MINUTE(F5)*60+SECOND(F5))/$I$3/60),"0")&amp;"."&amp;TEXT(MOD((HOUR(F5)*3600+MINUTE(F5)*60+SECOND(F5))/$I$3,60),"00")&amp;"/km"</f>
        <v>3.12/km</v>
      </c>
      <c r="H5" s="28">
        <f aca="true" t="shared" si="1" ref="H5:H36">F5-$F$5</f>
        <v>0</v>
      </c>
      <c r="I5" s="9">
        <f>F5-INDEX($F$5:$F$156,MATCH(D5,$D$5:$D$156,0))</f>
        <v>0</v>
      </c>
    </row>
    <row r="6" spans="1:9" s="3" customFormat="1" ht="18" customHeight="1">
      <c r="A6" s="22" t="s">
        <v>13</v>
      </c>
      <c r="B6" s="46" t="s">
        <v>306</v>
      </c>
      <c r="C6" s="46" t="s">
        <v>282</v>
      </c>
      <c r="D6" s="23" t="s">
        <v>209</v>
      </c>
      <c r="E6" s="46" t="s">
        <v>307</v>
      </c>
      <c r="F6" s="29">
        <v>0.022604166666666665</v>
      </c>
      <c r="G6" s="23" t="str">
        <f t="shared" si="0"/>
        <v>3.15/km</v>
      </c>
      <c r="H6" s="29">
        <f t="shared" si="1"/>
        <v>0.00039351851851851527</v>
      </c>
      <c r="I6" s="24">
        <f>F6-INDEX($F$5:$F$156,MATCH(D6,$D$5:$D$156,0))</f>
        <v>0.00039351851851851527</v>
      </c>
    </row>
    <row r="7" spans="1:9" s="3" customFormat="1" ht="18" customHeight="1">
      <c r="A7" s="22" t="s">
        <v>14</v>
      </c>
      <c r="B7" s="46" t="s">
        <v>308</v>
      </c>
      <c r="C7" s="46" t="s">
        <v>244</v>
      </c>
      <c r="D7" s="23" t="s">
        <v>209</v>
      </c>
      <c r="E7" s="46" t="s">
        <v>309</v>
      </c>
      <c r="F7" s="29">
        <v>0.02291666666666667</v>
      </c>
      <c r="G7" s="23" t="str">
        <f t="shared" si="0"/>
        <v>3.18/km</v>
      </c>
      <c r="H7" s="29">
        <f t="shared" si="1"/>
        <v>0.000706018518518519</v>
      </c>
      <c r="I7" s="24">
        <f>F7-INDEX($F$5:$F$156,MATCH(D7,$D$5:$D$156,0))</f>
        <v>0.000706018518518519</v>
      </c>
    </row>
    <row r="8" spans="1:9" s="3" customFormat="1" ht="18" customHeight="1">
      <c r="A8" s="22" t="s">
        <v>15</v>
      </c>
      <c r="B8" s="46" t="s">
        <v>310</v>
      </c>
      <c r="C8" s="46" t="s">
        <v>218</v>
      </c>
      <c r="D8" s="23" t="s">
        <v>209</v>
      </c>
      <c r="E8" s="46" t="s">
        <v>204</v>
      </c>
      <c r="F8" s="29">
        <v>0.023506944444444445</v>
      </c>
      <c r="G8" s="23" t="str">
        <f t="shared" si="0"/>
        <v>3.23/km</v>
      </c>
      <c r="H8" s="29">
        <f t="shared" si="1"/>
        <v>0.0012962962962962954</v>
      </c>
      <c r="I8" s="24">
        <f>F8-INDEX($F$5:$F$156,MATCH(D8,$D$5:$D$156,0))</f>
        <v>0.0012962962962962954</v>
      </c>
    </row>
    <row r="9" spans="1:9" s="3" customFormat="1" ht="18" customHeight="1">
      <c r="A9" s="22" t="s">
        <v>16</v>
      </c>
      <c r="B9" s="46" t="s">
        <v>311</v>
      </c>
      <c r="C9" s="46" t="s">
        <v>295</v>
      </c>
      <c r="D9" s="23" t="s">
        <v>209</v>
      </c>
      <c r="E9" s="46" t="s">
        <v>312</v>
      </c>
      <c r="F9" s="29">
        <v>0.023622685185185188</v>
      </c>
      <c r="G9" s="23" t="str">
        <f t="shared" si="0"/>
        <v>3.24/km</v>
      </c>
      <c r="H9" s="29">
        <f t="shared" si="1"/>
        <v>0.001412037037037038</v>
      </c>
      <c r="I9" s="24">
        <f>F9-INDEX($F$5:$F$156,MATCH(D9,$D$5:$D$156,0))</f>
        <v>0.001412037037037038</v>
      </c>
    </row>
    <row r="10" spans="1:9" s="3" customFormat="1" ht="18" customHeight="1">
      <c r="A10" s="22" t="s">
        <v>17</v>
      </c>
      <c r="B10" s="46" t="s">
        <v>313</v>
      </c>
      <c r="C10" s="46" t="s">
        <v>222</v>
      </c>
      <c r="D10" s="23" t="s">
        <v>209</v>
      </c>
      <c r="E10" s="46" t="s">
        <v>314</v>
      </c>
      <c r="F10" s="29">
        <v>0.024166666666666666</v>
      </c>
      <c r="G10" s="23" t="str">
        <f t="shared" si="0"/>
        <v>3.29/km</v>
      </c>
      <c r="H10" s="29">
        <f t="shared" si="1"/>
        <v>0.0019560185185185167</v>
      </c>
      <c r="I10" s="24">
        <f>F10-INDEX($F$5:$F$156,MATCH(D10,$D$5:$D$156,0))</f>
        <v>0.0019560185185185167</v>
      </c>
    </row>
    <row r="11" spans="1:9" s="3" customFormat="1" ht="18" customHeight="1">
      <c r="A11" s="22" t="s">
        <v>18</v>
      </c>
      <c r="B11" s="46" t="s">
        <v>315</v>
      </c>
      <c r="C11" s="46" t="s">
        <v>215</v>
      </c>
      <c r="D11" s="23" t="s">
        <v>209</v>
      </c>
      <c r="E11" s="46" t="s">
        <v>299</v>
      </c>
      <c r="F11" s="29">
        <v>0.024328703703703703</v>
      </c>
      <c r="G11" s="23" t="str">
        <f t="shared" si="0"/>
        <v>3.30/km</v>
      </c>
      <c r="H11" s="29">
        <f t="shared" si="1"/>
        <v>0.0021180555555555536</v>
      </c>
      <c r="I11" s="24">
        <f>F11-INDEX($F$5:$F$156,MATCH(D11,$D$5:$D$156,0))</f>
        <v>0.0021180555555555536</v>
      </c>
    </row>
    <row r="12" spans="1:9" s="3" customFormat="1" ht="18" customHeight="1">
      <c r="A12" s="22" t="s">
        <v>19</v>
      </c>
      <c r="B12" s="46" t="s">
        <v>316</v>
      </c>
      <c r="C12" s="46" t="s">
        <v>219</v>
      </c>
      <c r="D12" s="23" t="s">
        <v>209</v>
      </c>
      <c r="E12" s="46" t="s">
        <v>317</v>
      </c>
      <c r="F12" s="29">
        <v>0.02442129629629629</v>
      </c>
      <c r="G12" s="23" t="str">
        <f t="shared" si="0"/>
        <v>3.31/km</v>
      </c>
      <c r="H12" s="29">
        <f t="shared" si="1"/>
        <v>0.002210648148148142</v>
      </c>
      <c r="I12" s="24">
        <f>F12-INDEX($F$5:$F$156,MATCH(D12,$D$5:$D$156,0))</f>
        <v>0.002210648148148142</v>
      </c>
    </row>
    <row r="13" spans="1:9" s="3" customFormat="1" ht="18" customHeight="1">
      <c r="A13" s="22" t="s">
        <v>20</v>
      </c>
      <c r="B13" s="46" t="s">
        <v>318</v>
      </c>
      <c r="C13" s="46" t="s">
        <v>319</v>
      </c>
      <c r="D13" s="23" t="s">
        <v>209</v>
      </c>
      <c r="E13" s="46" t="s">
        <v>320</v>
      </c>
      <c r="F13" s="29">
        <v>0.024826388888888887</v>
      </c>
      <c r="G13" s="23" t="str">
        <f t="shared" si="0"/>
        <v>3.35/km</v>
      </c>
      <c r="H13" s="29">
        <f t="shared" si="1"/>
        <v>0.002615740740740738</v>
      </c>
      <c r="I13" s="24">
        <f>F13-INDEX($F$5:$F$156,MATCH(D13,$D$5:$D$156,0))</f>
        <v>0.002615740740740738</v>
      </c>
    </row>
    <row r="14" spans="1:9" s="3" customFormat="1" ht="18" customHeight="1">
      <c r="A14" s="22" t="s">
        <v>21</v>
      </c>
      <c r="B14" s="46" t="s">
        <v>321</v>
      </c>
      <c r="C14" s="46" t="s">
        <v>215</v>
      </c>
      <c r="D14" s="23" t="s">
        <v>209</v>
      </c>
      <c r="E14" s="46" t="s">
        <v>198</v>
      </c>
      <c r="F14" s="29">
        <v>0.024861111111111108</v>
      </c>
      <c r="G14" s="23" t="str">
        <f t="shared" si="0"/>
        <v>3.35/km</v>
      </c>
      <c r="H14" s="29">
        <f t="shared" si="1"/>
        <v>0.0026504629629629586</v>
      </c>
      <c r="I14" s="24">
        <f>F14-INDEX($F$5:$F$156,MATCH(D14,$D$5:$D$156,0))</f>
        <v>0.0026504629629629586</v>
      </c>
    </row>
    <row r="15" spans="1:9" s="3" customFormat="1" ht="18" customHeight="1">
      <c r="A15" s="22" t="s">
        <v>22</v>
      </c>
      <c r="B15" s="46" t="s">
        <v>322</v>
      </c>
      <c r="C15" s="46" t="s">
        <v>233</v>
      </c>
      <c r="D15" s="23" t="s">
        <v>209</v>
      </c>
      <c r="E15" s="46" t="s">
        <v>314</v>
      </c>
      <c r="F15" s="29">
        <v>0.024918981481481483</v>
      </c>
      <c r="G15" s="23" t="str">
        <f t="shared" si="0"/>
        <v>3.35/km</v>
      </c>
      <c r="H15" s="29">
        <f t="shared" si="1"/>
        <v>0.0027083333333333334</v>
      </c>
      <c r="I15" s="24">
        <f>F15-INDEX($F$5:$F$156,MATCH(D15,$D$5:$D$156,0))</f>
        <v>0.0027083333333333334</v>
      </c>
    </row>
    <row r="16" spans="1:9" s="3" customFormat="1" ht="18" customHeight="1">
      <c r="A16" s="22" t="s">
        <v>23</v>
      </c>
      <c r="B16" s="46" t="s">
        <v>323</v>
      </c>
      <c r="C16" s="46" t="s">
        <v>223</v>
      </c>
      <c r="D16" s="23" t="s">
        <v>209</v>
      </c>
      <c r="E16" s="46" t="s">
        <v>205</v>
      </c>
      <c r="F16" s="29">
        <v>0.02497685185185185</v>
      </c>
      <c r="G16" s="23" t="str">
        <f t="shared" si="0"/>
        <v>3.36/km</v>
      </c>
      <c r="H16" s="29">
        <f t="shared" si="1"/>
        <v>0.0027662037037037013</v>
      </c>
      <c r="I16" s="24">
        <f>F16-INDEX($F$5:$F$156,MATCH(D16,$D$5:$D$156,0))</f>
        <v>0.0027662037037037013</v>
      </c>
    </row>
    <row r="17" spans="1:9" s="3" customFormat="1" ht="18" customHeight="1">
      <c r="A17" s="22" t="s">
        <v>24</v>
      </c>
      <c r="B17" s="46" t="s">
        <v>324</v>
      </c>
      <c r="C17" s="46" t="s">
        <v>252</v>
      </c>
      <c r="D17" s="23" t="s">
        <v>209</v>
      </c>
      <c r="E17" s="46" t="s">
        <v>303</v>
      </c>
      <c r="F17" s="29">
        <v>0.025104166666666664</v>
      </c>
      <c r="G17" s="23" t="str">
        <f t="shared" si="0"/>
        <v>3.37/km</v>
      </c>
      <c r="H17" s="29">
        <f t="shared" si="1"/>
        <v>0.002893518518518514</v>
      </c>
      <c r="I17" s="24">
        <f>F17-INDEX($F$5:$F$156,MATCH(D17,$D$5:$D$156,0))</f>
        <v>0.002893518518518514</v>
      </c>
    </row>
    <row r="18" spans="1:9" s="3" customFormat="1" ht="18" customHeight="1">
      <c r="A18" s="22" t="s">
        <v>25</v>
      </c>
      <c r="B18" s="46" t="s">
        <v>325</v>
      </c>
      <c r="C18" s="46" t="s">
        <v>212</v>
      </c>
      <c r="D18" s="23" t="s">
        <v>209</v>
      </c>
      <c r="E18" s="46" t="s">
        <v>202</v>
      </c>
      <c r="F18" s="29">
        <v>0.02513888888888889</v>
      </c>
      <c r="G18" s="23" t="str">
        <f t="shared" si="0"/>
        <v>3.37/km</v>
      </c>
      <c r="H18" s="29">
        <f t="shared" si="1"/>
        <v>0.0029282407407407417</v>
      </c>
      <c r="I18" s="24">
        <f>F18-INDEX($F$5:$F$156,MATCH(D18,$D$5:$D$156,0))</f>
        <v>0.0029282407407407417</v>
      </c>
    </row>
    <row r="19" spans="1:9" s="3" customFormat="1" ht="18" customHeight="1">
      <c r="A19" s="22" t="s">
        <v>26</v>
      </c>
      <c r="B19" s="46" t="s">
        <v>326</v>
      </c>
      <c r="C19" s="46" t="s">
        <v>215</v>
      </c>
      <c r="D19" s="23" t="s">
        <v>209</v>
      </c>
      <c r="E19" s="46" t="s">
        <v>314</v>
      </c>
      <c r="F19" s="29">
        <v>0.025266203703703704</v>
      </c>
      <c r="G19" s="23" t="str">
        <f t="shared" si="0"/>
        <v>3.38/km</v>
      </c>
      <c r="H19" s="29">
        <f t="shared" si="1"/>
        <v>0.0030555555555555544</v>
      </c>
      <c r="I19" s="24">
        <f>F19-INDEX($F$5:$F$156,MATCH(D19,$D$5:$D$156,0))</f>
        <v>0.0030555555555555544</v>
      </c>
    </row>
    <row r="20" spans="1:9" s="3" customFormat="1" ht="18" customHeight="1">
      <c r="A20" s="22" t="s">
        <v>27</v>
      </c>
      <c r="B20" s="46" t="s">
        <v>327</v>
      </c>
      <c r="C20" s="46" t="s">
        <v>217</v>
      </c>
      <c r="D20" s="23" t="s">
        <v>209</v>
      </c>
      <c r="E20" s="46" t="s">
        <v>299</v>
      </c>
      <c r="F20" s="29">
        <v>0.025694444444444447</v>
      </c>
      <c r="G20" s="23" t="str">
        <f t="shared" si="0"/>
        <v>3.42/km</v>
      </c>
      <c r="H20" s="29">
        <f t="shared" si="1"/>
        <v>0.0034837962962962973</v>
      </c>
      <c r="I20" s="24">
        <f>F20-INDEX($F$5:$F$156,MATCH(D20,$D$5:$D$156,0))</f>
        <v>0.0034837962962962973</v>
      </c>
    </row>
    <row r="21" spans="1:9" ht="18" customHeight="1">
      <c r="A21" s="22" t="s">
        <v>28</v>
      </c>
      <c r="B21" s="46" t="s">
        <v>328</v>
      </c>
      <c r="C21" s="46" t="s">
        <v>222</v>
      </c>
      <c r="D21" s="23" t="s">
        <v>209</v>
      </c>
      <c r="E21" s="46" t="s">
        <v>329</v>
      </c>
      <c r="F21" s="29">
        <v>0.02578703703703704</v>
      </c>
      <c r="G21" s="23" t="str">
        <f t="shared" si="0"/>
        <v>3.43/km</v>
      </c>
      <c r="H21" s="29">
        <f t="shared" si="1"/>
        <v>0.0035763888888888894</v>
      </c>
      <c r="I21" s="24">
        <f>F21-INDEX($F$5:$F$156,MATCH(D21,$D$5:$D$156,0))</f>
        <v>0.0035763888888888894</v>
      </c>
    </row>
    <row r="22" spans="1:9" ht="18" customHeight="1">
      <c r="A22" s="22" t="s">
        <v>29</v>
      </c>
      <c r="B22" s="46" t="s">
        <v>330</v>
      </c>
      <c r="C22" s="46" t="s">
        <v>220</v>
      </c>
      <c r="D22" s="23" t="s">
        <v>209</v>
      </c>
      <c r="E22" s="46" t="s">
        <v>314</v>
      </c>
      <c r="F22" s="29">
        <v>0.025879629629629627</v>
      </c>
      <c r="G22" s="23" t="str">
        <f t="shared" si="0"/>
        <v>3.44/km</v>
      </c>
      <c r="H22" s="29">
        <f t="shared" si="1"/>
        <v>0.003668981481481478</v>
      </c>
      <c r="I22" s="24">
        <f>F22-INDEX($F$5:$F$156,MATCH(D22,$D$5:$D$156,0))</f>
        <v>0.003668981481481478</v>
      </c>
    </row>
    <row r="23" spans="1:9" ht="18" customHeight="1">
      <c r="A23" s="22" t="s">
        <v>30</v>
      </c>
      <c r="B23" s="46" t="s">
        <v>331</v>
      </c>
      <c r="C23" s="46" t="s">
        <v>226</v>
      </c>
      <c r="D23" s="23" t="s">
        <v>209</v>
      </c>
      <c r="E23" s="46" t="s">
        <v>263</v>
      </c>
      <c r="F23" s="29">
        <v>0.025983796296296297</v>
      </c>
      <c r="G23" s="23" t="str">
        <f t="shared" si="0"/>
        <v>3.45/km</v>
      </c>
      <c r="H23" s="29">
        <f t="shared" si="1"/>
        <v>0.003773148148148147</v>
      </c>
      <c r="I23" s="24">
        <f>F23-INDEX($F$5:$F$156,MATCH(D23,$D$5:$D$156,0))</f>
        <v>0.003773148148148147</v>
      </c>
    </row>
    <row r="24" spans="1:9" ht="18" customHeight="1">
      <c r="A24" s="22" t="s">
        <v>31</v>
      </c>
      <c r="B24" s="46" t="s">
        <v>332</v>
      </c>
      <c r="C24" s="46" t="s">
        <v>333</v>
      </c>
      <c r="D24" s="23" t="s">
        <v>209</v>
      </c>
      <c r="E24" s="46" t="s">
        <v>299</v>
      </c>
      <c r="F24" s="29">
        <v>0.026006944444444447</v>
      </c>
      <c r="G24" s="23" t="str">
        <f t="shared" si="0"/>
        <v>3.45/km</v>
      </c>
      <c r="H24" s="29">
        <f t="shared" si="1"/>
        <v>0.0037962962962962976</v>
      </c>
      <c r="I24" s="24">
        <f>F24-INDEX($F$5:$F$156,MATCH(D24,$D$5:$D$156,0))</f>
        <v>0.0037962962962962976</v>
      </c>
    </row>
    <row r="25" spans="1:9" ht="18" customHeight="1">
      <c r="A25" s="22" t="s">
        <v>32</v>
      </c>
      <c r="B25" s="46" t="s">
        <v>306</v>
      </c>
      <c r="C25" s="46" t="s">
        <v>239</v>
      </c>
      <c r="D25" s="23" t="s">
        <v>209</v>
      </c>
      <c r="E25" s="46" t="s">
        <v>198</v>
      </c>
      <c r="F25" s="29">
        <v>0.026168981481481477</v>
      </c>
      <c r="G25" s="23" t="str">
        <f t="shared" si="0"/>
        <v>3.46/km</v>
      </c>
      <c r="H25" s="29">
        <f t="shared" si="1"/>
        <v>0.003958333333333328</v>
      </c>
      <c r="I25" s="24">
        <f>F25-INDEX($F$5:$F$156,MATCH(D25,$D$5:$D$156,0))</f>
        <v>0.003958333333333328</v>
      </c>
    </row>
    <row r="26" spans="1:9" ht="18" customHeight="1">
      <c r="A26" s="22" t="s">
        <v>33</v>
      </c>
      <c r="B26" s="46" t="s">
        <v>334</v>
      </c>
      <c r="C26" s="46" t="s">
        <v>231</v>
      </c>
      <c r="D26" s="23" t="s">
        <v>209</v>
      </c>
      <c r="E26" s="46" t="s">
        <v>299</v>
      </c>
      <c r="F26" s="29">
        <v>0.02621527777777778</v>
      </c>
      <c r="G26" s="23" t="str">
        <f t="shared" si="0"/>
        <v>3.47/km</v>
      </c>
      <c r="H26" s="29">
        <f t="shared" si="1"/>
        <v>0.004004629629629629</v>
      </c>
      <c r="I26" s="24">
        <f>F26-INDEX($F$5:$F$156,MATCH(D26,$D$5:$D$156,0))</f>
        <v>0.004004629629629629</v>
      </c>
    </row>
    <row r="27" spans="1:9" ht="18" customHeight="1">
      <c r="A27" s="42" t="s">
        <v>34</v>
      </c>
      <c r="B27" s="49" t="s">
        <v>335</v>
      </c>
      <c r="C27" s="49" t="s">
        <v>244</v>
      </c>
      <c r="D27" s="43" t="s">
        <v>209</v>
      </c>
      <c r="E27" s="49" t="s">
        <v>197</v>
      </c>
      <c r="F27" s="44">
        <v>0.02659722222222222</v>
      </c>
      <c r="G27" s="43" t="str">
        <f t="shared" si="0"/>
        <v>3.50/km</v>
      </c>
      <c r="H27" s="44">
        <f t="shared" si="1"/>
        <v>0.0043865740740740705</v>
      </c>
      <c r="I27" s="45">
        <f>F27-INDEX($F$5:$F$156,MATCH(D27,$D$5:$D$156,0))</f>
        <v>0.0043865740740740705</v>
      </c>
    </row>
    <row r="28" spans="1:9" ht="18" customHeight="1">
      <c r="A28" s="22" t="s">
        <v>35</v>
      </c>
      <c r="B28" s="46" t="s">
        <v>336</v>
      </c>
      <c r="C28" s="46" t="s">
        <v>229</v>
      </c>
      <c r="D28" s="23" t="s">
        <v>209</v>
      </c>
      <c r="E28" s="46" t="s">
        <v>204</v>
      </c>
      <c r="F28" s="29">
        <v>0.02665509259259259</v>
      </c>
      <c r="G28" s="23" t="str">
        <f t="shared" si="0"/>
        <v>3.50/km</v>
      </c>
      <c r="H28" s="29">
        <f t="shared" si="1"/>
        <v>0.004444444444444442</v>
      </c>
      <c r="I28" s="24">
        <f>F28-INDEX($F$5:$F$156,MATCH(D28,$D$5:$D$156,0))</f>
        <v>0.004444444444444442</v>
      </c>
    </row>
    <row r="29" spans="1:9" ht="18" customHeight="1">
      <c r="A29" s="22" t="s">
        <v>36</v>
      </c>
      <c r="B29" s="46" t="s">
        <v>337</v>
      </c>
      <c r="C29" s="46" t="s">
        <v>221</v>
      </c>
      <c r="D29" s="23" t="s">
        <v>209</v>
      </c>
      <c r="E29" s="46" t="s">
        <v>299</v>
      </c>
      <c r="F29" s="29">
        <v>0.026689814814814816</v>
      </c>
      <c r="G29" s="23" t="str">
        <f t="shared" si="0"/>
        <v>3.51/km</v>
      </c>
      <c r="H29" s="29">
        <f t="shared" si="1"/>
        <v>0.004479166666666666</v>
      </c>
      <c r="I29" s="24">
        <f>F29-INDEX($F$5:$F$156,MATCH(D29,$D$5:$D$156,0))</f>
        <v>0.004479166666666666</v>
      </c>
    </row>
    <row r="30" spans="1:9" ht="18" customHeight="1">
      <c r="A30" s="22" t="s">
        <v>37</v>
      </c>
      <c r="B30" s="46" t="s">
        <v>338</v>
      </c>
      <c r="C30" s="46" t="s">
        <v>222</v>
      </c>
      <c r="D30" s="23" t="s">
        <v>209</v>
      </c>
      <c r="E30" s="46" t="s">
        <v>339</v>
      </c>
      <c r="F30" s="29">
        <v>0.026736111111111113</v>
      </c>
      <c r="G30" s="23" t="str">
        <f t="shared" si="0"/>
        <v>3.51/km</v>
      </c>
      <c r="H30" s="29">
        <f t="shared" si="1"/>
        <v>0.004525462962962964</v>
      </c>
      <c r="I30" s="24">
        <f>F30-INDEX($F$5:$F$156,MATCH(D30,$D$5:$D$156,0))</f>
        <v>0.004525462962962964</v>
      </c>
    </row>
    <row r="31" spans="1:9" ht="18" customHeight="1">
      <c r="A31" s="22" t="s">
        <v>38</v>
      </c>
      <c r="B31" s="46" t="s">
        <v>340</v>
      </c>
      <c r="C31" s="46" t="s">
        <v>217</v>
      </c>
      <c r="D31" s="23" t="s">
        <v>209</v>
      </c>
      <c r="E31" s="46" t="s">
        <v>341</v>
      </c>
      <c r="F31" s="29">
        <v>0.026793981481481485</v>
      </c>
      <c r="G31" s="23" t="str">
        <f t="shared" si="0"/>
        <v>3.52/km</v>
      </c>
      <c r="H31" s="29">
        <f t="shared" si="1"/>
        <v>0.004583333333333335</v>
      </c>
      <c r="I31" s="24">
        <f>F31-INDEX($F$5:$F$156,MATCH(D31,$D$5:$D$156,0))</f>
        <v>0.004583333333333335</v>
      </c>
    </row>
    <row r="32" spans="1:9" ht="18" customHeight="1">
      <c r="A32" s="22" t="s">
        <v>39</v>
      </c>
      <c r="B32" s="46" t="s">
        <v>342</v>
      </c>
      <c r="C32" s="46" t="s">
        <v>257</v>
      </c>
      <c r="D32" s="23" t="s">
        <v>209</v>
      </c>
      <c r="E32" s="46" t="s">
        <v>343</v>
      </c>
      <c r="F32" s="29">
        <v>0.02684027777777778</v>
      </c>
      <c r="G32" s="23" t="str">
        <f t="shared" si="0"/>
        <v>3.52/km</v>
      </c>
      <c r="H32" s="29">
        <f t="shared" si="1"/>
        <v>0.004629629629629629</v>
      </c>
      <c r="I32" s="24">
        <f>F32-INDEX($F$5:$F$156,MATCH(D32,$D$5:$D$156,0))</f>
        <v>0.004629629629629629</v>
      </c>
    </row>
    <row r="33" spans="1:9" ht="18" customHeight="1">
      <c r="A33" s="22" t="s">
        <v>40</v>
      </c>
      <c r="B33" s="46" t="s">
        <v>344</v>
      </c>
      <c r="C33" s="46" t="s">
        <v>245</v>
      </c>
      <c r="D33" s="23" t="s">
        <v>209</v>
      </c>
      <c r="E33" s="46" t="s">
        <v>312</v>
      </c>
      <c r="F33" s="29">
        <v>0.026909722222222224</v>
      </c>
      <c r="G33" s="23" t="str">
        <f t="shared" si="0"/>
        <v>3.53/km</v>
      </c>
      <c r="H33" s="29">
        <f t="shared" si="1"/>
        <v>0.004699074074074074</v>
      </c>
      <c r="I33" s="24">
        <f>F33-INDEX($F$5:$F$156,MATCH(D33,$D$5:$D$156,0))</f>
        <v>0.004699074074074074</v>
      </c>
    </row>
    <row r="34" spans="1:9" ht="18" customHeight="1">
      <c r="A34" s="22" t="s">
        <v>41</v>
      </c>
      <c r="B34" s="46" t="s">
        <v>345</v>
      </c>
      <c r="C34" s="46" t="s">
        <v>346</v>
      </c>
      <c r="D34" s="23" t="s">
        <v>209</v>
      </c>
      <c r="E34" s="46" t="s">
        <v>329</v>
      </c>
      <c r="F34" s="29">
        <v>0.02693287037037037</v>
      </c>
      <c r="G34" s="23" t="str">
        <f t="shared" si="0"/>
        <v>3.53/km</v>
      </c>
      <c r="H34" s="29">
        <f t="shared" si="1"/>
        <v>0.004722222222222221</v>
      </c>
      <c r="I34" s="24">
        <f>F34-INDEX($F$5:$F$156,MATCH(D34,$D$5:$D$156,0))</f>
        <v>0.004722222222222221</v>
      </c>
    </row>
    <row r="35" spans="1:9" ht="18" customHeight="1">
      <c r="A35" s="22" t="s">
        <v>42</v>
      </c>
      <c r="B35" s="46" t="s">
        <v>347</v>
      </c>
      <c r="C35" s="46" t="s">
        <v>226</v>
      </c>
      <c r="D35" s="23" t="s">
        <v>209</v>
      </c>
      <c r="E35" s="46" t="s">
        <v>339</v>
      </c>
      <c r="F35" s="29">
        <v>0.02695601851851852</v>
      </c>
      <c r="G35" s="23" t="str">
        <f t="shared" si="0"/>
        <v>3.53/km</v>
      </c>
      <c r="H35" s="29">
        <f t="shared" si="1"/>
        <v>0.004745370370370372</v>
      </c>
      <c r="I35" s="24">
        <f>F35-INDEX($F$5:$F$156,MATCH(D35,$D$5:$D$156,0))</f>
        <v>0.004745370370370372</v>
      </c>
    </row>
    <row r="36" spans="1:9" ht="18" customHeight="1">
      <c r="A36" s="22" t="s">
        <v>43</v>
      </c>
      <c r="B36" s="46" t="s">
        <v>348</v>
      </c>
      <c r="C36" s="46" t="s">
        <v>220</v>
      </c>
      <c r="D36" s="23" t="s">
        <v>209</v>
      </c>
      <c r="E36" s="46" t="s">
        <v>314</v>
      </c>
      <c r="F36" s="29">
        <v>0.026990740740740742</v>
      </c>
      <c r="G36" s="23" t="str">
        <f t="shared" si="0"/>
        <v>3.53/km</v>
      </c>
      <c r="H36" s="29">
        <f t="shared" si="1"/>
        <v>0.004780092592592593</v>
      </c>
      <c r="I36" s="24">
        <f>F36-INDEX($F$5:$F$156,MATCH(D36,$D$5:$D$156,0))</f>
        <v>0.004780092592592593</v>
      </c>
    </row>
    <row r="37" spans="1:9" ht="18" customHeight="1">
      <c r="A37" s="22" t="s">
        <v>44</v>
      </c>
      <c r="B37" s="46" t="s">
        <v>349</v>
      </c>
      <c r="C37" s="46" t="s">
        <v>222</v>
      </c>
      <c r="D37" s="23" t="s">
        <v>209</v>
      </c>
      <c r="E37" s="46" t="s">
        <v>198</v>
      </c>
      <c r="F37" s="29">
        <v>0.027002314814814812</v>
      </c>
      <c r="G37" s="23" t="str">
        <f aca="true" t="shared" si="2" ref="G37:G89">TEXT(INT((HOUR(F37)*3600+MINUTE(F37)*60+SECOND(F37))/$I$3/60),"0")&amp;"."&amp;TEXT(MOD((HOUR(F37)*3600+MINUTE(F37)*60+SECOND(F37))/$I$3,60),"00")&amp;"/km"</f>
        <v>3.53/km</v>
      </c>
      <c r="H37" s="29">
        <f aca="true" t="shared" si="3" ref="H37:H66">F37-$F$5</f>
        <v>0.004791666666666663</v>
      </c>
      <c r="I37" s="24">
        <f>F37-INDEX($F$5:$F$156,MATCH(D37,$D$5:$D$156,0))</f>
        <v>0.004791666666666663</v>
      </c>
    </row>
    <row r="38" spans="1:9" ht="18" customHeight="1">
      <c r="A38" s="22" t="s">
        <v>45</v>
      </c>
      <c r="B38" s="46" t="s">
        <v>350</v>
      </c>
      <c r="C38" s="46" t="s">
        <v>217</v>
      </c>
      <c r="D38" s="23" t="s">
        <v>209</v>
      </c>
      <c r="E38" s="46" t="s">
        <v>351</v>
      </c>
      <c r="F38" s="29">
        <v>0.027071759259259257</v>
      </c>
      <c r="G38" s="23" t="str">
        <f t="shared" si="2"/>
        <v>3.54/km</v>
      </c>
      <c r="H38" s="29">
        <f t="shared" si="3"/>
        <v>0.004861111111111108</v>
      </c>
      <c r="I38" s="24">
        <f>F38-INDEX($F$5:$F$156,MATCH(D38,$D$5:$D$156,0))</f>
        <v>0.004861111111111108</v>
      </c>
    </row>
    <row r="39" spans="1:9" ht="18" customHeight="1">
      <c r="A39" s="22" t="s">
        <v>46</v>
      </c>
      <c r="B39" s="46" t="s">
        <v>352</v>
      </c>
      <c r="C39" s="46" t="s">
        <v>274</v>
      </c>
      <c r="D39" s="23" t="s">
        <v>209</v>
      </c>
      <c r="E39" s="46" t="s">
        <v>351</v>
      </c>
      <c r="F39" s="29">
        <v>0.027071759259259257</v>
      </c>
      <c r="G39" s="23" t="str">
        <f t="shared" si="2"/>
        <v>3.54/km</v>
      </c>
      <c r="H39" s="29">
        <f t="shared" si="3"/>
        <v>0.004861111111111108</v>
      </c>
      <c r="I39" s="24">
        <f>F39-INDEX($F$5:$F$156,MATCH(D39,$D$5:$D$156,0))</f>
        <v>0.004861111111111108</v>
      </c>
    </row>
    <row r="40" spans="1:9" ht="18" customHeight="1">
      <c r="A40" s="22" t="s">
        <v>47</v>
      </c>
      <c r="B40" s="46" t="s">
        <v>353</v>
      </c>
      <c r="C40" s="46" t="s">
        <v>228</v>
      </c>
      <c r="D40" s="23" t="s">
        <v>209</v>
      </c>
      <c r="E40" s="46" t="s">
        <v>312</v>
      </c>
      <c r="F40" s="29">
        <v>0.027083333333333334</v>
      </c>
      <c r="G40" s="23" t="str">
        <f t="shared" si="2"/>
        <v>3.54/km</v>
      </c>
      <c r="H40" s="29">
        <f t="shared" si="3"/>
        <v>0.004872685185185185</v>
      </c>
      <c r="I40" s="24">
        <f>F40-INDEX($F$5:$F$156,MATCH(D40,$D$5:$D$156,0))</f>
        <v>0.004872685185185185</v>
      </c>
    </row>
    <row r="41" spans="1:9" ht="18" customHeight="1">
      <c r="A41" s="22" t="s">
        <v>48</v>
      </c>
      <c r="B41" s="46" t="s">
        <v>354</v>
      </c>
      <c r="C41" s="46" t="s">
        <v>244</v>
      </c>
      <c r="D41" s="23" t="s">
        <v>209</v>
      </c>
      <c r="E41" s="46" t="s">
        <v>314</v>
      </c>
      <c r="F41" s="29">
        <v>0.027083333333333334</v>
      </c>
      <c r="G41" s="23" t="str">
        <f t="shared" si="2"/>
        <v>3.54/km</v>
      </c>
      <c r="H41" s="29">
        <f t="shared" si="3"/>
        <v>0.004872685185185185</v>
      </c>
      <c r="I41" s="24">
        <f>F41-INDEX($F$5:$F$156,MATCH(D41,$D$5:$D$156,0))</f>
        <v>0.004872685185185185</v>
      </c>
    </row>
    <row r="42" spans="1:9" ht="18" customHeight="1">
      <c r="A42" s="22" t="s">
        <v>49</v>
      </c>
      <c r="B42" s="46" t="s">
        <v>355</v>
      </c>
      <c r="C42" s="46" t="s">
        <v>356</v>
      </c>
      <c r="D42" s="23" t="s">
        <v>209</v>
      </c>
      <c r="E42" s="46" t="s">
        <v>351</v>
      </c>
      <c r="F42" s="29">
        <v>0.02711805555555555</v>
      </c>
      <c r="G42" s="23" t="str">
        <f t="shared" si="2"/>
        <v>3.54/km</v>
      </c>
      <c r="H42" s="29">
        <f t="shared" si="3"/>
        <v>0.004907407407407402</v>
      </c>
      <c r="I42" s="24">
        <f>F42-INDEX($F$5:$F$156,MATCH(D42,$D$5:$D$156,0))</f>
        <v>0.004907407407407402</v>
      </c>
    </row>
    <row r="43" spans="1:9" ht="18" customHeight="1">
      <c r="A43" s="22" t="s">
        <v>50</v>
      </c>
      <c r="B43" s="46" t="s">
        <v>357</v>
      </c>
      <c r="C43" s="46" t="s">
        <v>225</v>
      </c>
      <c r="D43" s="23" t="s">
        <v>209</v>
      </c>
      <c r="E43" s="46" t="s">
        <v>358</v>
      </c>
      <c r="F43" s="29">
        <v>0.027199074074074073</v>
      </c>
      <c r="G43" s="23" t="str">
        <f t="shared" si="2"/>
        <v>3.55/km</v>
      </c>
      <c r="H43" s="29">
        <f t="shared" si="3"/>
        <v>0.004988425925925924</v>
      </c>
      <c r="I43" s="24">
        <f>F43-INDEX($F$5:$F$156,MATCH(D43,$D$5:$D$156,0))</f>
        <v>0.004988425925925924</v>
      </c>
    </row>
    <row r="44" spans="1:9" ht="18" customHeight="1">
      <c r="A44" s="22" t="s">
        <v>51</v>
      </c>
      <c r="B44" s="46" t="s">
        <v>359</v>
      </c>
      <c r="C44" s="46" t="s">
        <v>241</v>
      </c>
      <c r="D44" s="23" t="s">
        <v>209</v>
      </c>
      <c r="E44" s="46" t="s">
        <v>250</v>
      </c>
      <c r="F44" s="29">
        <v>0.027210648148148147</v>
      </c>
      <c r="G44" s="23" t="str">
        <f t="shared" si="2"/>
        <v>3.55/km</v>
      </c>
      <c r="H44" s="29">
        <f t="shared" si="3"/>
        <v>0.0049999999999999975</v>
      </c>
      <c r="I44" s="24">
        <f>F44-INDEX($F$5:$F$156,MATCH(D44,$D$5:$D$156,0))</f>
        <v>0.0049999999999999975</v>
      </c>
    </row>
    <row r="45" spans="1:9" ht="18" customHeight="1">
      <c r="A45" s="22" t="s">
        <v>52</v>
      </c>
      <c r="B45" s="46" t="s">
        <v>360</v>
      </c>
      <c r="C45" s="46" t="s">
        <v>222</v>
      </c>
      <c r="D45" s="23" t="s">
        <v>209</v>
      </c>
      <c r="E45" s="46" t="s">
        <v>198</v>
      </c>
      <c r="F45" s="29">
        <v>0.027303240740740743</v>
      </c>
      <c r="G45" s="23" t="str">
        <f t="shared" si="2"/>
        <v>3.56/km</v>
      </c>
      <c r="H45" s="29">
        <f t="shared" si="3"/>
        <v>0.005092592592592593</v>
      </c>
      <c r="I45" s="24">
        <f>F45-INDEX($F$5:$F$156,MATCH(D45,$D$5:$D$156,0))</f>
        <v>0.005092592592592593</v>
      </c>
    </row>
    <row r="46" spans="1:9" ht="18" customHeight="1">
      <c r="A46" s="22" t="s">
        <v>53</v>
      </c>
      <c r="B46" s="46" t="s">
        <v>361</v>
      </c>
      <c r="C46" s="46" t="s">
        <v>241</v>
      </c>
      <c r="D46" s="23" t="s">
        <v>209</v>
      </c>
      <c r="E46" s="46" t="s">
        <v>351</v>
      </c>
      <c r="F46" s="29">
        <v>0.02736111111111111</v>
      </c>
      <c r="G46" s="23" t="str">
        <f t="shared" si="2"/>
        <v>3.56/km</v>
      </c>
      <c r="H46" s="29">
        <f t="shared" si="3"/>
        <v>0.005150462962962961</v>
      </c>
      <c r="I46" s="24">
        <f>F46-INDEX($F$5:$F$156,MATCH(D46,$D$5:$D$156,0))</f>
        <v>0.005150462962962961</v>
      </c>
    </row>
    <row r="47" spans="1:9" ht="18" customHeight="1">
      <c r="A47" s="22" t="s">
        <v>54</v>
      </c>
      <c r="B47" s="46" t="s">
        <v>362</v>
      </c>
      <c r="C47" s="46" t="s">
        <v>242</v>
      </c>
      <c r="D47" s="23" t="s">
        <v>209</v>
      </c>
      <c r="E47" s="46" t="s">
        <v>198</v>
      </c>
      <c r="F47" s="29">
        <v>0.027407407407407408</v>
      </c>
      <c r="G47" s="23" t="str">
        <f t="shared" si="2"/>
        <v>3.57/km</v>
      </c>
      <c r="H47" s="29">
        <f t="shared" si="3"/>
        <v>0.005196759259259259</v>
      </c>
      <c r="I47" s="24">
        <f>F47-INDEX($F$5:$F$156,MATCH(D47,$D$5:$D$156,0))</f>
        <v>0.005196759259259259</v>
      </c>
    </row>
    <row r="48" spans="1:9" ht="18" customHeight="1">
      <c r="A48" s="22" t="s">
        <v>55</v>
      </c>
      <c r="B48" s="46" t="s">
        <v>363</v>
      </c>
      <c r="C48" s="46" t="s">
        <v>211</v>
      </c>
      <c r="D48" s="23" t="s">
        <v>209</v>
      </c>
      <c r="E48" s="46" t="s">
        <v>198</v>
      </c>
      <c r="F48" s="29">
        <v>0.027418981481481485</v>
      </c>
      <c r="G48" s="23" t="str">
        <f t="shared" si="2"/>
        <v>3.57/km</v>
      </c>
      <c r="H48" s="29">
        <f t="shared" si="3"/>
        <v>0.005208333333333336</v>
      </c>
      <c r="I48" s="24">
        <f>F48-INDEX($F$5:$F$156,MATCH(D48,$D$5:$D$156,0))</f>
        <v>0.005208333333333336</v>
      </c>
    </row>
    <row r="49" spans="1:9" ht="18" customHeight="1">
      <c r="A49" s="22" t="s">
        <v>56</v>
      </c>
      <c r="B49" s="46" t="s">
        <v>364</v>
      </c>
      <c r="C49" s="46" t="s">
        <v>246</v>
      </c>
      <c r="D49" s="23" t="s">
        <v>209</v>
      </c>
      <c r="E49" s="46" t="s">
        <v>201</v>
      </c>
      <c r="F49" s="29">
        <v>0.027442129629629632</v>
      </c>
      <c r="G49" s="23" t="str">
        <f t="shared" si="2"/>
        <v>3.57/km</v>
      </c>
      <c r="H49" s="29">
        <f t="shared" si="3"/>
        <v>0.005231481481481483</v>
      </c>
      <c r="I49" s="24">
        <f>F49-INDEX($F$5:$F$156,MATCH(D49,$D$5:$D$156,0))</f>
        <v>0.005231481481481483</v>
      </c>
    </row>
    <row r="50" spans="1:9" ht="18" customHeight="1">
      <c r="A50" s="22" t="s">
        <v>57</v>
      </c>
      <c r="B50" s="46" t="s">
        <v>365</v>
      </c>
      <c r="C50" s="46" t="s">
        <v>236</v>
      </c>
      <c r="D50" s="23" t="s">
        <v>209</v>
      </c>
      <c r="E50" s="46" t="s">
        <v>314</v>
      </c>
      <c r="F50" s="29">
        <v>0.027523148148148147</v>
      </c>
      <c r="G50" s="23" t="str">
        <f t="shared" si="2"/>
        <v>3.58/km</v>
      </c>
      <c r="H50" s="29">
        <f t="shared" si="3"/>
        <v>0.005312499999999998</v>
      </c>
      <c r="I50" s="24">
        <f>F50-INDEX($F$5:$F$156,MATCH(D50,$D$5:$D$156,0))</f>
        <v>0.005312499999999998</v>
      </c>
    </row>
    <row r="51" spans="1:9" ht="18" customHeight="1">
      <c r="A51" s="22" t="s">
        <v>58</v>
      </c>
      <c r="B51" s="46" t="s">
        <v>354</v>
      </c>
      <c r="C51" s="46" t="s">
        <v>224</v>
      </c>
      <c r="D51" s="23" t="s">
        <v>209</v>
      </c>
      <c r="E51" s="46" t="s">
        <v>314</v>
      </c>
      <c r="F51" s="29">
        <v>0.027557870370370368</v>
      </c>
      <c r="G51" s="23" t="str">
        <f t="shared" si="2"/>
        <v>3.58/km</v>
      </c>
      <c r="H51" s="29">
        <f t="shared" si="3"/>
        <v>0.0053472222222222185</v>
      </c>
      <c r="I51" s="24">
        <f>F51-INDEX($F$5:$F$156,MATCH(D51,$D$5:$D$156,0))</f>
        <v>0.0053472222222222185</v>
      </c>
    </row>
    <row r="52" spans="1:9" ht="18" customHeight="1">
      <c r="A52" s="22" t="s">
        <v>59</v>
      </c>
      <c r="B52" s="46" t="s">
        <v>366</v>
      </c>
      <c r="C52" s="46" t="s">
        <v>236</v>
      </c>
      <c r="D52" s="23" t="s">
        <v>209</v>
      </c>
      <c r="E52" s="46" t="s">
        <v>367</v>
      </c>
      <c r="F52" s="29">
        <v>0.02758101851851852</v>
      </c>
      <c r="G52" s="23" t="str">
        <f t="shared" si="2"/>
        <v>3.58/km</v>
      </c>
      <c r="H52" s="29">
        <f t="shared" si="3"/>
        <v>0.005370370370370369</v>
      </c>
      <c r="I52" s="24">
        <f>F52-INDEX($F$5:$F$156,MATCH(D52,$D$5:$D$156,0))</f>
        <v>0.005370370370370369</v>
      </c>
    </row>
    <row r="53" spans="1:9" ht="18" customHeight="1">
      <c r="A53" s="22" t="s">
        <v>60</v>
      </c>
      <c r="B53" s="46" t="s">
        <v>368</v>
      </c>
      <c r="C53" s="46" t="s">
        <v>256</v>
      </c>
      <c r="D53" s="23" t="s">
        <v>209</v>
      </c>
      <c r="E53" s="46" t="s">
        <v>369</v>
      </c>
      <c r="F53" s="29">
        <v>0.027592592592592596</v>
      </c>
      <c r="G53" s="23" t="str">
        <f t="shared" si="2"/>
        <v>3.58/km</v>
      </c>
      <c r="H53" s="29">
        <f t="shared" si="3"/>
        <v>0.005381944444444446</v>
      </c>
      <c r="I53" s="24">
        <f>F53-INDEX($F$5:$F$156,MATCH(D53,$D$5:$D$156,0))</f>
        <v>0.005381944444444446</v>
      </c>
    </row>
    <row r="54" spans="1:9" ht="18" customHeight="1">
      <c r="A54" s="22" t="s">
        <v>61</v>
      </c>
      <c r="B54" s="46" t="s">
        <v>313</v>
      </c>
      <c r="C54" s="46" t="s">
        <v>234</v>
      </c>
      <c r="D54" s="23" t="s">
        <v>209</v>
      </c>
      <c r="E54" s="46" t="s">
        <v>314</v>
      </c>
      <c r="F54" s="29">
        <v>0.027592592592592596</v>
      </c>
      <c r="G54" s="23" t="str">
        <f t="shared" si="2"/>
        <v>3.58/km</v>
      </c>
      <c r="H54" s="29">
        <f t="shared" si="3"/>
        <v>0.005381944444444446</v>
      </c>
      <c r="I54" s="24">
        <f>F54-INDEX($F$5:$F$156,MATCH(D54,$D$5:$D$156,0))</f>
        <v>0.005381944444444446</v>
      </c>
    </row>
    <row r="55" spans="1:9" ht="18" customHeight="1">
      <c r="A55" s="22" t="s">
        <v>62</v>
      </c>
      <c r="B55" s="46" t="s">
        <v>370</v>
      </c>
      <c r="C55" s="46" t="s">
        <v>276</v>
      </c>
      <c r="D55" s="23" t="s">
        <v>209</v>
      </c>
      <c r="E55" s="46" t="s">
        <v>298</v>
      </c>
      <c r="F55" s="29">
        <v>0.027604166666666666</v>
      </c>
      <c r="G55" s="23" t="str">
        <f t="shared" si="2"/>
        <v>3.59/km</v>
      </c>
      <c r="H55" s="29">
        <f t="shared" si="3"/>
        <v>0.005393518518518516</v>
      </c>
      <c r="I55" s="24">
        <f>F55-INDEX($F$5:$F$156,MATCH(D55,$D$5:$D$156,0))</f>
        <v>0.005393518518518516</v>
      </c>
    </row>
    <row r="56" spans="1:9" ht="18" customHeight="1">
      <c r="A56" s="22" t="s">
        <v>63</v>
      </c>
      <c r="B56" s="46" t="s">
        <v>371</v>
      </c>
      <c r="C56" s="46" t="s">
        <v>229</v>
      </c>
      <c r="D56" s="23" t="s">
        <v>209</v>
      </c>
      <c r="E56" s="46" t="s">
        <v>302</v>
      </c>
      <c r="F56" s="29">
        <v>0.027627314814814813</v>
      </c>
      <c r="G56" s="23" t="str">
        <f t="shared" si="2"/>
        <v>3.59/km</v>
      </c>
      <c r="H56" s="29">
        <f t="shared" si="3"/>
        <v>0.005416666666666663</v>
      </c>
      <c r="I56" s="24">
        <f>F56-INDEX($F$5:$F$156,MATCH(D56,$D$5:$D$156,0))</f>
        <v>0.005416666666666663</v>
      </c>
    </row>
    <row r="57" spans="1:9" ht="18" customHeight="1">
      <c r="A57" s="22" t="s">
        <v>64</v>
      </c>
      <c r="B57" s="46" t="s">
        <v>372</v>
      </c>
      <c r="C57" s="46" t="s">
        <v>213</v>
      </c>
      <c r="D57" s="23" t="s">
        <v>209</v>
      </c>
      <c r="E57" s="46" t="s">
        <v>198</v>
      </c>
      <c r="F57" s="29">
        <v>0.027719907407407405</v>
      </c>
      <c r="G57" s="23" t="str">
        <f t="shared" si="2"/>
        <v>3.60/km</v>
      </c>
      <c r="H57" s="29">
        <f t="shared" si="3"/>
        <v>0.005509259259259255</v>
      </c>
      <c r="I57" s="24">
        <f>F57-INDEX($F$5:$F$156,MATCH(D57,$D$5:$D$156,0))</f>
        <v>0.005509259259259255</v>
      </c>
    </row>
    <row r="58" spans="1:9" ht="18" customHeight="1">
      <c r="A58" s="22" t="s">
        <v>65</v>
      </c>
      <c r="B58" s="46" t="s">
        <v>373</v>
      </c>
      <c r="C58" s="46" t="s">
        <v>240</v>
      </c>
      <c r="D58" s="23" t="s">
        <v>209</v>
      </c>
      <c r="E58" s="46" t="s">
        <v>198</v>
      </c>
      <c r="F58" s="29">
        <v>0.027974537037037034</v>
      </c>
      <c r="G58" s="23" t="str">
        <f t="shared" si="2"/>
        <v>4.02/km</v>
      </c>
      <c r="H58" s="29">
        <f t="shared" si="3"/>
        <v>0.005763888888888884</v>
      </c>
      <c r="I58" s="24">
        <f>F58-INDEX($F$5:$F$156,MATCH(D58,$D$5:$D$156,0))</f>
        <v>0.005763888888888884</v>
      </c>
    </row>
    <row r="59" spans="1:9" ht="18" customHeight="1">
      <c r="A59" s="22" t="s">
        <v>66</v>
      </c>
      <c r="B59" s="46" t="s">
        <v>374</v>
      </c>
      <c r="C59" s="46" t="s">
        <v>215</v>
      </c>
      <c r="D59" s="23" t="s">
        <v>209</v>
      </c>
      <c r="E59" s="46" t="s">
        <v>351</v>
      </c>
      <c r="F59" s="29">
        <v>0.02803240740740741</v>
      </c>
      <c r="G59" s="23" t="str">
        <f t="shared" si="2"/>
        <v>4.02/km</v>
      </c>
      <c r="H59" s="29">
        <f t="shared" si="3"/>
        <v>0.005821759259259259</v>
      </c>
      <c r="I59" s="24">
        <f>F59-INDEX($F$5:$F$156,MATCH(D59,$D$5:$D$156,0))</f>
        <v>0.005821759259259259</v>
      </c>
    </row>
    <row r="60" spans="1:9" ht="18" customHeight="1">
      <c r="A60" s="22" t="s">
        <v>67</v>
      </c>
      <c r="B60" s="46" t="s">
        <v>375</v>
      </c>
      <c r="C60" s="46" t="s">
        <v>243</v>
      </c>
      <c r="D60" s="23" t="s">
        <v>209</v>
      </c>
      <c r="E60" s="46" t="s">
        <v>312</v>
      </c>
      <c r="F60" s="29">
        <v>0.02821759259259259</v>
      </c>
      <c r="G60" s="23" t="str">
        <f t="shared" si="2"/>
        <v>4.04/km</v>
      </c>
      <c r="H60" s="29">
        <f t="shared" si="3"/>
        <v>0.00600694444444444</v>
      </c>
      <c r="I60" s="24">
        <f>F60-INDEX($F$5:$F$156,MATCH(D60,$D$5:$D$156,0))</f>
        <v>0.00600694444444444</v>
      </c>
    </row>
    <row r="61" spans="1:9" ht="18" customHeight="1">
      <c r="A61" s="22" t="s">
        <v>68</v>
      </c>
      <c r="B61" s="46" t="s">
        <v>376</v>
      </c>
      <c r="C61" s="46" t="s">
        <v>245</v>
      </c>
      <c r="D61" s="23" t="s">
        <v>209</v>
      </c>
      <c r="E61" s="46" t="s">
        <v>198</v>
      </c>
      <c r="F61" s="29">
        <v>0.02832175925925926</v>
      </c>
      <c r="G61" s="23" t="str">
        <f t="shared" si="2"/>
        <v>4.05/km</v>
      </c>
      <c r="H61" s="29">
        <f t="shared" si="3"/>
        <v>0.006111111111111109</v>
      </c>
      <c r="I61" s="24">
        <f>F61-INDEX($F$5:$F$156,MATCH(D61,$D$5:$D$156,0))</f>
        <v>0.006111111111111109</v>
      </c>
    </row>
    <row r="62" spans="1:9" ht="18" customHeight="1">
      <c r="A62" s="22" t="s">
        <v>69</v>
      </c>
      <c r="B62" s="46" t="s">
        <v>377</v>
      </c>
      <c r="C62" s="46" t="s">
        <v>266</v>
      </c>
      <c r="D62" s="23" t="s">
        <v>209</v>
      </c>
      <c r="E62" s="46" t="s">
        <v>378</v>
      </c>
      <c r="F62" s="29">
        <v>0.028425925925925924</v>
      </c>
      <c r="G62" s="23" t="str">
        <f t="shared" si="2"/>
        <v>4.06/km</v>
      </c>
      <c r="H62" s="29">
        <f t="shared" si="3"/>
        <v>0.006215277777777774</v>
      </c>
      <c r="I62" s="24">
        <f>F62-INDEX($F$5:$F$156,MATCH(D62,$D$5:$D$156,0))</f>
        <v>0.006215277777777774</v>
      </c>
    </row>
    <row r="63" spans="1:9" ht="18" customHeight="1">
      <c r="A63" s="22" t="s">
        <v>70</v>
      </c>
      <c r="B63" s="46" t="s">
        <v>379</v>
      </c>
      <c r="C63" s="46" t="s">
        <v>229</v>
      </c>
      <c r="D63" s="23" t="s">
        <v>209</v>
      </c>
      <c r="E63" s="46" t="s">
        <v>367</v>
      </c>
      <c r="F63" s="29">
        <v>0.028506944444444442</v>
      </c>
      <c r="G63" s="23" t="str">
        <f t="shared" si="2"/>
        <v>4.06/km</v>
      </c>
      <c r="H63" s="29">
        <f t="shared" si="3"/>
        <v>0.006296296296296293</v>
      </c>
      <c r="I63" s="24">
        <f>F63-INDEX($F$5:$F$156,MATCH(D63,$D$5:$D$156,0))</f>
        <v>0.006296296296296293</v>
      </c>
    </row>
    <row r="64" spans="1:9" ht="18" customHeight="1">
      <c r="A64" s="22" t="s">
        <v>71</v>
      </c>
      <c r="B64" s="46" t="s">
        <v>380</v>
      </c>
      <c r="C64" s="46" t="s">
        <v>225</v>
      </c>
      <c r="D64" s="23" t="s">
        <v>209</v>
      </c>
      <c r="E64" s="46" t="s">
        <v>381</v>
      </c>
      <c r="F64" s="29">
        <v>0.028692129629629633</v>
      </c>
      <c r="G64" s="23" t="str">
        <f t="shared" si="2"/>
        <v>4.08/km</v>
      </c>
      <c r="H64" s="29">
        <f t="shared" si="3"/>
        <v>0.006481481481481484</v>
      </c>
      <c r="I64" s="24">
        <f>F64-INDEX($F$5:$F$156,MATCH(D64,$D$5:$D$156,0))</f>
        <v>0.006481481481481484</v>
      </c>
    </row>
    <row r="65" spans="1:9" ht="18" customHeight="1">
      <c r="A65" s="22" t="s">
        <v>72</v>
      </c>
      <c r="B65" s="46" t="s">
        <v>382</v>
      </c>
      <c r="C65" s="46" t="s">
        <v>237</v>
      </c>
      <c r="D65" s="23" t="s">
        <v>209</v>
      </c>
      <c r="E65" s="46" t="s">
        <v>383</v>
      </c>
      <c r="F65" s="29">
        <v>0.028738425925925928</v>
      </c>
      <c r="G65" s="23" t="str">
        <f t="shared" si="2"/>
        <v>4.08/km</v>
      </c>
      <c r="H65" s="29">
        <f t="shared" si="3"/>
        <v>0.006527777777777778</v>
      </c>
      <c r="I65" s="24">
        <f>F65-INDEX($F$5:$F$156,MATCH(D65,$D$5:$D$156,0))</f>
        <v>0.006527777777777778</v>
      </c>
    </row>
    <row r="66" spans="1:9" ht="18" customHeight="1">
      <c r="A66" s="22" t="s">
        <v>73</v>
      </c>
      <c r="B66" s="46" t="s">
        <v>384</v>
      </c>
      <c r="C66" s="46" t="s">
        <v>217</v>
      </c>
      <c r="D66" s="23" t="s">
        <v>209</v>
      </c>
      <c r="E66" s="46" t="s">
        <v>314</v>
      </c>
      <c r="F66" s="29">
        <v>0.028773148148148145</v>
      </c>
      <c r="G66" s="23" t="str">
        <f t="shared" si="2"/>
        <v>4.09/km</v>
      </c>
      <c r="H66" s="29">
        <f t="shared" si="3"/>
        <v>0.006562499999999995</v>
      </c>
      <c r="I66" s="24">
        <f>F66-INDEX($F$5:$F$156,MATCH(D66,$D$5:$D$156,0))</f>
        <v>0.006562499999999995</v>
      </c>
    </row>
    <row r="67" spans="1:9" ht="18" customHeight="1">
      <c r="A67" s="22" t="s">
        <v>74</v>
      </c>
      <c r="B67" s="46" t="s">
        <v>385</v>
      </c>
      <c r="C67" s="46" t="s">
        <v>262</v>
      </c>
      <c r="D67" s="23" t="s">
        <v>209</v>
      </c>
      <c r="E67" s="46" t="s">
        <v>369</v>
      </c>
      <c r="F67" s="29">
        <v>0.028773148148148145</v>
      </c>
      <c r="G67" s="23" t="str">
        <f t="shared" si="2"/>
        <v>4.09/km</v>
      </c>
      <c r="H67" s="29">
        <f aca="true" t="shared" si="4" ref="H67:H89">F67-$F$5</f>
        <v>0.006562499999999995</v>
      </c>
      <c r="I67" s="24">
        <f>F67-INDEX($F$5:$F$156,MATCH(D67,$D$5:$D$156,0))</f>
        <v>0.006562499999999995</v>
      </c>
    </row>
    <row r="68" spans="1:9" ht="18" customHeight="1">
      <c r="A68" s="22" t="s">
        <v>75</v>
      </c>
      <c r="B68" s="46" t="s">
        <v>386</v>
      </c>
      <c r="C68" s="46" t="s">
        <v>230</v>
      </c>
      <c r="D68" s="23" t="s">
        <v>209</v>
      </c>
      <c r="E68" s="46" t="s">
        <v>314</v>
      </c>
      <c r="F68" s="29">
        <v>0.028796296296296296</v>
      </c>
      <c r="G68" s="23" t="str">
        <f t="shared" si="2"/>
        <v>4.09/km</v>
      </c>
      <c r="H68" s="29">
        <f t="shared" si="4"/>
        <v>0.006585648148148146</v>
      </c>
      <c r="I68" s="24">
        <f>F68-INDEX($F$5:$F$156,MATCH(D68,$D$5:$D$156,0))</f>
        <v>0.006585648148148146</v>
      </c>
    </row>
    <row r="69" spans="1:9" ht="18" customHeight="1">
      <c r="A69" s="22" t="s">
        <v>76</v>
      </c>
      <c r="B69" s="46" t="s">
        <v>387</v>
      </c>
      <c r="C69" s="46" t="s">
        <v>388</v>
      </c>
      <c r="D69" s="23" t="s">
        <v>209</v>
      </c>
      <c r="E69" s="46" t="s">
        <v>314</v>
      </c>
      <c r="F69" s="29">
        <v>0.028796296296296296</v>
      </c>
      <c r="G69" s="23" t="str">
        <f t="shared" si="2"/>
        <v>4.09/km</v>
      </c>
      <c r="H69" s="29">
        <f t="shared" si="4"/>
        <v>0.006585648148148146</v>
      </c>
      <c r="I69" s="24">
        <f>F69-INDEX($F$5:$F$156,MATCH(D69,$D$5:$D$156,0))</f>
        <v>0.006585648148148146</v>
      </c>
    </row>
    <row r="70" spans="1:9" ht="18" customHeight="1">
      <c r="A70" s="22" t="s">
        <v>77</v>
      </c>
      <c r="B70" s="46" t="s">
        <v>389</v>
      </c>
      <c r="C70" s="46" t="s">
        <v>241</v>
      </c>
      <c r="D70" s="23" t="s">
        <v>209</v>
      </c>
      <c r="E70" s="46" t="s">
        <v>198</v>
      </c>
      <c r="F70" s="29">
        <v>0.028854166666666667</v>
      </c>
      <c r="G70" s="23" t="str">
        <f t="shared" si="2"/>
        <v>4.09/km</v>
      </c>
      <c r="H70" s="29">
        <f t="shared" si="4"/>
        <v>0.006643518518518517</v>
      </c>
      <c r="I70" s="24">
        <f>F70-INDEX($F$5:$F$156,MATCH(D70,$D$5:$D$156,0))</f>
        <v>0.006643518518518517</v>
      </c>
    </row>
    <row r="71" spans="1:9" ht="18" customHeight="1">
      <c r="A71" s="22" t="s">
        <v>78</v>
      </c>
      <c r="B71" s="46" t="s">
        <v>390</v>
      </c>
      <c r="C71" s="46" t="s">
        <v>248</v>
      </c>
      <c r="D71" s="23" t="s">
        <v>209</v>
      </c>
      <c r="E71" s="46" t="s">
        <v>303</v>
      </c>
      <c r="F71" s="29">
        <v>0.028865740740740744</v>
      </c>
      <c r="G71" s="23" t="str">
        <f t="shared" si="2"/>
        <v>4.09/km</v>
      </c>
      <c r="H71" s="29">
        <f t="shared" si="4"/>
        <v>0.006655092592592594</v>
      </c>
      <c r="I71" s="24">
        <f>F71-INDEX($F$5:$F$156,MATCH(D71,$D$5:$D$156,0))</f>
        <v>0.006655092592592594</v>
      </c>
    </row>
    <row r="72" spans="1:9" ht="18" customHeight="1">
      <c r="A72" s="22" t="s">
        <v>79</v>
      </c>
      <c r="B72" s="46" t="s">
        <v>391</v>
      </c>
      <c r="C72" s="46" t="s">
        <v>229</v>
      </c>
      <c r="D72" s="23" t="s">
        <v>209</v>
      </c>
      <c r="E72" s="46" t="s">
        <v>329</v>
      </c>
      <c r="F72" s="29">
        <v>0.028877314814814817</v>
      </c>
      <c r="G72" s="23" t="str">
        <f t="shared" si="2"/>
        <v>4.10/km</v>
      </c>
      <c r="H72" s="29">
        <f t="shared" si="4"/>
        <v>0.006666666666666668</v>
      </c>
      <c r="I72" s="24">
        <f>F72-INDEX($F$5:$F$156,MATCH(D72,$D$5:$D$156,0))</f>
        <v>0.006666666666666668</v>
      </c>
    </row>
    <row r="73" spans="1:9" ht="18" customHeight="1">
      <c r="A73" s="22" t="s">
        <v>80</v>
      </c>
      <c r="B73" s="46" t="s">
        <v>392</v>
      </c>
      <c r="C73" s="46" t="s">
        <v>218</v>
      </c>
      <c r="D73" s="23" t="s">
        <v>209</v>
      </c>
      <c r="E73" s="46" t="s">
        <v>303</v>
      </c>
      <c r="F73" s="29">
        <v>0.02888888888888889</v>
      </c>
      <c r="G73" s="23" t="str">
        <f t="shared" si="2"/>
        <v>4.10/km</v>
      </c>
      <c r="H73" s="29">
        <f t="shared" si="4"/>
        <v>0.0066782407407407415</v>
      </c>
      <c r="I73" s="24">
        <f>F73-INDEX($F$5:$F$156,MATCH(D73,$D$5:$D$156,0))</f>
        <v>0.0066782407407407415</v>
      </c>
    </row>
    <row r="74" spans="1:9" ht="18" customHeight="1">
      <c r="A74" s="22" t="s">
        <v>81</v>
      </c>
      <c r="B74" s="46" t="s">
        <v>393</v>
      </c>
      <c r="C74" s="46" t="s">
        <v>267</v>
      </c>
      <c r="D74" s="23" t="s">
        <v>209</v>
      </c>
      <c r="E74" s="46" t="s">
        <v>369</v>
      </c>
      <c r="F74" s="29">
        <v>0.0290625</v>
      </c>
      <c r="G74" s="23" t="str">
        <f t="shared" si="2"/>
        <v>4.11/km</v>
      </c>
      <c r="H74" s="29">
        <f t="shared" si="4"/>
        <v>0.006851851851851852</v>
      </c>
      <c r="I74" s="24">
        <f>F74-INDEX($F$5:$F$156,MATCH(D74,$D$5:$D$156,0))</f>
        <v>0.006851851851851852</v>
      </c>
    </row>
    <row r="75" spans="1:9" ht="18" customHeight="1">
      <c r="A75" s="22" t="s">
        <v>82</v>
      </c>
      <c r="B75" s="46" t="s">
        <v>394</v>
      </c>
      <c r="C75" s="46" t="s">
        <v>215</v>
      </c>
      <c r="D75" s="23" t="s">
        <v>209</v>
      </c>
      <c r="E75" s="46" t="s">
        <v>198</v>
      </c>
      <c r="F75" s="29">
        <v>0.029074074074074075</v>
      </c>
      <c r="G75" s="23" t="str">
        <f t="shared" si="2"/>
        <v>4.11/km</v>
      </c>
      <c r="H75" s="29">
        <f t="shared" si="4"/>
        <v>0.006863425925925926</v>
      </c>
      <c r="I75" s="24">
        <f>F75-INDEX($F$5:$F$156,MATCH(D75,$D$5:$D$156,0))</f>
        <v>0.006863425925925926</v>
      </c>
    </row>
    <row r="76" spans="1:9" ht="18" customHeight="1">
      <c r="A76" s="22" t="s">
        <v>83</v>
      </c>
      <c r="B76" s="46" t="s">
        <v>395</v>
      </c>
      <c r="C76" s="46" t="s">
        <v>225</v>
      </c>
      <c r="D76" s="23" t="s">
        <v>209</v>
      </c>
      <c r="E76" s="46" t="s">
        <v>299</v>
      </c>
      <c r="F76" s="29">
        <v>0.029074074074074075</v>
      </c>
      <c r="G76" s="23" t="str">
        <f t="shared" si="2"/>
        <v>4.11/km</v>
      </c>
      <c r="H76" s="29">
        <f t="shared" si="4"/>
        <v>0.006863425925925926</v>
      </c>
      <c r="I76" s="24">
        <f>F76-INDEX($F$5:$F$156,MATCH(D76,$D$5:$D$156,0))</f>
        <v>0.006863425925925926</v>
      </c>
    </row>
    <row r="77" spans="1:9" ht="18" customHeight="1">
      <c r="A77" s="22" t="s">
        <v>84</v>
      </c>
      <c r="B77" s="46" t="s">
        <v>396</v>
      </c>
      <c r="C77" s="46" t="s">
        <v>227</v>
      </c>
      <c r="D77" s="23" t="s">
        <v>209</v>
      </c>
      <c r="E77" s="46" t="s">
        <v>351</v>
      </c>
      <c r="F77" s="29">
        <v>0.029108796296296296</v>
      </c>
      <c r="G77" s="23" t="str">
        <f t="shared" si="2"/>
        <v>4.12/km</v>
      </c>
      <c r="H77" s="29">
        <f t="shared" si="4"/>
        <v>0.006898148148148146</v>
      </c>
      <c r="I77" s="24">
        <f>F77-INDEX($F$5:$F$156,MATCH(D77,$D$5:$D$156,0))</f>
        <v>0.006898148148148146</v>
      </c>
    </row>
    <row r="78" spans="1:9" ht="18" customHeight="1">
      <c r="A78" s="22" t="s">
        <v>85</v>
      </c>
      <c r="B78" s="46" t="s">
        <v>397</v>
      </c>
      <c r="C78" s="46" t="s">
        <v>232</v>
      </c>
      <c r="D78" s="23" t="s">
        <v>209</v>
      </c>
      <c r="E78" s="46" t="s">
        <v>198</v>
      </c>
      <c r="F78" s="29">
        <v>0.029143518518518517</v>
      </c>
      <c r="G78" s="23" t="str">
        <f t="shared" si="2"/>
        <v>4.12/km</v>
      </c>
      <c r="H78" s="29">
        <f t="shared" si="4"/>
        <v>0.006932870370370367</v>
      </c>
      <c r="I78" s="24">
        <f>F78-INDEX($F$5:$F$156,MATCH(D78,$D$5:$D$156,0))</f>
        <v>0.006932870370370367</v>
      </c>
    </row>
    <row r="79" spans="1:9" ht="18" customHeight="1">
      <c r="A79" s="22" t="s">
        <v>86</v>
      </c>
      <c r="B79" s="46" t="s">
        <v>398</v>
      </c>
      <c r="C79" s="46" t="s">
        <v>399</v>
      </c>
      <c r="D79" s="23" t="s">
        <v>209</v>
      </c>
      <c r="E79" s="46" t="s">
        <v>198</v>
      </c>
      <c r="F79" s="29">
        <v>0.029212962962962965</v>
      </c>
      <c r="G79" s="23" t="str">
        <f t="shared" si="2"/>
        <v>4.12/km</v>
      </c>
      <c r="H79" s="29">
        <f t="shared" si="4"/>
        <v>0.007002314814814815</v>
      </c>
      <c r="I79" s="24">
        <f>F79-INDEX($F$5:$F$156,MATCH(D79,$D$5:$D$156,0))</f>
        <v>0.007002314814814815</v>
      </c>
    </row>
    <row r="80" spans="1:9" ht="18" customHeight="1">
      <c r="A80" s="22" t="s">
        <v>87</v>
      </c>
      <c r="B80" s="46" t="s">
        <v>400</v>
      </c>
      <c r="C80" s="46" t="s">
        <v>251</v>
      </c>
      <c r="D80" s="23" t="s">
        <v>209</v>
      </c>
      <c r="E80" s="46" t="s">
        <v>302</v>
      </c>
      <c r="F80" s="29">
        <v>0.02922453703703704</v>
      </c>
      <c r="G80" s="23" t="str">
        <f t="shared" si="2"/>
        <v>4.13/km</v>
      </c>
      <c r="H80" s="29">
        <f t="shared" si="4"/>
        <v>0.007013888888888889</v>
      </c>
      <c r="I80" s="24">
        <f>F80-INDEX($F$5:$F$156,MATCH(D80,$D$5:$D$156,0))</f>
        <v>0.007013888888888889</v>
      </c>
    </row>
    <row r="81" spans="1:9" ht="18" customHeight="1">
      <c r="A81" s="22" t="s">
        <v>88</v>
      </c>
      <c r="B81" s="46" t="s">
        <v>334</v>
      </c>
      <c r="C81" s="46" t="s">
        <v>401</v>
      </c>
      <c r="D81" s="23" t="s">
        <v>209</v>
      </c>
      <c r="E81" s="46" t="s">
        <v>299</v>
      </c>
      <c r="F81" s="29">
        <v>0.029456018518518517</v>
      </c>
      <c r="G81" s="23" t="str">
        <f t="shared" si="2"/>
        <v>4.15/km</v>
      </c>
      <c r="H81" s="29">
        <f t="shared" si="4"/>
        <v>0.007245370370370367</v>
      </c>
      <c r="I81" s="24">
        <f>F81-INDEX($F$5:$F$156,MATCH(D81,$D$5:$D$156,0))</f>
        <v>0.007245370370370367</v>
      </c>
    </row>
    <row r="82" spans="1:9" ht="18" customHeight="1">
      <c r="A82" s="22" t="s">
        <v>89</v>
      </c>
      <c r="B82" s="46" t="s">
        <v>402</v>
      </c>
      <c r="C82" s="46" t="s">
        <v>270</v>
      </c>
      <c r="D82" s="23" t="s">
        <v>209</v>
      </c>
      <c r="E82" s="46" t="s">
        <v>198</v>
      </c>
      <c r="F82" s="29">
        <v>0.029456018518518517</v>
      </c>
      <c r="G82" s="23" t="str">
        <f t="shared" si="2"/>
        <v>4.15/km</v>
      </c>
      <c r="H82" s="29">
        <f t="shared" si="4"/>
        <v>0.007245370370370367</v>
      </c>
      <c r="I82" s="24">
        <f>F82-INDEX($F$5:$F$156,MATCH(D82,$D$5:$D$156,0))</f>
        <v>0.007245370370370367</v>
      </c>
    </row>
    <row r="83" spans="1:9" ht="18" customHeight="1">
      <c r="A83" s="22" t="s">
        <v>90</v>
      </c>
      <c r="B83" s="46" t="s">
        <v>403</v>
      </c>
      <c r="C83" s="46" t="s">
        <v>261</v>
      </c>
      <c r="D83" s="23" t="s">
        <v>209</v>
      </c>
      <c r="E83" s="46" t="s">
        <v>299</v>
      </c>
      <c r="F83" s="29">
        <v>0.029490740740740744</v>
      </c>
      <c r="G83" s="23" t="str">
        <f t="shared" si="2"/>
        <v>4.15/km</v>
      </c>
      <c r="H83" s="29">
        <f t="shared" si="4"/>
        <v>0.007280092592592595</v>
      </c>
      <c r="I83" s="24">
        <f>F83-INDEX($F$5:$F$156,MATCH(D83,$D$5:$D$156,0))</f>
        <v>0.007280092592592595</v>
      </c>
    </row>
    <row r="84" spans="1:9" ht="18" customHeight="1">
      <c r="A84" s="22" t="s">
        <v>91</v>
      </c>
      <c r="B84" s="46" t="s">
        <v>404</v>
      </c>
      <c r="C84" s="46" t="s">
        <v>227</v>
      </c>
      <c r="D84" s="23" t="s">
        <v>209</v>
      </c>
      <c r="E84" s="46" t="s">
        <v>369</v>
      </c>
      <c r="F84" s="29">
        <v>0.0296412037037037</v>
      </c>
      <c r="G84" s="23" t="str">
        <f t="shared" si="2"/>
        <v>4.16/km</v>
      </c>
      <c r="H84" s="29">
        <f t="shared" si="4"/>
        <v>0.007430555555555551</v>
      </c>
      <c r="I84" s="24">
        <f>F84-INDEX($F$5:$F$156,MATCH(D84,$D$5:$D$156,0))</f>
        <v>0.007430555555555551</v>
      </c>
    </row>
    <row r="85" spans="1:9" ht="18" customHeight="1">
      <c r="A85" s="22" t="s">
        <v>92</v>
      </c>
      <c r="B85" s="46" t="s">
        <v>405</v>
      </c>
      <c r="C85" s="46" t="s">
        <v>220</v>
      </c>
      <c r="D85" s="23" t="s">
        <v>209</v>
      </c>
      <c r="E85" s="46" t="s">
        <v>317</v>
      </c>
      <c r="F85" s="29">
        <v>0.029791666666666664</v>
      </c>
      <c r="G85" s="23" t="str">
        <f t="shared" si="2"/>
        <v>4.17/km</v>
      </c>
      <c r="H85" s="29">
        <f t="shared" si="4"/>
        <v>0.007581018518518515</v>
      </c>
      <c r="I85" s="24">
        <f>F85-INDEX($F$5:$F$156,MATCH(D85,$D$5:$D$156,0))</f>
        <v>0.007581018518518515</v>
      </c>
    </row>
    <row r="86" spans="1:9" ht="18" customHeight="1">
      <c r="A86" s="22" t="s">
        <v>93</v>
      </c>
      <c r="B86" s="46" t="s">
        <v>406</v>
      </c>
      <c r="C86" s="46" t="s">
        <v>208</v>
      </c>
      <c r="D86" s="23" t="s">
        <v>209</v>
      </c>
      <c r="E86" s="46" t="s">
        <v>343</v>
      </c>
      <c r="F86" s="29">
        <v>0.029837962962962965</v>
      </c>
      <c r="G86" s="23" t="str">
        <f t="shared" si="2"/>
        <v>4.18/km</v>
      </c>
      <c r="H86" s="29">
        <f t="shared" si="4"/>
        <v>0.007627314814814816</v>
      </c>
      <c r="I86" s="24">
        <f>F86-INDEX($F$5:$F$156,MATCH(D86,$D$5:$D$156,0))</f>
        <v>0.007627314814814816</v>
      </c>
    </row>
    <row r="87" spans="1:9" ht="18" customHeight="1">
      <c r="A87" s="42" t="s">
        <v>94</v>
      </c>
      <c r="B87" s="49" t="s">
        <v>407</v>
      </c>
      <c r="C87" s="49" t="s">
        <v>216</v>
      </c>
      <c r="D87" s="43" t="s">
        <v>209</v>
      </c>
      <c r="E87" s="49" t="s">
        <v>197</v>
      </c>
      <c r="F87" s="44">
        <v>0.02990740740740741</v>
      </c>
      <c r="G87" s="43" t="str">
        <f t="shared" si="2"/>
        <v>4.18/km</v>
      </c>
      <c r="H87" s="44">
        <f t="shared" si="4"/>
        <v>0.007696759259259261</v>
      </c>
      <c r="I87" s="45">
        <f>F87-INDEX($F$5:$F$156,MATCH(D87,$D$5:$D$156,0))</f>
        <v>0.007696759259259261</v>
      </c>
    </row>
    <row r="88" spans="1:9" ht="18" customHeight="1">
      <c r="A88" s="22" t="s">
        <v>95</v>
      </c>
      <c r="B88" s="46" t="s">
        <v>408</v>
      </c>
      <c r="C88" s="46" t="s">
        <v>244</v>
      </c>
      <c r="D88" s="23" t="s">
        <v>209</v>
      </c>
      <c r="E88" s="46" t="s">
        <v>329</v>
      </c>
      <c r="F88" s="29">
        <v>0.029953703703703705</v>
      </c>
      <c r="G88" s="23" t="str">
        <f t="shared" si="2"/>
        <v>4.19/km</v>
      </c>
      <c r="H88" s="29">
        <f t="shared" si="4"/>
        <v>0.007743055555555555</v>
      </c>
      <c r="I88" s="24">
        <f>F88-INDEX($F$5:$F$156,MATCH(D88,$D$5:$D$156,0))</f>
        <v>0.007743055555555555</v>
      </c>
    </row>
    <row r="89" spans="1:9" ht="18" customHeight="1">
      <c r="A89" s="22" t="s">
        <v>96</v>
      </c>
      <c r="B89" s="46" t="s">
        <v>409</v>
      </c>
      <c r="C89" s="46" t="s">
        <v>225</v>
      </c>
      <c r="D89" s="23" t="s">
        <v>209</v>
      </c>
      <c r="E89" s="46" t="s">
        <v>314</v>
      </c>
      <c r="F89" s="29">
        <v>0.030000000000000002</v>
      </c>
      <c r="G89" s="23" t="str">
        <f t="shared" si="2"/>
        <v>4.19/km</v>
      </c>
      <c r="H89" s="29">
        <f t="shared" si="4"/>
        <v>0.007789351851851853</v>
      </c>
      <c r="I89" s="24">
        <f>F89-INDEX($F$5:$F$156,MATCH(D89,$D$5:$D$156,0))</f>
        <v>0.007789351851851853</v>
      </c>
    </row>
    <row r="90" spans="1:9" ht="18" customHeight="1">
      <c r="A90" s="22" t="s">
        <v>97</v>
      </c>
      <c r="B90" s="46" t="s">
        <v>410</v>
      </c>
      <c r="C90" s="46" t="s">
        <v>215</v>
      </c>
      <c r="D90" s="23" t="s">
        <v>209</v>
      </c>
      <c r="E90" s="46" t="s">
        <v>351</v>
      </c>
      <c r="F90" s="29">
        <v>0.030011574074074076</v>
      </c>
      <c r="G90" s="23" t="str">
        <f aca="true" t="shared" si="5" ref="G90:G102">TEXT(INT((HOUR(F90)*3600+MINUTE(F90)*60+SECOND(F90))/$I$3/60),"0")&amp;"."&amp;TEXT(MOD((HOUR(F90)*3600+MINUTE(F90)*60+SECOND(F90))/$I$3,60),"00")&amp;"/km"</f>
        <v>4.19/km</v>
      </c>
      <c r="H90" s="29">
        <f aca="true" t="shared" si="6" ref="H90:H102">F90-$F$5</f>
        <v>0.007800925925925926</v>
      </c>
      <c r="I90" s="24">
        <f>F90-INDEX($F$5:$F$156,MATCH(D90,$D$5:$D$156,0))</f>
        <v>0.007800925925925926</v>
      </c>
    </row>
    <row r="91" spans="1:9" ht="18" customHeight="1">
      <c r="A91" s="22" t="s">
        <v>98</v>
      </c>
      <c r="B91" s="46" t="s">
        <v>411</v>
      </c>
      <c r="C91" s="46" t="s">
        <v>288</v>
      </c>
      <c r="D91" s="23" t="s">
        <v>209</v>
      </c>
      <c r="E91" s="46" t="s">
        <v>383</v>
      </c>
      <c r="F91" s="29">
        <v>0.03005787037037037</v>
      </c>
      <c r="G91" s="23" t="str">
        <f t="shared" si="5"/>
        <v>4.20/km</v>
      </c>
      <c r="H91" s="29">
        <f t="shared" si="6"/>
        <v>0.00784722222222222</v>
      </c>
      <c r="I91" s="24">
        <f>F91-INDEX($F$5:$F$156,MATCH(D91,$D$5:$D$156,0))</f>
        <v>0.00784722222222222</v>
      </c>
    </row>
    <row r="92" spans="1:9" ht="18" customHeight="1">
      <c r="A92" s="22" t="s">
        <v>99</v>
      </c>
      <c r="B92" s="46" t="s">
        <v>412</v>
      </c>
      <c r="C92" s="46" t="s">
        <v>221</v>
      </c>
      <c r="D92" s="23" t="s">
        <v>209</v>
      </c>
      <c r="E92" s="46" t="s">
        <v>369</v>
      </c>
      <c r="F92" s="29">
        <v>0.03006944444444444</v>
      </c>
      <c r="G92" s="23" t="str">
        <f t="shared" si="5"/>
        <v>4.20/km</v>
      </c>
      <c r="H92" s="29">
        <f t="shared" si="6"/>
        <v>0.00785879629629629</v>
      </c>
      <c r="I92" s="24">
        <f>F92-INDEX($F$5:$F$156,MATCH(D92,$D$5:$D$156,0))</f>
        <v>0.00785879629629629</v>
      </c>
    </row>
    <row r="93" spans="1:9" ht="18" customHeight="1">
      <c r="A93" s="22" t="s">
        <v>100</v>
      </c>
      <c r="B93" s="46" t="s">
        <v>306</v>
      </c>
      <c r="C93" s="46" t="s">
        <v>229</v>
      </c>
      <c r="D93" s="23" t="s">
        <v>209</v>
      </c>
      <c r="E93" s="46" t="s">
        <v>198</v>
      </c>
      <c r="F93" s="29">
        <v>0.03008101851851852</v>
      </c>
      <c r="G93" s="23" t="str">
        <f t="shared" si="5"/>
        <v>4.20/km</v>
      </c>
      <c r="H93" s="29">
        <f t="shared" si="6"/>
        <v>0.007870370370370371</v>
      </c>
      <c r="I93" s="24">
        <f>F93-INDEX($F$5:$F$156,MATCH(D93,$D$5:$D$156,0))</f>
        <v>0.007870370370370371</v>
      </c>
    </row>
    <row r="94" spans="1:9" ht="18" customHeight="1">
      <c r="A94" s="22" t="s">
        <v>101</v>
      </c>
      <c r="B94" s="46" t="s">
        <v>413</v>
      </c>
      <c r="C94" s="46" t="s">
        <v>287</v>
      </c>
      <c r="D94" s="23" t="s">
        <v>209</v>
      </c>
      <c r="E94" s="46" t="s">
        <v>369</v>
      </c>
      <c r="F94" s="29">
        <v>0.03009259259259259</v>
      </c>
      <c r="G94" s="23" t="str">
        <f t="shared" si="5"/>
        <v>4.20/km</v>
      </c>
      <c r="H94" s="29">
        <f t="shared" si="6"/>
        <v>0.007881944444444441</v>
      </c>
      <c r="I94" s="24">
        <f>F94-INDEX($F$5:$F$156,MATCH(D94,$D$5:$D$156,0))</f>
        <v>0.007881944444444441</v>
      </c>
    </row>
    <row r="95" spans="1:9" ht="18" customHeight="1">
      <c r="A95" s="22" t="s">
        <v>102</v>
      </c>
      <c r="B95" s="46" t="s">
        <v>414</v>
      </c>
      <c r="C95" s="46" t="s">
        <v>238</v>
      </c>
      <c r="D95" s="23" t="s">
        <v>209</v>
      </c>
      <c r="E95" s="46" t="s">
        <v>198</v>
      </c>
      <c r="F95" s="29">
        <v>0.030208333333333334</v>
      </c>
      <c r="G95" s="23" t="str">
        <f t="shared" si="5"/>
        <v>4.21/km</v>
      </c>
      <c r="H95" s="29">
        <f t="shared" si="6"/>
        <v>0.007997685185185184</v>
      </c>
      <c r="I95" s="24">
        <f>F95-INDEX($F$5:$F$156,MATCH(D95,$D$5:$D$156,0))</f>
        <v>0.007997685185185184</v>
      </c>
    </row>
    <row r="96" spans="1:9" ht="18" customHeight="1">
      <c r="A96" s="22" t="s">
        <v>103</v>
      </c>
      <c r="B96" s="46" t="s">
        <v>415</v>
      </c>
      <c r="C96" s="46" t="s">
        <v>225</v>
      </c>
      <c r="D96" s="23" t="s">
        <v>209</v>
      </c>
      <c r="E96" s="46" t="s">
        <v>341</v>
      </c>
      <c r="F96" s="29">
        <v>0.030219907407407407</v>
      </c>
      <c r="G96" s="23" t="str">
        <f t="shared" si="5"/>
        <v>4.21/km</v>
      </c>
      <c r="H96" s="29">
        <f t="shared" si="6"/>
        <v>0.008009259259259258</v>
      </c>
      <c r="I96" s="24">
        <f>F96-INDEX($F$5:$F$156,MATCH(D96,$D$5:$D$156,0))</f>
        <v>0.008009259259259258</v>
      </c>
    </row>
    <row r="97" spans="1:9" ht="18" customHeight="1">
      <c r="A97" s="22" t="s">
        <v>104</v>
      </c>
      <c r="B97" s="46" t="s">
        <v>416</v>
      </c>
      <c r="C97" s="46" t="s">
        <v>246</v>
      </c>
      <c r="D97" s="23" t="s">
        <v>209</v>
      </c>
      <c r="E97" s="46" t="s">
        <v>198</v>
      </c>
      <c r="F97" s="29">
        <v>0.03043981481481482</v>
      </c>
      <c r="G97" s="23" t="str">
        <f t="shared" si="5"/>
        <v>4.23/km</v>
      </c>
      <c r="H97" s="29">
        <f t="shared" si="6"/>
        <v>0.00822916666666667</v>
      </c>
      <c r="I97" s="24">
        <f>F97-INDEX($F$5:$F$156,MATCH(D97,$D$5:$D$156,0))</f>
        <v>0.00822916666666667</v>
      </c>
    </row>
    <row r="98" spans="1:9" ht="18" customHeight="1">
      <c r="A98" s="22" t="s">
        <v>105</v>
      </c>
      <c r="B98" s="46" t="s">
        <v>417</v>
      </c>
      <c r="C98" s="46" t="s">
        <v>275</v>
      </c>
      <c r="D98" s="23" t="s">
        <v>209</v>
      </c>
      <c r="E98" s="46" t="s">
        <v>329</v>
      </c>
      <c r="F98" s="29">
        <v>0.03054398148148148</v>
      </c>
      <c r="G98" s="23" t="str">
        <f t="shared" si="5"/>
        <v>4.24/km</v>
      </c>
      <c r="H98" s="29">
        <f t="shared" si="6"/>
        <v>0.008333333333333331</v>
      </c>
      <c r="I98" s="24">
        <f>F98-INDEX($F$5:$F$156,MATCH(D98,$D$5:$D$156,0))</f>
        <v>0.008333333333333331</v>
      </c>
    </row>
    <row r="99" spans="1:9" ht="18" customHeight="1">
      <c r="A99" s="22" t="s">
        <v>106</v>
      </c>
      <c r="B99" s="46" t="s">
        <v>418</v>
      </c>
      <c r="C99" s="46" t="s">
        <v>220</v>
      </c>
      <c r="D99" s="23" t="s">
        <v>209</v>
      </c>
      <c r="E99" s="46" t="s">
        <v>312</v>
      </c>
      <c r="F99" s="29">
        <v>0.030590277777777775</v>
      </c>
      <c r="G99" s="23" t="str">
        <f t="shared" si="5"/>
        <v>4.24/km</v>
      </c>
      <c r="H99" s="29">
        <f t="shared" si="6"/>
        <v>0.008379629629629626</v>
      </c>
      <c r="I99" s="24">
        <f>F99-INDEX($F$5:$F$156,MATCH(D99,$D$5:$D$156,0))</f>
        <v>0.008379629629629626</v>
      </c>
    </row>
    <row r="100" spans="1:9" ht="18" customHeight="1">
      <c r="A100" s="22" t="s">
        <v>107</v>
      </c>
      <c r="B100" s="46" t="s">
        <v>419</v>
      </c>
      <c r="C100" s="46" t="s">
        <v>210</v>
      </c>
      <c r="D100" s="23" t="s">
        <v>209</v>
      </c>
      <c r="E100" s="46" t="s">
        <v>383</v>
      </c>
      <c r="F100" s="29">
        <v>0.030601851851851852</v>
      </c>
      <c r="G100" s="23" t="str">
        <f t="shared" si="5"/>
        <v>4.24/km</v>
      </c>
      <c r="H100" s="29">
        <f t="shared" si="6"/>
        <v>0.008391203703703703</v>
      </c>
      <c r="I100" s="24">
        <f>F100-INDEX($F$5:$F$156,MATCH(D100,$D$5:$D$156,0))</f>
        <v>0.008391203703703703</v>
      </c>
    </row>
    <row r="101" spans="1:9" ht="18" customHeight="1">
      <c r="A101" s="22" t="s">
        <v>108</v>
      </c>
      <c r="B101" s="46" t="s">
        <v>420</v>
      </c>
      <c r="C101" s="46" t="s">
        <v>254</v>
      </c>
      <c r="D101" s="23" t="s">
        <v>209</v>
      </c>
      <c r="E101" s="46" t="s">
        <v>299</v>
      </c>
      <c r="F101" s="29">
        <v>0.03061342592592593</v>
      </c>
      <c r="G101" s="23" t="str">
        <f t="shared" si="5"/>
        <v>4.25/km</v>
      </c>
      <c r="H101" s="29">
        <f t="shared" si="6"/>
        <v>0.00840277777777778</v>
      </c>
      <c r="I101" s="24">
        <f>F101-INDEX($F$5:$F$156,MATCH(D101,$D$5:$D$156,0))</f>
        <v>0.00840277777777778</v>
      </c>
    </row>
    <row r="102" spans="1:9" ht="18" customHeight="1">
      <c r="A102" s="22" t="s">
        <v>109</v>
      </c>
      <c r="B102" s="46" t="s">
        <v>421</v>
      </c>
      <c r="C102" s="46" t="s">
        <v>227</v>
      </c>
      <c r="D102" s="23" t="s">
        <v>209</v>
      </c>
      <c r="E102" s="46" t="s">
        <v>204</v>
      </c>
      <c r="F102" s="29">
        <v>0.030625</v>
      </c>
      <c r="G102" s="23" t="str">
        <f t="shared" si="5"/>
        <v>4.25/km</v>
      </c>
      <c r="H102" s="29">
        <f t="shared" si="6"/>
        <v>0.00841435185185185</v>
      </c>
      <c r="I102" s="24">
        <f>F102-INDEX($F$5:$F$156,MATCH(D102,$D$5:$D$156,0))</f>
        <v>0.00841435185185185</v>
      </c>
    </row>
    <row r="103" spans="1:9" ht="18" customHeight="1">
      <c r="A103" s="22" t="s">
        <v>110</v>
      </c>
      <c r="B103" s="46" t="s">
        <v>396</v>
      </c>
      <c r="C103" s="46" t="s">
        <v>272</v>
      </c>
      <c r="D103" s="23" t="s">
        <v>209</v>
      </c>
      <c r="E103" s="46" t="s">
        <v>198</v>
      </c>
      <c r="F103" s="29">
        <v>0.030659722222222224</v>
      </c>
      <c r="G103" s="23" t="str">
        <f aca="true" t="shared" si="7" ref="G103:G166">TEXT(INT((HOUR(F103)*3600+MINUTE(F103)*60+SECOND(F103))/$I$3/60),"0")&amp;"."&amp;TEXT(MOD((HOUR(F103)*3600+MINUTE(F103)*60+SECOND(F103))/$I$3,60),"00")&amp;"/km"</f>
        <v>4.25/km</v>
      </c>
      <c r="H103" s="29">
        <f aca="true" t="shared" si="8" ref="H103:H166">F103-$F$5</f>
        <v>0.008449074074074074</v>
      </c>
      <c r="I103" s="24">
        <f aca="true" t="shared" si="9" ref="I103:I166">F103-INDEX($F$5:$F$156,MATCH(D103,$D$5:$D$156,0))</f>
        <v>0.008449074074074074</v>
      </c>
    </row>
    <row r="104" spans="1:9" ht="18" customHeight="1">
      <c r="A104" s="22" t="s">
        <v>111</v>
      </c>
      <c r="B104" s="46" t="s">
        <v>422</v>
      </c>
      <c r="C104" s="46" t="s">
        <v>210</v>
      </c>
      <c r="D104" s="23" t="s">
        <v>209</v>
      </c>
      <c r="E104" s="46" t="s">
        <v>317</v>
      </c>
      <c r="F104" s="29">
        <v>0.030659722222222224</v>
      </c>
      <c r="G104" s="23" t="str">
        <f t="shared" si="7"/>
        <v>4.25/km</v>
      </c>
      <c r="H104" s="29">
        <f t="shared" si="8"/>
        <v>0.008449074074074074</v>
      </c>
      <c r="I104" s="24">
        <f t="shared" si="9"/>
        <v>0.008449074074074074</v>
      </c>
    </row>
    <row r="105" spans="1:9" ht="18" customHeight="1">
      <c r="A105" s="22" t="s">
        <v>112</v>
      </c>
      <c r="B105" s="46" t="s">
        <v>423</v>
      </c>
      <c r="C105" s="46" t="s">
        <v>274</v>
      </c>
      <c r="D105" s="23" t="s">
        <v>209</v>
      </c>
      <c r="E105" s="46" t="s">
        <v>369</v>
      </c>
      <c r="F105" s="29">
        <v>0.030671296296296294</v>
      </c>
      <c r="G105" s="23" t="str">
        <f t="shared" si="7"/>
        <v>4.25/km</v>
      </c>
      <c r="H105" s="29">
        <f t="shared" si="8"/>
        <v>0.008460648148148144</v>
      </c>
      <c r="I105" s="24">
        <f t="shared" si="9"/>
        <v>0.008460648148148144</v>
      </c>
    </row>
    <row r="106" spans="1:9" ht="18" customHeight="1">
      <c r="A106" s="22" t="s">
        <v>113</v>
      </c>
      <c r="B106" s="46" t="s">
        <v>424</v>
      </c>
      <c r="C106" s="46" t="s">
        <v>215</v>
      </c>
      <c r="D106" s="23" t="s">
        <v>209</v>
      </c>
      <c r="E106" s="46" t="s">
        <v>312</v>
      </c>
      <c r="F106" s="29">
        <v>0.030763888888888886</v>
      </c>
      <c r="G106" s="23" t="str">
        <f t="shared" si="7"/>
        <v>4.26/km</v>
      </c>
      <c r="H106" s="29">
        <f t="shared" si="8"/>
        <v>0.008553240740740736</v>
      </c>
      <c r="I106" s="24">
        <f t="shared" si="9"/>
        <v>0.008553240740740736</v>
      </c>
    </row>
    <row r="107" spans="1:9" ht="18" customHeight="1">
      <c r="A107" s="22" t="s">
        <v>114</v>
      </c>
      <c r="B107" s="46" t="s">
        <v>425</v>
      </c>
      <c r="C107" s="46" t="s">
        <v>222</v>
      </c>
      <c r="D107" s="23" t="s">
        <v>209</v>
      </c>
      <c r="E107" s="46" t="s">
        <v>312</v>
      </c>
      <c r="F107" s="29">
        <v>0.03099537037037037</v>
      </c>
      <c r="G107" s="23" t="str">
        <f t="shared" si="7"/>
        <v>4.28/km</v>
      </c>
      <c r="H107" s="29">
        <f t="shared" si="8"/>
        <v>0.008784722222222222</v>
      </c>
      <c r="I107" s="24">
        <f t="shared" si="9"/>
        <v>0.008784722222222222</v>
      </c>
    </row>
    <row r="108" spans="1:9" ht="18" customHeight="1">
      <c r="A108" s="22" t="s">
        <v>115</v>
      </c>
      <c r="B108" s="46" t="s">
        <v>426</v>
      </c>
      <c r="C108" s="46" t="s">
        <v>207</v>
      </c>
      <c r="D108" s="23" t="s">
        <v>209</v>
      </c>
      <c r="E108" s="46" t="s">
        <v>329</v>
      </c>
      <c r="F108" s="29">
        <v>0.031064814814814812</v>
      </c>
      <c r="G108" s="23" t="str">
        <f t="shared" si="7"/>
        <v>4.28/km</v>
      </c>
      <c r="H108" s="29">
        <f t="shared" si="8"/>
        <v>0.008854166666666663</v>
      </c>
      <c r="I108" s="24">
        <f t="shared" si="9"/>
        <v>0.008854166666666663</v>
      </c>
    </row>
    <row r="109" spans="1:9" ht="18" customHeight="1">
      <c r="A109" s="22" t="s">
        <v>116</v>
      </c>
      <c r="B109" s="46" t="s">
        <v>427</v>
      </c>
      <c r="C109" s="46" t="s">
        <v>243</v>
      </c>
      <c r="D109" s="23" t="s">
        <v>209</v>
      </c>
      <c r="E109" s="46" t="s">
        <v>329</v>
      </c>
      <c r="F109" s="29">
        <v>0.031064814814814812</v>
      </c>
      <c r="G109" s="23" t="str">
        <f t="shared" si="7"/>
        <v>4.28/km</v>
      </c>
      <c r="H109" s="29">
        <f t="shared" si="8"/>
        <v>0.008854166666666663</v>
      </c>
      <c r="I109" s="24">
        <f t="shared" si="9"/>
        <v>0.008854166666666663</v>
      </c>
    </row>
    <row r="110" spans="1:9" ht="18" customHeight="1">
      <c r="A110" s="22" t="s">
        <v>117</v>
      </c>
      <c r="B110" s="46" t="s">
        <v>428</v>
      </c>
      <c r="C110" s="46" t="s">
        <v>429</v>
      </c>
      <c r="D110" s="23" t="s">
        <v>209</v>
      </c>
      <c r="E110" s="46" t="s">
        <v>312</v>
      </c>
      <c r="F110" s="29">
        <v>0.03136574074074074</v>
      </c>
      <c r="G110" s="23" t="str">
        <f t="shared" si="7"/>
        <v>4.31/km</v>
      </c>
      <c r="H110" s="29">
        <f t="shared" si="8"/>
        <v>0.009155092592592593</v>
      </c>
      <c r="I110" s="24">
        <f t="shared" si="9"/>
        <v>0.009155092592592593</v>
      </c>
    </row>
    <row r="111" spans="1:9" ht="18" customHeight="1">
      <c r="A111" s="22" t="s">
        <v>118</v>
      </c>
      <c r="B111" s="46" t="s">
        <v>430</v>
      </c>
      <c r="C111" s="46" t="s">
        <v>241</v>
      </c>
      <c r="D111" s="23" t="s">
        <v>209</v>
      </c>
      <c r="E111" s="46" t="s">
        <v>329</v>
      </c>
      <c r="F111" s="29">
        <v>0.03145833333333333</v>
      </c>
      <c r="G111" s="23" t="str">
        <f t="shared" si="7"/>
        <v>4.32/km</v>
      </c>
      <c r="H111" s="29">
        <f t="shared" si="8"/>
        <v>0.009247685185185182</v>
      </c>
      <c r="I111" s="24">
        <f t="shared" si="9"/>
        <v>0.009247685185185182</v>
      </c>
    </row>
    <row r="112" spans="1:9" ht="18" customHeight="1">
      <c r="A112" s="22" t="s">
        <v>119</v>
      </c>
      <c r="B112" s="46" t="s">
        <v>431</v>
      </c>
      <c r="C112" s="46" t="s">
        <v>285</v>
      </c>
      <c r="D112" s="23" t="s">
        <v>209</v>
      </c>
      <c r="E112" s="46" t="s">
        <v>341</v>
      </c>
      <c r="F112" s="29">
        <v>0.03155092592592592</v>
      </c>
      <c r="G112" s="23" t="str">
        <f t="shared" si="7"/>
        <v>4.33/km</v>
      </c>
      <c r="H112" s="29">
        <f t="shared" si="8"/>
        <v>0.00934027777777777</v>
      </c>
      <c r="I112" s="24">
        <f t="shared" si="9"/>
        <v>0.00934027777777777</v>
      </c>
    </row>
    <row r="113" spans="1:9" ht="18" customHeight="1">
      <c r="A113" s="22" t="s">
        <v>120</v>
      </c>
      <c r="B113" s="46" t="s">
        <v>432</v>
      </c>
      <c r="C113" s="46" t="s">
        <v>268</v>
      </c>
      <c r="D113" s="23" t="s">
        <v>209</v>
      </c>
      <c r="E113" s="46" t="s">
        <v>369</v>
      </c>
      <c r="F113" s="29">
        <v>0.03155092592592592</v>
      </c>
      <c r="G113" s="23" t="str">
        <f t="shared" si="7"/>
        <v>4.33/km</v>
      </c>
      <c r="H113" s="29">
        <f t="shared" si="8"/>
        <v>0.00934027777777777</v>
      </c>
      <c r="I113" s="24">
        <f t="shared" si="9"/>
        <v>0.00934027777777777</v>
      </c>
    </row>
    <row r="114" spans="1:9" ht="18" customHeight="1">
      <c r="A114" s="22" t="s">
        <v>121</v>
      </c>
      <c r="B114" s="46" t="s">
        <v>433</v>
      </c>
      <c r="C114" s="46" t="s">
        <v>434</v>
      </c>
      <c r="D114" s="23" t="s">
        <v>209</v>
      </c>
      <c r="E114" s="46" t="s">
        <v>314</v>
      </c>
      <c r="F114" s="29">
        <v>0.031608796296296295</v>
      </c>
      <c r="G114" s="23" t="str">
        <f t="shared" si="7"/>
        <v>4.33/km</v>
      </c>
      <c r="H114" s="29">
        <f t="shared" si="8"/>
        <v>0.009398148148148145</v>
      </c>
      <c r="I114" s="24">
        <f t="shared" si="9"/>
        <v>0.009398148148148145</v>
      </c>
    </row>
    <row r="115" spans="1:9" ht="18" customHeight="1">
      <c r="A115" s="22" t="s">
        <v>122</v>
      </c>
      <c r="B115" s="46" t="s">
        <v>435</v>
      </c>
      <c r="C115" s="46" t="s">
        <v>237</v>
      </c>
      <c r="D115" s="23" t="s">
        <v>209</v>
      </c>
      <c r="E115" s="46" t="s">
        <v>436</v>
      </c>
      <c r="F115" s="29">
        <v>0.03181712962962963</v>
      </c>
      <c r="G115" s="23" t="str">
        <f t="shared" si="7"/>
        <v>4.35/km</v>
      </c>
      <c r="H115" s="29">
        <f t="shared" si="8"/>
        <v>0.009606481481481483</v>
      </c>
      <c r="I115" s="24">
        <f t="shared" si="9"/>
        <v>0.009606481481481483</v>
      </c>
    </row>
    <row r="116" spans="1:9" ht="18" customHeight="1">
      <c r="A116" s="22" t="s">
        <v>123</v>
      </c>
      <c r="B116" s="46" t="s">
        <v>437</v>
      </c>
      <c r="C116" s="46" t="s">
        <v>265</v>
      </c>
      <c r="D116" s="23" t="s">
        <v>209</v>
      </c>
      <c r="E116" s="46" t="s">
        <v>250</v>
      </c>
      <c r="F116" s="29">
        <v>0.03204861111111111</v>
      </c>
      <c r="G116" s="23" t="str">
        <f t="shared" si="7"/>
        <v>4.37/km</v>
      </c>
      <c r="H116" s="29">
        <f t="shared" si="8"/>
        <v>0.009837962962962962</v>
      </c>
      <c r="I116" s="24">
        <f t="shared" si="9"/>
        <v>0.009837962962962962</v>
      </c>
    </row>
    <row r="117" spans="1:9" ht="18" customHeight="1">
      <c r="A117" s="22" t="s">
        <v>124</v>
      </c>
      <c r="B117" s="46" t="s">
        <v>438</v>
      </c>
      <c r="C117" s="46" t="s">
        <v>285</v>
      </c>
      <c r="D117" s="23" t="s">
        <v>209</v>
      </c>
      <c r="E117" s="46" t="s">
        <v>312</v>
      </c>
      <c r="F117" s="29">
        <v>0.032060185185185185</v>
      </c>
      <c r="G117" s="23" t="str">
        <f t="shared" si="7"/>
        <v>4.37/km</v>
      </c>
      <c r="H117" s="29">
        <f t="shared" si="8"/>
        <v>0.009849537037037035</v>
      </c>
      <c r="I117" s="24">
        <f t="shared" si="9"/>
        <v>0.009849537037037035</v>
      </c>
    </row>
    <row r="118" spans="1:9" ht="18" customHeight="1">
      <c r="A118" s="22" t="s">
        <v>125</v>
      </c>
      <c r="B118" s="46" t="s">
        <v>439</v>
      </c>
      <c r="C118" s="46" t="s">
        <v>440</v>
      </c>
      <c r="D118" s="23" t="s">
        <v>209</v>
      </c>
      <c r="E118" s="46" t="s">
        <v>329</v>
      </c>
      <c r="F118" s="29">
        <v>0.03210648148148148</v>
      </c>
      <c r="G118" s="23" t="str">
        <f t="shared" si="7"/>
        <v>4.37/km</v>
      </c>
      <c r="H118" s="29">
        <f t="shared" si="8"/>
        <v>0.00989583333333333</v>
      </c>
      <c r="I118" s="24">
        <f t="shared" si="9"/>
        <v>0.00989583333333333</v>
      </c>
    </row>
    <row r="119" spans="1:9" ht="18" customHeight="1">
      <c r="A119" s="22" t="s">
        <v>126</v>
      </c>
      <c r="B119" s="46" t="s">
        <v>441</v>
      </c>
      <c r="C119" s="46" t="s">
        <v>249</v>
      </c>
      <c r="D119" s="23" t="s">
        <v>209</v>
      </c>
      <c r="E119" s="46" t="s">
        <v>198</v>
      </c>
      <c r="F119" s="29">
        <v>0.03211805555555556</v>
      </c>
      <c r="G119" s="23" t="str">
        <f t="shared" si="7"/>
        <v>4.38/km</v>
      </c>
      <c r="H119" s="29">
        <f t="shared" si="8"/>
        <v>0.00990740740740741</v>
      </c>
      <c r="I119" s="24">
        <f t="shared" si="9"/>
        <v>0.00990740740740741</v>
      </c>
    </row>
    <row r="120" spans="1:9" ht="18" customHeight="1">
      <c r="A120" s="22" t="s">
        <v>127</v>
      </c>
      <c r="B120" s="46" t="s">
        <v>442</v>
      </c>
      <c r="C120" s="46" t="s">
        <v>237</v>
      </c>
      <c r="D120" s="23" t="s">
        <v>209</v>
      </c>
      <c r="E120" s="46" t="s">
        <v>329</v>
      </c>
      <c r="F120" s="29">
        <v>0.03217592592592593</v>
      </c>
      <c r="G120" s="23" t="str">
        <f t="shared" si="7"/>
        <v>4.38/km</v>
      </c>
      <c r="H120" s="29">
        <f t="shared" si="8"/>
        <v>0.009965277777777778</v>
      </c>
      <c r="I120" s="24">
        <f t="shared" si="9"/>
        <v>0.009965277777777778</v>
      </c>
    </row>
    <row r="121" spans="1:9" ht="18" customHeight="1">
      <c r="A121" s="22" t="s">
        <v>128</v>
      </c>
      <c r="B121" s="46" t="s">
        <v>443</v>
      </c>
      <c r="C121" s="46" t="s">
        <v>294</v>
      </c>
      <c r="D121" s="23" t="s">
        <v>209</v>
      </c>
      <c r="E121" s="46" t="s">
        <v>198</v>
      </c>
      <c r="F121" s="29">
        <v>0.03224537037037037</v>
      </c>
      <c r="G121" s="23" t="str">
        <f t="shared" si="7"/>
        <v>4.39/km</v>
      </c>
      <c r="H121" s="29">
        <f t="shared" si="8"/>
        <v>0.01003472222222222</v>
      </c>
      <c r="I121" s="24">
        <f t="shared" si="9"/>
        <v>0.01003472222222222</v>
      </c>
    </row>
    <row r="122" spans="1:9" ht="18" customHeight="1">
      <c r="A122" s="22" t="s">
        <v>129</v>
      </c>
      <c r="B122" s="46" t="s">
        <v>444</v>
      </c>
      <c r="C122" s="46" t="s">
        <v>227</v>
      </c>
      <c r="D122" s="23" t="s">
        <v>209</v>
      </c>
      <c r="E122" s="46" t="s">
        <v>198</v>
      </c>
      <c r="F122" s="29">
        <v>0.03236111111111111</v>
      </c>
      <c r="G122" s="23" t="str">
        <f t="shared" si="7"/>
        <v>4.40/km</v>
      </c>
      <c r="H122" s="29">
        <f t="shared" si="8"/>
        <v>0.010150462962962962</v>
      </c>
      <c r="I122" s="24">
        <f t="shared" si="9"/>
        <v>0.010150462962962962</v>
      </c>
    </row>
    <row r="123" spans="1:9" ht="18" customHeight="1">
      <c r="A123" s="22" t="s">
        <v>130</v>
      </c>
      <c r="B123" s="46" t="s">
        <v>445</v>
      </c>
      <c r="C123" s="46" t="s">
        <v>446</v>
      </c>
      <c r="D123" s="23" t="s">
        <v>209</v>
      </c>
      <c r="E123" s="46" t="s">
        <v>341</v>
      </c>
      <c r="F123" s="29">
        <v>0.03236111111111111</v>
      </c>
      <c r="G123" s="23" t="str">
        <f t="shared" si="7"/>
        <v>4.40/km</v>
      </c>
      <c r="H123" s="29">
        <f t="shared" si="8"/>
        <v>0.010150462962962962</v>
      </c>
      <c r="I123" s="24">
        <f t="shared" si="9"/>
        <v>0.010150462962962962</v>
      </c>
    </row>
    <row r="124" spans="1:9" ht="18" customHeight="1">
      <c r="A124" s="22" t="s">
        <v>131</v>
      </c>
      <c r="B124" s="46" t="s">
        <v>447</v>
      </c>
      <c r="C124" s="46" t="s">
        <v>215</v>
      </c>
      <c r="D124" s="23" t="s">
        <v>209</v>
      </c>
      <c r="E124" s="46" t="s">
        <v>448</v>
      </c>
      <c r="F124" s="29">
        <v>0.032407407407407406</v>
      </c>
      <c r="G124" s="23" t="str">
        <f t="shared" si="7"/>
        <v>4.40/km</v>
      </c>
      <c r="H124" s="29">
        <f t="shared" si="8"/>
        <v>0.010196759259259256</v>
      </c>
      <c r="I124" s="24">
        <f t="shared" si="9"/>
        <v>0.010196759259259256</v>
      </c>
    </row>
    <row r="125" spans="1:9" ht="18" customHeight="1">
      <c r="A125" s="22" t="s">
        <v>132</v>
      </c>
      <c r="B125" s="46" t="s">
        <v>449</v>
      </c>
      <c r="C125" s="46" t="s">
        <v>260</v>
      </c>
      <c r="D125" s="23" t="s">
        <v>209</v>
      </c>
      <c r="E125" s="46" t="s">
        <v>198</v>
      </c>
      <c r="F125" s="29">
        <v>0.03243055555555556</v>
      </c>
      <c r="G125" s="23" t="str">
        <f t="shared" si="7"/>
        <v>4.40/km</v>
      </c>
      <c r="H125" s="29">
        <f t="shared" si="8"/>
        <v>0.01021990740740741</v>
      </c>
      <c r="I125" s="24">
        <f t="shared" si="9"/>
        <v>0.01021990740740741</v>
      </c>
    </row>
    <row r="126" spans="1:9" ht="18" customHeight="1">
      <c r="A126" s="22" t="s">
        <v>133</v>
      </c>
      <c r="B126" s="46" t="s">
        <v>450</v>
      </c>
      <c r="C126" s="46" t="s">
        <v>286</v>
      </c>
      <c r="D126" s="23" t="s">
        <v>209</v>
      </c>
      <c r="E126" s="46" t="s">
        <v>341</v>
      </c>
      <c r="F126" s="29">
        <v>0.03253472222222222</v>
      </c>
      <c r="G126" s="23" t="str">
        <f t="shared" si="7"/>
        <v>4.41/km</v>
      </c>
      <c r="H126" s="29">
        <f t="shared" si="8"/>
        <v>0.010324074074074072</v>
      </c>
      <c r="I126" s="24">
        <f t="shared" si="9"/>
        <v>0.010324074074074072</v>
      </c>
    </row>
    <row r="127" spans="1:9" ht="18" customHeight="1">
      <c r="A127" s="22" t="s">
        <v>134</v>
      </c>
      <c r="B127" s="46" t="s">
        <v>451</v>
      </c>
      <c r="C127" s="46" t="s">
        <v>235</v>
      </c>
      <c r="D127" s="23" t="s">
        <v>209</v>
      </c>
      <c r="E127" s="46" t="s">
        <v>329</v>
      </c>
      <c r="F127" s="29">
        <v>0.03255787037037037</v>
      </c>
      <c r="G127" s="23" t="str">
        <f t="shared" si="7"/>
        <v>4.41/km</v>
      </c>
      <c r="H127" s="29">
        <f t="shared" si="8"/>
        <v>0.01034722222222222</v>
      </c>
      <c r="I127" s="24">
        <f t="shared" si="9"/>
        <v>0.01034722222222222</v>
      </c>
    </row>
    <row r="128" spans="1:9" ht="18" customHeight="1">
      <c r="A128" s="22" t="s">
        <v>135</v>
      </c>
      <c r="B128" s="46" t="s">
        <v>452</v>
      </c>
      <c r="C128" s="46" t="s">
        <v>222</v>
      </c>
      <c r="D128" s="23" t="s">
        <v>209</v>
      </c>
      <c r="E128" s="46" t="s">
        <v>298</v>
      </c>
      <c r="F128" s="29">
        <v>0.03260416666666667</v>
      </c>
      <c r="G128" s="23" t="str">
        <f t="shared" si="7"/>
        <v>4.42/km</v>
      </c>
      <c r="H128" s="29">
        <f t="shared" si="8"/>
        <v>0.01039351851851852</v>
      </c>
      <c r="I128" s="24">
        <f t="shared" si="9"/>
        <v>0.01039351851851852</v>
      </c>
    </row>
    <row r="129" spans="1:9" ht="18" customHeight="1">
      <c r="A129" s="22" t="s">
        <v>136</v>
      </c>
      <c r="B129" s="46" t="s">
        <v>453</v>
      </c>
      <c r="C129" s="46" t="s">
        <v>454</v>
      </c>
      <c r="D129" s="23" t="s">
        <v>209</v>
      </c>
      <c r="E129" s="46" t="s">
        <v>200</v>
      </c>
      <c r="F129" s="29">
        <v>0.03270833333333333</v>
      </c>
      <c r="G129" s="23" t="str">
        <f t="shared" si="7"/>
        <v>4.43/km</v>
      </c>
      <c r="H129" s="29">
        <f t="shared" si="8"/>
        <v>0.010497685185185183</v>
      </c>
      <c r="I129" s="24">
        <f t="shared" si="9"/>
        <v>0.010497685185185183</v>
      </c>
    </row>
    <row r="130" spans="1:9" ht="18" customHeight="1">
      <c r="A130" s="22" t="s">
        <v>137</v>
      </c>
      <c r="B130" s="46" t="s">
        <v>372</v>
      </c>
      <c r="C130" s="46" t="s">
        <v>233</v>
      </c>
      <c r="D130" s="23" t="s">
        <v>209</v>
      </c>
      <c r="E130" s="46" t="s">
        <v>455</v>
      </c>
      <c r="F130" s="29">
        <v>0.03273148148148148</v>
      </c>
      <c r="G130" s="23" t="str">
        <f t="shared" si="7"/>
        <v>4.43/km</v>
      </c>
      <c r="H130" s="29">
        <f t="shared" si="8"/>
        <v>0.01052083333333333</v>
      </c>
      <c r="I130" s="24">
        <f t="shared" si="9"/>
        <v>0.01052083333333333</v>
      </c>
    </row>
    <row r="131" spans="1:9" ht="18" customHeight="1">
      <c r="A131" s="22" t="s">
        <v>138</v>
      </c>
      <c r="B131" s="46" t="s">
        <v>456</v>
      </c>
      <c r="C131" s="46" t="s">
        <v>290</v>
      </c>
      <c r="D131" s="23" t="s">
        <v>209</v>
      </c>
      <c r="E131" s="46" t="s">
        <v>457</v>
      </c>
      <c r="F131" s="29">
        <v>0.0327662037037037</v>
      </c>
      <c r="G131" s="23" t="str">
        <f t="shared" si="7"/>
        <v>4.43/km</v>
      </c>
      <c r="H131" s="29">
        <f t="shared" si="8"/>
        <v>0.01055555555555555</v>
      </c>
      <c r="I131" s="24">
        <f t="shared" si="9"/>
        <v>0.01055555555555555</v>
      </c>
    </row>
    <row r="132" spans="1:9" ht="18" customHeight="1">
      <c r="A132" s="22" t="s">
        <v>139</v>
      </c>
      <c r="B132" s="46" t="s">
        <v>458</v>
      </c>
      <c r="C132" s="46" t="s">
        <v>220</v>
      </c>
      <c r="D132" s="23" t="s">
        <v>209</v>
      </c>
      <c r="E132" s="46" t="s">
        <v>351</v>
      </c>
      <c r="F132" s="29">
        <v>0.032858796296296296</v>
      </c>
      <c r="G132" s="23" t="str">
        <f t="shared" si="7"/>
        <v>4.44/km</v>
      </c>
      <c r="H132" s="29">
        <f t="shared" si="8"/>
        <v>0.010648148148148146</v>
      </c>
      <c r="I132" s="24">
        <f t="shared" si="9"/>
        <v>0.010648148148148146</v>
      </c>
    </row>
    <row r="133" spans="1:9" ht="18" customHeight="1">
      <c r="A133" s="22" t="s">
        <v>140</v>
      </c>
      <c r="B133" s="46" t="s">
        <v>459</v>
      </c>
      <c r="C133" s="46" t="s">
        <v>236</v>
      </c>
      <c r="D133" s="23" t="s">
        <v>209</v>
      </c>
      <c r="E133" s="46" t="s">
        <v>343</v>
      </c>
      <c r="F133" s="29">
        <v>0.03302083333333333</v>
      </c>
      <c r="G133" s="23" t="str">
        <f t="shared" si="7"/>
        <v>4.45/km</v>
      </c>
      <c r="H133" s="29">
        <f t="shared" si="8"/>
        <v>0.010810185185185183</v>
      </c>
      <c r="I133" s="24">
        <f t="shared" si="9"/>
        <v>0.010810185185185183</v>
      </c>
    </row>
    <row r="134" spans="1:9" ht="18" customHeight="1">
      <c r="A134" s="22" t="s">
        <v>141</v>
      </c>
      <c r="B134" s="46" t="s">
        <v>460</v>
      </c>
      <c r="C134" s="46" t="s">
        <v>461</v>
      </c>
      <c r="D134" s="23" t="s">
        <v>209</v>
      </c>
      <c r="E134" s="46" t="s">
        <v>300</v>
      </c>
      <c r="F134" s="29">
        <v>0.033067129629629634</v>
      </c>
      <c r="G134" s="23" t="str">
        <f t="shared" si="7"/>
        <v>4.46/km</v>
      </c>
      <c r="H134" s="29">
        <f t="shared" si="8"/>
        <v>0.010856481481481484</v>
      </c>
      <c r="I134" s="24">
        <f t="shared" si="9"/>
        <v>0.010856481481481484</v>
      </c>
    </row>
    <row r="135" spans="1:9" ht="18" customHeight="1">
      <c r="A135" s="22" t="s">
        <v>142</v>
      </c>
      <c r="B135" s="46" t="s">
        <v>462</v>
      </c>
      <c r="C135" s="46" t="s">
        <v>234</v>
      </c>
      <c r="D135" s="23" t="s">
        <v>209</v>
      </c>
      <c r="E135" s="46" t="s">
        <v>457</v>
      </c>
      <c r="F135" s="29">
        <v>0.033368055555555554</v>
      </c>
      <c r="G135" s="23" t="str">
        <f t="shared" si="7"/>
        <v>4.48/km</v>
      </c>
      <c r="H135" s="29">
        <f t="shared" si="8"/>
        <v>0.011157407407407404</v>
      </c>
      <c r="I135" s="24">
        <f t="shared" si="9"/>
        <v>0.011157407407407404</v>
      </c>
    </row>
    <row r="136" spans="1:9" ht="18" customHeight="1">
      <c r="A136" s="22" t="s">
        <v>143</v>
      </c>
      <c r="B136" s="46" t="s">
        <v>463</v>
      </c>
      <c r="C136" s="46" t="s">
        <v>237</v>
      </c>
      <c r="D136" s="23" t="s">
        <v>209</v>
      </c>
      <c r="E136" s="46" t="s">
        <v>198</v>
      </c>
      <c r="F136" s="29">
        <v>0.033402777777777774</v>
      </c>
      <c r="G136" s="23" t="str">
        <f t="shared" si="7"/>
        <v>4.49/km</v>
      </c>
      <c r="H136" s="29">
        <f t="shared" si="8"/>
        <v>0.011192129629629625</v>
      </c>
      <c r="I136" s="24">
        <f t="shared" si="9"/>
        <v>0.011192129629629625</v>
      </c>
    </row>
    <row r="137" spans="1:9" ht="18" customHeight="1">
      <c r="A137" s="22" t="s">
        <v>144</v>
      </c>
      <c r="B137" s="46" t="s">
        <v>464</v>
      </c>
      <c r="C137" s="46" t="s">
        <v>246</v>
      </c>
      <c r="D137" s="23" t="s">
        <v>209</v>
      </c>
      <c r="E137" s="46" t="s">
        <v>312</v>
      </c>
      <c r="F137" s="29">
        <v>0.03344907407407407</v>
      </c>
      <c r="G137" s="23" t="str">
        <f t="shared" si="7"/>
        <v>4.49/km</v>
      </c>
      <c r="H137" s="29">
        <f t="shared" si="8"/>
        <v>0.011238425925925919</v>
      </c>
      <c r="I137" s="24">
        <f t="shared" si="9"/>
        <v>0.011238425925925919</v>
      </c>
    </row>
    <row r="138" spans="1:9" ht="18" customHeight="1">
      <c r="A138" s="22" t="s">
        <v>145</v>
      </c>
      <c r="B138" s="46" t="s">
        <v>465</v>
      </c>
      <c r="C138" s="46" t="s">
        <v>217</v>
      </c>
      <c r="D138" s="23" t="s">
        <v>209</v>
      </c>
      <c r="E138" s="46" t="s">
        <v>199</v>
      </c>
      <c r="F138" s="29">
        <v>0.03344907407407407</v>
      </c>
      <c r="G138" s="23" t="str">
        <f t="shared" si="7"/>
        <v>4.49/km</v>
      </c>
      <c r="H138" s="29">
        <f t="shared" si="8"/>
        <v>0.011238425925925919</v>
      </c>
      <c r="I138" s="24">
        <f t="shared" si="9"/>
        <v>0.011238425925925919</v>
      </c>
    </row>
    <row r="139" spans="1:9" ht="18" customHeight="1">
      <c r="A139" s="22" t="s">
        <v>146</v>
      </c>
      <c r="B139" s="46" t="s">
        <v>466</v>
      </c>
      <c r="C139" s="46" t="s">
        <v>467</v>
      </c>
      <c r="D139" s="23" t="s">
        <v>209</v>
      </c>
      <c r="E139" s="46" t="s">
        <v>199</v>
      </c>
      <c r="F139" s="29">
        <v>0.03347222222222222</v>
      </c>
      <c r="G139" s="23" t="str">
        <f t="shared" si="7"/>
        <v>4.49/km</v>
      </c>
      <c r="H139" s="29">
        <f t="shared" si="8"/>
        <v>0.011261574074074073</v>
      </c>
      <c r="I139" s="24">
        <f t="shared" si="9"/>
        <v>0.011261574074074073</v>
      </c>
    </row>
    <row r="140" spans="1:9" ht="18" customHeight="1">
      <c r="A140" s="22" t="s">
        <v>147</v>
      </c>
      <c r="B140" s="46" t="s">
        <v>468</v>
      </c>
      <c r="C140" s="46" t="s">
        <v>233</v>
      </c>
      <c r="D140" s="23" t="s">
        <v>209</v>
      </c>
      <c r="E140" s="46" t="s">
        <v>312</v>
      </c>
      <c r="F140" s="29">
        <v>0.03349537037037037</v>
      </c>
      <c r="G140" s="23" t="str">
        <f t="shared" si="7"/>
        <v>4.49/km</v>
      </c>
      <c r="H140" s="29">
        <f t="shared" si="8"/>
        <v>0.01128472222222222</v>
      </c>
      <c r="I140" s="24">
        <f t="shared" si="9"/>
        <v>0.01128472222222222</v>
      </c>
    </row>
    <row r="141" spans="1:9" ht="18" customHeight="1">
      <c r="A141" s="22" t="s">
        <v>148</v>
      </c>
      <c r="B141" s="46" t="s">
        <v>469</v>
      </c>
      <c r="C141" s="46" t="s">
        <v>227</v>
      </c>
      <c r="D141" s="23" t="s">
        <v>209</v>
      </c>
      <c r="E141" s="46" t="s">
        <v>369</v>
      </c>
      <c r="F141" s="29">
        <v>0.03351851851851852</v>
      </c>
      <c r="G141" s="23" t="str">
        <f t="shared" si="7"/>
        <v>4.50/km</v>
      </c>
      <c r="H141" s="29">
        <f t="shared" si="8"/>
        <v>0.011307870370370367</v>
      </c>
      <c r="I141" s="24">
        <f t="shared" si="9"/>
        <v>0.011307870370370367</v>
      </c>
    </row>
    <row r="142" spans="1:9" ht="18" customHeight="1">
      <c r="A142" s="22" t="s">
        <v>149</v>
      </c>
      <c r="B142" s="46" t="s">
        <v>470</v>
      </c>
      <c r="C142" s="46" t="s">
        <v>221</v>
      </c>
      <c r="D142" s="23" t="s">
        <v>209</v>
      </c>
      <c r="E142" s="46" t="s">
        <v>471</v>
      </c>
      <c r="F142" s="29">
        <v>0.03353009259259259</v>
      </c>
      <c r="G142" s="23" t="str">
        <f t="shared" si="7"/>
        <v>4.50/km</v>
      </c>
      <c r="H142" s="29">
        <f t="shared" si="8"/>
        <v>0.011319444444444441</v>
      </c>
      <c r="I142" s="24">
        <f t="shared" si="9"/>
        <v>0.011319444444444441</v>
      </c>
    </row>
    <row r="143" spans="1:9" ht="18" customHeight="1">
      <c r="A143" s="22" t="s">
        <v>150</v>
      </c>
      <c r="B143" s="46" t="s">
        <v>472</v>
      </c>
      <c r="C143" s="46" t="s">
        <v>241</v>
      </c>
      <c r="D143" s="23" t="s">
        <v>209</v>
      </c>
      <c r="E143" s="46" t="s">
        <v>198</v>
      </c>
      <c r="F143" s="29">
        <v>0.03356481481481482</v>
      </c>
      <c r="G143" s="23" t="str">
        <f t="shared" si="7"/>
        <v>4.50/km</v>
      </c>
      <c r="H143" s="29">
        <f t="shared" si="8"/>
        <v>0.011354166666666669</v>
      </c>
      <c r="I143" s="24">
        <f t="shared" si="9"/>
        <v>0.011354166666666669</v>
      </c>
    </row>
    <row r="144" spans="1:9" ht="18" customHeight="1">
      <c r="A144" s="22" t="s">
        <v>151</v>
      </c>
      <c r="B144" s="46" t="s">
        <v>473</v>
      </c>
      <c r="C144" s="46" t="s">
        <v>231</v>
      </c>
      <c r="D144" s="23" t="s">
        <v>209</v>
      </c>
      <c r="E144" s="46" t="s">
        <v>369</v>
      </c>
      <c r="F144" s="29">
        <v>0.03357638888888889</v>
      </c>
      <c r="G144" s="23" t="str">
        <f t="shared" si="7"/>
        <v>4.50/km</v>
      </c>
      <c r="H144" s="29">
        <f t="shared" si="8"/>
        <v>0.011365740740740742</v>
      </c>
      <c r="I144" s="24">
        <f t="shared" si="9"/>
        <v>0.011365740740740742</v>
      </c>
    </row>
    <row r="145" spans="1:9" ht="18" customHeight="1">
      <c r="A145" s="22" t="s">
        <v>152</v>
      </c>
      <c r="B145" s="46" t="s">
        <v>474</v>
      </c>
      <c r="C145" s="46" t="s">
        <v>271</v>
      </c>
      <c r="D145" s="23" t="s">
        <v>209</v>
      </c>
      <c r="E145" s="46" t="s">
        <v>312</v>
      </c>
      <c r="F145" s="29">
        <v>0.03387731481481481</v>
      </c>
      <c r="G145" s="23" t="str">
        <f t="shared" si="7"/>
        <v>4.53/km</v>
      </c>
      <c r="H145" s="29">
        <f t="shared" si="8"/>
        <v>0.011666666666666662</v>
      </c>
      <c r="I145" s="24">
        <f t="shared" si="9"/>
        <v>0.011666666666666662</v>
      </c>
    </row>
    <row r="146" spans="1:9" ht="18" customHeight="1">
      <c r="A146" s="22" t="s">
        <v>153</v>
      </c>
      <c r="B146" s="46" t="s">
        <v>475</v>
      </c>
      <c r="C146" s="46" t="s">
        <v>264</v>
      </c>
      <c r="D146" s="23" t="s">
        <v>209</v>
      </c>
      <c r="E146" s="46" t="s">
        <v>455</v>
      </c>
      <c r="F146" s="29">
        <v>0.033888888888888885</v>
      </c>
      <c r="G146" s="23" t="str">
        <f t="shared" si="7"/>
        <v>4.53/km</v>
      </c>
      <c r="H146" s="29">
        <f t="shared" si="8"/>
        <v>0.011678240740740736</v>
      </c>
      <c r="I146" s="24">
        <f t="shared" si="9"/>
        <v>0.011678240740740736</v>
      </c>
    </row>
    <row r="147" spans="1:9" ht="18" customHeight="1">
      <c r="A147" s="22" t="s">
        <v>154</v>
      </c>
      <c r="B147" s="46" t="s">
        <v>476</v>
      </c>
      <c r="C147" s="46" t="s">
        <v>477</v>
      </c>
      <c r="D147" s="23" t="s">
        <v>209</v>
      </c>
      <c r="E147" s="46" t="s">
        <v>341</v>
      </c>
      <c r="F147" s="29">
        <v>0.0341087962962963</v>
      </c>
      <c r="G147" s="23" t="str">
        <f t="shared" si="7"/>
        <v>4.55/km</v>
      </c>
      <c r="H147" s="29">
        <f t="shared" si="8"/>
        <v>0.011898148148148147</v>
      </c>
      <c r="I147" s="24">
        <f t="shared" si="9"/>
        <v>0.011898148148148147</v>
      </c>
    </row>
    <row r="148" spans="1:9" ht="18" customHeight="1">
      <c r="A148" s="22" t="s">
        <v>155</v>
      </c>
      <c r="B148" s="46" t="s">
        <v>478</v>
      </c>
      <c r="C148" s="46" t="s">
        <v>248</v>
      </c>
      <c r="D148" s="23" t="s">
        <v>209</v>
      </c>
      <c r="E148" s="46" t="s">
        <v>198</v>
      </c>
      <c r="F148" s="29">
        <v>0.03417824074074074</v>
      </c>
      <c r="G148" s="23" t="str">
        <f t="shared" si="7"/>
        <v>4.55/km</v>
      </c>
      <c r="H148" s="29">
        <f t="shared" si="8"/>
        <v>0.011967592592592589</v>
      </c>
      <c r="I148" s="24">
        <f t="shared" si="9"/>
        <v>0.011967592592592589</v>
      </c>
    </row>
    <row r="149" spans="1:9" ht="18" customHeight="1">
      <c r="A149" s="22" t="s">
        <v>156</v>
      </c>
      <c r="B149" s="46" t="s">
        <v>479</v>
      </c>
      <c r="C149" s="46" t="s">
        <v>480</v>
      </c>
      <c r="D149" s="23" t="s">
        <v>209</v>
      </c>
      <c r="E149" s="46" t="s">
        <v>481</v>
      </c>
      <c r="F149" s="29">
        <v>0.034270833333333334</v>
      </c>
      <c r="G149" s="23" t="str">
        <f t="shared" si="7"/>
        <v>4.56/km</v>
      </c>
      <c r="H149" s="29">
        <f t="shared" si="8"/>
        <v>0.012060185185185184</v>
      </c>
      <c r="I149" s="24">
        <f t="shared" si="9"/>
        <v>0.012060185185185184</v>
      </c>
    </row>
    <row r="150" spans="1:9" ht="18" customHeight="1">
      <c r="A150" s="22" t="s">
        <v>157</v>
      </c>
      <c r="B150" s="46" t="s">
        <v>482</v>
      </c>
      <c r="C150" s="46" t="s">
        <v>483</v>
      </c>
      <c r="D150" s="23" t="s">
        <v>209</v>
      </c>
      <c r="E150" s="46" t="s">
        <v>383</v>
      </c>
      <c r="F150" s="29">
        <v>0.03428240740740741</v>
      </c>
      <c r="G150" s="23" t="str">
        <f t="shared" si="7"/>
        <v>4.56/km</v>
      </c>
      <c r="H150" s="29">
        <f t="shared" si="8"/>
        <v>0.012071759259259258</v>
      </c>
      <c r="I150" s="24">
        <f t="shared" si="9"/>
        <v>0.012071759259259258</v>
      </c>
    </row>
    <row r="151" spans="1:9" ht="18" customHeight="1">
      <c r="A151" s="22" t="s">
        <v>158</v>
      </c>
      <c r="B151" s="46" t="s">
        <v>484</v>
      </c>
      <c r="C151" s="46" t="s">
        <v>485</v>
      </c>
      <c r="D151" s="23" t="s">
        <v>209</v>
      </c>
      <c r="E151" s="46" t="s">
        <v>203</v>
      </c>
      <c r="F151" s="29">
        <v>0.03435185185185185</v>
      </c>
      <c r="G151" s="23" t="str">
        <f t="shared" si="7"/>
        <v>4.57/km</v>
      </c>
      <c r="H151" s="29">
        <f t="shared" si="8"/>
        <v>0.0121412037037037</v>
      </c>
      <c r="I151" s="24">
        <f t="shared" si="9"/>
        <v>0.0121412037037037</v>
      </c>
    </row>
    <row r="152" spans="1:9" ht="18" customHeight="1">
      <c r="A152" s="22" t="s">
        <v>159</v>
      </c>
      <c r="B152" s="46" t="s">
        <v>486</v>
      </c>
      <c r="C152" s="46" t="s">
        <v>269</v>
      </c>
      <c r="D152" s="23" t="s">
        <v>209</v>
      </c>
      <c r="E152" s="46" t="s">
        <v>198</v>
      </c>
      <c r="F152" s="29">
        <v>0.03450231481481481</v>
      </c>
      <c r="G152" s="23" t="str">
        <f t="shared" si="7"/>
        <v>4.58/km</v>
      </c>
      <c r="H152" s="29">
        <f t="shared" si="8"/>
        <v>0.012291666666666663</v>
      </c>
      <c r="I152" s="24">
        <f t="shared" si="9"/>
        <v>0.012291666666666663</v>
      </c>
    </row>
    <row r="153" spans="1:9" ht="18" customHeight="1">
      <c r="A153" s="22" t="s">
        <v>160</v>
      </c>
      <c r="B153" s="46" t="s">
        <v>487</v>
      </c>
      <c r="C153" s="46" t="s">
        <v>229</v>
      </c>
      <c r="D153" s="23" t="s">
        <v>209</v>
      </c>
      <c r="E153" s="46" t="s">
        <v>488</v>
      </c>
      <c r="F153" s="29">
        <v>0.034525462962962966</v>
      </c>
      <c r="G153" s="23" t="str">
        <f t="shared" si="7"/>
        <v>4.58/km</v>
      </c>
      <c r="H153" s="29">
        <f t="shared" si="8"/>
        <v>0.012314814814814817</v>
      </c>
      <c r="I153" s="24">
        <f t="shared" si="9"/>
        <v>0.012314814814814817</v>
      </c>
    </row>
    <row r="154" spans="1:9" ht="18" customHeight="1">
      <c r="A154" s="22" t="s">
        <v>161</v>
      </c>
      <c r="B154" s="46" t="s">
        <v>489</v>
      </c>
      <c r="C154" s="46" t="s">
        <v>490</v>
      </c>
      <c r="D154" s="23" t="s">
        <v>209</v>
      </c>
      <c r="E154" s="46" t="s">
        <v>198</v>
      </c>
      <c r="F154" s="29">
        <v>0.03456018518518519</v>
      </c>
      <c r="G154" s="23" t="str">
        <f t="shared" si="7"/>
        <v>4.59/km</v>
      </c>
      <c r="H154" s="29">
        <f t="shared" si="8"/>
        <v>0.012349537037037037</v>
      </c>
      <c r="I154" s="24">
        <f t="shared" si="9"/>
        <v>0.012349537037037037</v>
      </c>
    </row>
    <row r="155" spans="1:9" ht="18" customHeight="1">
      <c r="A155" s="22" t="s">
        <v>162</v>
      </c>
      <c r="B155" s="46" t="s">
        <v>491</v>
      </c>
      <c r="C155" s="46" t="s">
        <v>220</v>
      </c>
      <c r="D155" s="23" t="s">
        <v>209</v>
      </c>
      <c r="E155" s="46" t="s">
        <v>198</v>
      </c>
      <c r="F155" s="29">
        <v>0.03456018518518519</v>
      </c>
      <c r="G155" s="23" t="str">
        <f t="shared" si="7"/>
        <v>4.59/km</v>
      </c>
      <c r="H155" s="29">
        <f t="shared" si="8"/>
        <v>0.012349537037037037</v>
      </c>
      <c r="I155" s="24">
        <f t="shared" si="9"/>
        <v>0.012349537037037037</v>
      </c>
    </row>
    <row r="156" spans="1:9" ht="18" customHeight="1">
      <c r="A156" s="22" t="s">
        <v>163</v>
      </c>
      <c r="B156" s="46" t="s">
        <v>492</v>
      </c>
      <c r="C156" s="46" t="s">
        <v>283</v>
      </c>
      <c r="D156" s="23" t="s">
        <v>209</v>
      </c>
      <c r="E156" s="46" t="s">
        <v>436</v>
      </c>
      <c r="F156" s="29">
        <v>0.03460648148148148</v>
      </c>
      <c r="G156" s="23" t="str">
        <f t="shared" si="7"/>
        <v>4.59/km</v>
      </c>
      <c r="H156" s="29">
        <f t="shared" si="8"/>
        <v>0.012395833333333332</v>
      </c>
      <c r="I156" s="24">
        <f t="shared" si="9"/>
        <v>0.012395833333333332</v>
      </c>
    </row>
    <row r="157" spans="1:9" ht="18" customHeight="1">
      <c r="A157" s="22" t="s">
        <v>164</v>
      </c>
      <c r="B157" s="46" t="s">
        <v>493</v>
      </c>
      <c r="C157" s="46" t="s">
        <v>281</v>
      </c>
      <c r="D157" s="23" t="s">
        <v>209</v>
      </c>
      <c r="E157" s="46" t="s">
        <v>471</v>
      </c>
      <c r="F157" s="29">
        <v>0.034861111111111114</v>
      </c>
      <c r="G157" s="23" t="str">
        <f t="shared" si="7"/>
        <v>5.01/km</v>
      </c>
      <c r="H157" s="29">
        <f t="shared" si="8"/>
        <v>0.012650462962962964</v>
      </c>
      <c r="I157" s="24">
        <f t="shared" si="9"/>
        <v>0.012650462962962964</v>
      </c>
    </row>
    <row r="158" spans="1:9" ht="18" customHeight="1">
      <c r="A158" s="22" t="s">
        <v>165</v>
      </c>
      <c r="B158" s="46" t="s">
        <v>493</v>
      </c>
      <c r="C158" s="46" t="s">
        <v>259</v>
      </c>
      <c r="D158" s="23" t="s">
        <v>209</v>
      </c>
      <c r="E158" s="46" t="s">
        <v>471</v>
      </c>
      <c r="F158" s="29">
        <v>0.03487268518518519</v>
      </c>
      <c r="G158" s="23" t="str">
        <f t="shared" si="7"/>
        <v>5.01/km</v>
      </c>
      <c r="H158" s="29">
        <f t="shared" si="8"/>
        <v>0.012662037037037038</v>
      </c>
      <c r="I158" s="24">
        <f t="shared" si="9"/>
        <v>0.012662037037037038</v>
      </c>
    </row>
    <row r="159" spans="1:9" ht="18" customHeight="1">
      <c r="A159" s="22" t="s">
        <v>166</v>
      </c>
      <c r="B159" s="46" t="s">
        <v>494</v>
      </c>
      <c r="C159" s="46" t="s">
        <v>215</v>
      </c>
      <c r="D159" s="23" t="s">
        <v>209</v>
      </c>
      <c r="E159" s="46" t="s">
        <v>329</v>
      </c>
      <c r="F159" s="29">
        <v>0.03491898148148148</v>
      </c>
      <c r="G159" s="23" t="str">
        <f t="shared" si="7"/>
        <v>5.02/km</v>
      </c>
      <c r="H159" s="29">
        <f t="shared" si="8"/>
        <v>0.012708333333333332</v>
      </c>
      <c r="I159" s="24">
        <f t="shared" si="9"/>
        <v>0.012708333333333332</v>
      </c>
    </row>
    <row r="160" spans="1:9" ht="18" customHeight="1">
      <c r="A160" s="22" t="s">
        <v>167</v>
      </c>
      <c r="B160" s="46" t="s">
        <v>495</v>
      </c>
      <c r="C160" s="46" t="s">
        <v>280</v>
      </c>
      <c r="D160" s="23" t="s">
        <v>209</v>
      </c>
      <c r="E160" s="46" t="s">
        <v>198</v>
      </c>
      <c r="F160" s="29">
        <v>0.035069444444444445</v>
      </c>
      <c r="G160" s="23" t="str">
        <f t="shared" si="7"/>
        <v>5.03/km</v>
      </c>
      <c r="H160" s="29">
        <f t="shared" si="8"/>
        <v>0.012858796296296295</v>
      </c>
      <c r="I160" s="24">
        <f t="shared" si="9"/>
        <v>0.012858796296296295</v>
      </c>
    </row>
    <row r="161" spans="1:9" ht="18" customHeight="1">
      <c r="A161" s="22" t="s">
        <v>168</v>
      </c>
      <c r="B161" s="46" t="s">
        <v>438</v>
      </c>
      <c r="C161" s="46" t="s">
        <v>214</v>
      </c>
      <c r="D161" s="23" t="s">
        <v>209</v>
      </c>
      <c r="E161" s="46" t="s">
        <v>312</v>
      </c>
      <c r="F161" s="29">
        <v>0.03509259259259259</v>
      </c>
      <c r="G161" s="23" t="str">
        <f t="shared" si="7"/>
        <v>5.03/km</v>
      </c>
      <c r="H161" s="29">
        <f t="shared" si="8"/>
        <v>0.012881944444444442</v>
      </c>
      <c r="I161" s="24">
        <f t="shared" si="9"/>
        <v>0.012881944444444442</v>
      </c>
    </row>
    <row r="162" spans="1:9" ht="18" customHeight="1">
      <c r="A162" s="22" t="s">
        <v>169</v>
      </c>
      <c r="B162" s="46" t="s">
        <v>496</v>
      </c>
      <c r="C162" s="46" t="s">
        <v>497</v>
      </c>
      <c r="D162" s="23" t="s">
        <v>209</v>
      </c>
      <c r="E162" s="46" t="s">
        <v>369</v>
      </c>
      <c r="F162" s="29">
        <v>0.035787037037037034</v>
      </c>
      <c r="G162" s="23" t="str">
        <f t="shared" si="7"/>
        <v>5.09/km</v>
      </c>
      <c r="H162" s="29">
        <f t="shared" si="8"/>
        <v>0.013576388888888884</v>
      </c>
      <c r="I162" s="24">
        <f t="shared" si="9"/>
        <v>0.013576388888888884</v>
      </c>
    </row>
    <row r="163" spans="1:9" ht="18" customHeight="1">
      <c r="A163" s="22" t="s">
        <v>170</v>
      </c>
      <c r="B163" s="46" t="s">
        <v>458</v>
      </c>
      <c r="C163" s="46" t="s">
        <v>279</v>
      </c>
      <c r="D163" s="23" t="s">
        <v>209</v>
      </c>
      <c r="E163" s="46" t="s">
        <v>498</v>
      </c>
      <c r="F163" s="29">
        <v>0.03582175925925926</v>
      </c>
      <c r="G163" s="23" t="str">
        <f t="shared" si="7"/>
        <v>5.10/km</v>
      </c>
      <c r="H163" s="29">
        <f t="shared" si="8"/>
        <v>0.013611111111111112</v>
      </c>
      <c r="I163" s="24">
        <f t="shared" si="9"/>
        <v>0.013611111111111112</v>
      </c>
    </row>
    <row r="164" spans="1:9" ht="18" customHeight="1">
      <c r="A164" s="22" t="s">
        <v>171</v>
      </c>
      <c r="B164" s="46" t="s">
        <v>499</v>
      </c>
      <c r="C164" s="46" t="s">
        <v>500</v>
      </c>
      <c r="D164" s="23" t="s">
        <v>209</v>
      </c>
      <c r="E164" s="46" t="s">
        <v>198</v>
      </c>
      <c r="F164" s="29">
        <v>0.035925925925925924</v>
      </c>
      <c r="G164" s="23" t="str">
        <f t="shared" si="7"/>
        <v>5.10/km</v>
      </c>
      <c r="H164" s="29">
        <f t="shared" si="8"/>
        <v>0.013715277777777774</v>
      </c>
      <c r="I164" s="24">
        <f t="shared" si="9"/>
        <v>0.013715277777777774</v>
      </c>
    </row>
    <row r="165" spans="1:9" ht="18" customHeight="1">
      <c r="A165" s="22" t="s">
        <v>172</v>
      </c>
      <c r="B165" s="46" t="s">
        <v>501</v>
      </c>
      <c r="C165" s="46" t="s">
        <v>229</v>
      </c>
      <c r="D165" s="23" t="s">
        <v>209</v>
      </c>
      <c r="E165" s="46" t="s">
        <v>198</v>
      </c>
      <c r="F165" s="29">
        <v>0.03614583333333333</v>
      </c>
      <c r="G165" s="23" t="str">
        <f t="shared" si="7"/>
        <v>5.12/km</v>
      </c>
      <c r="H165" s="29">
        <f t="shared" si="8"/>
        <v>0.013935185185185179</v>
      </c>
      <c r="I165" s="24">
        <f t="shared" si="9"/>
        <v>0.013935185185185179</v>
      </c>
    </row>
    <row r="166" spans="1:9" ht="18" customHeight="1">
      <c r="A166" s="22" t="s">
        <v>173</v>
      </c>
      <c r="B166" s="46" t="s">
        <v>502</v>
      </c>
      <c r="C166" s="46" t="s">
        <v>253</v>
      </c>
      <c r="D166" s="23" t="s">
        <v>209</v>
      </c>
      <c r="E166" s="46" t="s">
        <v>369</v>
      </c>
      <c r="F166" s="29">
        <v>0.03626157407407408</v>
      </c>
      <c r="G166" s="23" t="str">
        <f t="shared" si="7"/>
        <v>5.13/km</v>
      </c>
      <c r="H166" s="29">
        <f t="shared" si="8"/>
        <v>0.014050925925925929</v>
      </c>
      <c r="I166" s="24">
        <f t="shared" si="9"/>
        <v>0.014050925925925929</v>
      </c>
    </row>
    <row r="167" spans="1:9" ht="18" customHeight="1">
      <c r="A167" s="22" t="s">
        <v>174</v>
      </c>
      <c r="B167" s="46" t="s">
        <v>503</v>
      </c>
      <c r="C167" s="46" t="s">
        <v>241</v>
      </c>
      <c r="D167" s="23" t="s">
        <v>209</v>
      </c>
      <c r="E167" s="46" t="s">
        <v>200</v>
      </c>
      <c r="F167" s="29">
        <v>0.03634259259259259</v>
      </c>
      <c r="G167" s="23" t="str">
        <f aca="true" t="shared" si="10" ref="G167:G189">TEXT(INT((HOUR(F167)*3600+MINUTE(F167)*60+SECOND(F167))/$I$3/60),"0")&amp;"."&amp;TEXT(MOD((HOUR(F167)*3600+MINUTE(F167)*60+SECOND(F167))/$I$3,60),"00")&amp;"/km"</f>
        <v>5.14/km</v>
      </c>
      <c r="H167" s="29">
        <f aca="true" t="shared" si="11" ref="H167:H189">F167-$F$5</f>
        <v>0.014131944444444444</v>
      </c>
      <c r="I167" s="24">
        <f aca="true" t="shared" si="12" ref="I167:I189">F167-INDEX($F$5:$F$156,MATCH(D167,$D$5:$D$156,0))</f>
        <v>0.014131944444444444</v>
      </c>
    </row>
    <row r="168" spans="1:9" ht="18" customHeight="1">
      <c r="A168" s="22" t="s">
        <v>175</v>
      </c>
      <c r="B168" s="46" t="s">
        <v>504</v>
      </c>
      <c r="C168" s="46" t="s">
        <v>273</v>
      </c>
      <c r="D168" s="23" t="s">
        <v>209</v>
      </c>
      <c r="E168" s="46" t="s">
        <v>381</v>
      </c>
      <c r="F168" s="29">
        <v>0.03681712962962963</v>
      </c>
      <c r="G168" s="23" t="str">
        <f t="shared" si="10"/>
        <v>5.18/km</v>
      </c>
      <c r="H168" s="29">
        <f t="shared" si="11"/>
        <v>0.01460648148148148</v>
      </c>
      <c r="I168" s="24">
        <f t="shared" si="12"/>
        <v>0.01460648148148148</v>
      </c>
    </row>
    <row r="169" spans="1:9" ht="18" customHeight="1">
      <c r="A169" s="22" t="s">
        <v>176</v>
      </c>
      <c r="B169" s="46" t="s">
        <v>505</v>
      </c>
      <c r="C169" s="46" t="s">
        <v>224</v>
      </c>
      <c r="D169" s="23" t="s">
        <v>209</v>
      </c>
      <c r="E169" s="46" t="s">
        <v>506</v>
      </c>
      <c r="F169" s="29">
        <v>0.03702546296296296</v>
      </c>
      <c r="G169" s="23" t="str">
        <f t="shared" si="10"/>
        <v>5.20/km</v>
      </c>
      <c r="H169" s="29">
        <f t="shared" si="11"/>
        <v>0.014814814814814812</v>
      </c>
      <c r="I169" s="24">
        <f t="shared" si="12"/>
        <v>0.014814814814814812</v>
      </c>
    </row>
    <row r="170" spans="1:9" ht="18" customHeight="1">
      <c r="A170" s="22" t="s">
        <v>177</v>
      </c>
      <c r="B170" s="46" t="s">
        <v>507</v>
      </c>
      <c r="C170" s="46" t="s">
        <v>221</v>
      </c>
      <c r="D170" s="23" t="s">
        <v>209</v>
      </c>
      <c r="E170" s="46" t="s">
        <v>506</v>
      </c>
      <c r="F170" s="29">
        <v>0.037349537037037035</v>
      </c>
      <c r="G170" s="23" t="str">
        <f t="shared" si="10"/>
        <v>5.23/km</v>
      </c>
      <c r="H170" s="29">
        <f t="shared" si="11"/>
        <v>0.015138888888888886</v>
      </c>
      <c r="I170" s="24">
        <f t="shared" si="12"/>
        <v>0.015138888888888886</v>
      </c>
    </row>
    <row r="171" spans="1:9" ht="18" customHeight="1">
      <c r="A171" s="22" t="s">
        <v>178</v>
      </c>
      <c r="B171" s="46" t="s">
        <v>508</v>
      </c>
      <c r="C171" s="46" t="s">
        <v>509</v>
      </c>
      <c r="D171" s="23" t="s">
        <v>209</v>
      </c>
      <c r="E171" s="46" t="s">
        <v>510</v>
      </c>
      <c r="F171" s="29">
        <v>0.03756944444444445</v>
      </c>
      <c r="G171" s="23" t="str">
        <f t="shared" si="10"/>
        <v>5.25/km</v>
      </c>
      <c r="H171" s="29">
        <f t="shared" si="11"/>
        <v>0.015358796296296297</v>
      </c>
      <c r="I171" s="24">
        <f t="shared" si="12"/>
        <v>0.015358796296296297</v>
      </c>
    </row>
    <row r="172" spans="1:9" ht="18" customHeight="1">
      <c r="A172" s="22" t="s">
        <v>179</v>
      </c>
      <c r="B172" s="46" t="s">
        <v>511</v>
      </c>
      <c r="C172" s="46" t="s">
        <v>268</v>
      </c>
      <c r="D172" s="23" t="s">
        <v>209</v>
      </c>
      <c r="E172" s="46" t="s">
        <v>369</v>
      </c>
      <c r="F172" s="29">
        <v>0.03767361111111111</v>
      </c>
      <c r="G172" s="23" t="str">
        <f t="shared" si="10"/>
        <v>5.26/km</v>
      </c>
      <c r="H172" s="29">
        <f t="shared" si="11"/>
        <v>0.01546296296296296</v>
      </c>
      <c r="I172" s="24">
        <f t="shared" si="12"/>
        <v>0.01546296296296296</v>
      </c>
    </row>
    <row r="173" spans="1:9" ht="18" customHeight="1">
      <c r="A173" s="22" t="s">
        <v>180</v>
      </c>
      <c r="B173" s="46" t="s">
        <v>512</v>
      </c>
      <c r="C173" s="46" t="s">
        <v>215</v>
      </c>
      <c r="D173" s="23" t="s">
        <v>209</v>
      </c>
      <c r="E173" s="46" t="s">
        <v>369</v>
      </c>
      <c r="F173" s="29">
        <v>0.03768518518518518</v>
      </c>
      <c r="G173" s="23" t="str">
        <f t="shared" si="10"/>
        <v>5.26/km</v>
      </c>
      <c r="H173" s="29">
        <f t="shared" si="11"/>
        <v>0.015474537037037033</v>
      </c>
      <c r="I173" s="24">
        <f t="shared" si="12"/>
        <v>0.015474537037037033</v>
      </c>
    </row>
    <row r="174" spans="1:9" ht="18" customHeight="1">
      <c r="A174" s="22" t="s">
        <v>181</v>
      </c>
      <c r="B174" s="46" t="s">
        <v>513</v>
      </c>
      <c r="C174" s="46" t="s">
        <v>293</v>
      </c>
      <c r="D174" s="23" t="s">
        <v>209</v>
      </c>
      <c r="E174" s="46" t="s">
        <v>312</v>
      </c>
      <c r="F174" s="29">
        <v>0.03775462962962963</v>
      </c>
      <c r="G174" s="23" t="str">
        <f t="shared" si="10"/>
        <v>5.26/km</v>
      </c>
      <c r="H174" s="29">
        <f t="shared" si="11"/>
        <v>0.015543981481481482</v>
      </c>
      <c r="I174" s="24">
        <f t="shared" si="12"/>
        <v>0.015543981481481482</v>
      </c>
    </row>
    <row r="175" spans="1:9" ht="18" customHeight="1">
      <c r="A175" s="22" t="s">
        <v>182</v>
      </c>
      <c r="B175" s="46" t="s">
        <v>514</v>
      </c>
      <c r="C175" s="46" t="s">
        <v>284</v>
      </c>
      <c r="D175" s="23" t="s">
        <v>209</v>
      </c>
      <c r="E175" s="46" t="s">
        <v>204</v>
      </c>
      <c r="F175" s="29">
        <v>0.03782407407407407</v>
      </c>
      <c r="G175" s="23" t="str">
        <f t="shared" si="10"/>
        <v>5.27/km</v>
      </c>
      <c r="H175" s="29">
        <f t="shared" si="11"/>
        <v>0.015613425925925923</v>
      </c>
      <c r="I175" s="24">
        <f t="shared" si="12"/>
        <v>0.015613425925925923</v>
      </c>
    </row>
    <row r="176" spans="1:9" ht="18" customHeight="1">
      <c r="A176" s="22" t="s">
        <v>183</v>
      </c>
      <c r="B176" s="46" t="s">
        <v>515</v>
      </c>
      <c r="C176" s="46" t="s">
        <v>237</v>
      </c>
      <c r="D176" s="23" t="s">
        <v>209</v>
      </c>
      <c r="E176" s="46" t="s">
        <v>329</v>
      </c>
      <c r="F176" s="29">
        <v>0.03800925925925926</v>
      </c>
      <c r="G176" s="23" t="str">
        <f t="shared" si="10"/>
        <v>5.28/km</v>
      </c>
      <c r="H176" s="29">
        <f t="shared" si="11"/>
        <v>0.015798611111111114</v>
      </c>
      <c r="I176" s="24">
        <f t="shared" si="12"/>
        <v>0.015798611111111114</v>
      </c>
    </row>
    <row r="177" spans="1:9" ht="18" customHeight="1">
      <c r="A177" s="22" t="s">
        <v>184</v>
      </c>
      <c r="B177" s="46" t="s">
        <v>516</v>
      </c>
      <c r="C177" s="46" t="s">
        <v>249</v>
      </c>
      <c r="D177" s="23" t="s">
        <v>209</v>
      </c>
      <c r="E177" s="46" t="s">
        <v>329</v>
      </c>
      <c r="F177" s="29">
        <v>0.03803240740740741</v>
      </c>
      <c r="G177" s="23" t="str">
        <f t="shared" si="10"/>
        <v>5.29/km</v>
      </c>
      <c r="H177" s="29">
        <f t="shared" si="11"/>
        <v>0.01582175925925926</v>
      </c>
      <c r="I177" s="24">
        <f t="shared" si="12"/>
        <v>0.01582175925925926</v>
      </c>
    </row>
    <row r="178" spans="1:9" ht="18" customHeight="1">
      <c r="A178" s="22" t="s">
        <v>185</v>
      </c>
      <c r="B178" s="46" t="s">
        <v>517</v>
      </c>
      <c r="C178" s="46" t="s">
        <v>257</v>
      </c>
      <c r="D178" s="23" t="s">
        <v>209</v>
      </c>
      <c r="E178" s="46" t="s">
        <v>198</v>
      </c>
      <c r="F178" s="29">
        <v>0.03821759259259259</v>
      </c>
      <c r="G178" s="23" t="str">
        <f t="shared" si="10"/>
        <v>5.30/km</v>
      </c>
      <c r="H178" s="29">
        <f t="shared" si="11"/>
        <v>0.016006944444444438</v>
      </c>
      <c r="I178" s="24">
        <f t="shared" si="12"/>
        <v>0.016006944444444438</v>
      </c>
    </row>
    <row r="179" spans="1:9" ht="18" customHeight="1">
      <c r="A179" s="22" t="s">
        <v>186</v>
      </c>
      <c r="B179" s="46" t="s">
        <v>518</v>
      </c>
      <c r="C179" s="46" t="s">
        <v>277</v>
      </c>
      <c r="D179" s="23" t="s">
        <v>209</v>
      </c>
      <c r="E179" s="46" t="s">
        <v>506</v>
      </c>
      <c r="F179" s="29">
        <v>0.03833333333333334</v>
      </c>
      <c r="G179" s="23" t="str">
        <f t="shared" si="10"/>
        <v>5.31/km</v>
      </c>
      <c r="H179" s="29">
        <f t="shared" si="11"/>
        <v>0.016122685185185188</v>
      </c>
      <c r="I179" s="24">
        <f t="shared" si="12"/>
        <v>0.016122685185185188</v>
      </c>
    </row>
    <row r="180" spans="1:9" ht="18" customHeight="1">
      <c r="A180" s="22" t="s">
        <v>187</v>
      </c>
      <c r="B180" s="46" t="s">
        <v>519</v>
      </c>
      <c r="C180" s="46" t="s">
        <v>215</v>
      </c>
      <c r="D180" s="23" t="s">
        <v>209</v>
      </c>
      <c r="E180" s="46" t="s">
        <v>520</v>
      </c>
      <c r="F180" s="29">
        <v>0.038969907407407404</v>
      </c>
      <c r="G180" s="23" t="str">
        <f t="shared" si="10"/>
        <v>5.37/km</v>
      </c>
      <c r="H180" s="29">
        <f t="shared" si="11"/>
        <v>0.016759259259259255</v>
      </c>
      <c r="I180" s="24">
        <f t="shared" si="12"/>
        <v>0.016759259259259255</v>
      </c>
    </row>
    <row r="181" spans="1:9" ht="18" customHeight="1">
      <c r="A181" s="22" t="s">
        <v>188</v>
      </c>
      <c r="B181" s="46" t="s">
        <v>521</v>
      </c>
      <c r="C181" s="46" t="s">
        <v>276</v>
      </c>
      <c r="D181" s="23" t="s">
        <v>209</v>
      </c>
      <c r="E181" s="46" t="s">
        <v>255</v>
      </c>
      <c r="F181" s="29">
        <v>0.03903935185185185</v>
      </c>
      <c r="G181" s="23" t="str">
        <f t="shared" si="10"/>
        <v>5.37/km</v>
      </c>
      <c r="H181" s="29">
        <f t="shared" si="11"/>
        <v>0.016828703703703703</v>
      </c>
      <c r="I181" s="24">
        <f t="shared" si="12"/>
        <v>0.016828703703703703</v>
      </c>
    </row>
    <row r="182" spans="1:9" ht="18" customHeight="1">
      <c r="A182" s="22" t="s">
        <v>189</v>
      </c>
      <c r="B182" s="46" t="s">
        <v>522</v>
      </c>
      <c r="C182" s="46" t="s">
        <v>289</v>
      </c>
      <c r="D182" s="23" t="s">
        <v>209</v>
      </c>
      <c r="E182" s="46" t="s">
        <v>383</v>
      </c>
      <c r="F182" s="29">
        <v>0.03916666666666666</v>
      </c>
      <c r="G182" s="23" t="str">
        <f t="shared" si="10"/>
        <v>5.38/km</v>
      </c>
      <c r="H182" s="29">
        <f t="shared" si="11"/>
        <v>0.016956018518518513</v>
      </c>
      <c r="I182" s="24">
        <f t="shared" si="12"/>
        <v>0.016956018518518513</v>
      </c>
    </row>
    <row r="183" spans="1:9" ht="18" customHeight="1">
      <c r="A183" s="22" t="s">
        <v>190</v>
      </c>
      <c r="B183" s="46" t="s">
        <v>523</v>
      </c>
      <c r="C183" s="46" t="s">
        <v>292</v>
      </c>
      <c r="D183" s="23" t="s">
        <v>209</v>
      </c>
      <c r="E183" s="46" t="s">
        <v>206</v>
      </c>
      <c r="F183" s="29">
        <v>0.04010416666666667</v>
      </c>
      <c r="G183" s="23" t="str">
        <f t="shared" si="10"/>
        <v>5.47/km</v>
      </c>
      <c r="H183" s="29">
        <f t="shared" si="11"/>
        <v>0.01789351851851852</v>
      </c>
      <c r="I183" s="24">
        <f t="shared" si="12"/>
        <v>0.01789351851851852</v>
      </c>
    </row>
    <row r="184" spans="1:9" ht="18" customHeight="1">
      <c r="A184" s="22" t="s">
        <v>191</v>
      </c>
      <c r="B184" s="46" t="s">
        <v>524</v>
      </c>
      <c r="C184" s="46" t="s">
        <v>525</v>
      </c>
      <c r="D184" s="23" t="s">
        <v>209</v>
      </c>
      <c r="E184" s="46" t="s">
        <v>312</v>
      </c>
      <c r="F184" s="29">
        <v>0.041296296296296296</v>
      </c>
      <c r="G184" s="23" t="str">
        <f t="shared" si="10"/>
        <v>5.57/km</v>
      </c>
      <c r="H184" s="29">
        <f t="shared" si="11"/>
        <v>0.019085648148148147</v>
      </c>
      <c r="I184" s="24">
        <f t="shared" si="12"/>
        <v>0.019085648148148147</v>
      </c>
    </row>
    <row r="185" spans="1:9" ht="18" customHeight="1">
      <c r="A185" s="22" t="s">
        <v>192</v>
      </c>
      <c r="B185" s="46" t="s">
        <v>526</v>
      </c>
      <c r="C185" s="46" t="s">
        <v>247</v>
      </c>
      <c r="D185" s="23" t="s">
        <v>209</v>
      </c>
      <c r="E185" s="46" t="s">
        <v>527</v>
      </c>
      <c r="F185" s="29">
        <v>0.041400462962962965</v>
      </c>
      <c r="G185" s="23" t="str">
        <f t="shared" si="10"/>
        <v>5.58/km</v>
      </c>
      <c r="H185" s="29">
        <f t="shared" si="11"/>
        <v>0.019189814814814816</v>
      </c>
      <c r="I185" s="24">
        <f t="shared" si="12"/>
        <v>0.019189814814814816</v>
      </c>
    </row>
    <row r="186" spans="1:9" ht="18" customHeight="1">
      <c r="A186" s="22" t="s">
        <v>193</v>
      </c>
      <c r="B186" s="46" t="s">
        <v>528</v>
      </c>
      <c r="C186" s="46" t="s">
        <v>273</v>
      </c>
      <c r="D186" s="23" t="s">
        <v>209</v>
      </c>
      <c r="E186" s="46" t="s">
        <v>369</v>
      </c>
      <c r="F186" s="29">
        <v>0.04143518518518518</v>
      </c>
      <c r="G186" s="23" t="str">
        <f t="shared" si="10"/>
        <v>5.58/km</v>
      </c>
      <c r="H186" s="29">
        <f t="shared" si="11"/>
        <v>0.01922453703703703</v>
      </c>
      <c r="I186" s="24">
        <f t="shared" si="12"/>
        <v>0.01922453703703703</v>
      </c>
    </row>
    <row r="187" spans="1:9" ht="18" customHeight="1">
      <c r="A187" s="22" t="s">
        <v>194</v>
      </c>
      <c r="B187" s="46" t="s">
        <v>529</v>
      </c>
      <c r="C187" s="46" t="s">
        <v>297</v>
      </c>
      <c r="D187" s="23" t="s">
        <v>209</v>
      </c>
      <c r="E187" s="46" t="s">
        <v>351</v>
      </c>
      <c r="F187" s="23" t="s">
        <v>296</v>
      </c>
      <c r="G187" s="23" t="str">
        <f t="shared" si="10"/>
        <v>6.12/km</v>
      </c>
      <c r="H187" s="29">
        <f t="shared" si="11"/>
        <v>0.020810185185185185</v>
      </c>
      <c r="I187" s="24">
        <f t="shared" si="12"/>
        <v>0.020810185185185185</v>
      </c>
    </row>
    <row r="188" spans="1:9" ht="18" customHeight="1">
      <c r="A188" s="22" t="s">
        <v>195</v>
      </c>
      <c r="B188" s="46" t="s">
        <v>530</v>
      </c>
      <c r="C188" s="46" t="s">
        <v>291</v>
      </c>
      <c r="D188" s="23" t="s">
        <v>209</v>
      </c>
      <c r="E188" s="46" t="s">
        <v>531</v>
      </c>
      <c r="F188" s="23" t="s">
        <v>532</v>
      </c>
      <c r="G188" s="23" t="str">
        <f t="shared" si="10"/>
        <v>6.30/km</v>
      </c>
      <c r="H188" s="29">
        <f t="shared" si="11"/>
        <v>0.022962962962962966</v>
      </c>
      <c r="I188" s="24">
        <f t="shared" si="12"/>
        <v>0.022962962962962966</v>
      </c>
    </row>
    <row r="189" spans="1:9" ht="18" customHeight="1">
      <c r="A189" s="25" t="s">
        <v>196</v>
      </c>
      <c r="B189" s="48" t="s">
        <v>533</v>
      </c>
      <c r="C189" s="48" t="s">
        <v>258</v>
      </c>
      <c r="D189" s="26" t="s">
        <v>209</v>
      </c>
      <c r="E189" s="48" t="s">
        <v>312</v>
      </c>
      <c r="F189" s="26" t="s">
        <v>534</v>
      </c>
      <c r="G189" s="26" t="str">
        <f t="shared" si="10"/>
        <v>6.41/km</v>
      </c>
      <c r="H189" s="31">
        <f t="shared" si="11"/>
        <v>0.02414351851851852</v>
      </c>
      <c r="I189" s="27">
        <f t="shared" si="12"/>
        <v>0.02414351851851852</v>
      </c>
    </row>
  </sheetData>
  <sheetProtection/>
  <autoFilter ref="A4:I189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6" t="str">
        <f>Individuale!A1</f>
        <v>Trofeo Todaro Sport</v>
      </c>
      <c r="B1" s="57"/>
      <c r="C1" s="58"/>
    </row>
    <row r="2" spans="1:3" ht="24" customHeight="1">
      <c r="A2" s="59" t="str">
        <f>Individuale!B3</f>
        <v>Ladispoli (RM) Italia</v>
      </c>
      <c r="B2" s="60"/>
      <c r="C2" s="61"/>
    </row>
    <row r="3" spans="1:3" ht="24" customHeight="1">
      <c r="A3" s="16"/>
      <c r="B3" s="17" t="s">
        <v>11</v>
      </c>
      <c r="C3" s="18">
        <f>SUM(C5:C74)</f>
        <v>185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62">
        <v>1</v>
      </c>
      <c r="B5" s="63" t="s">
        <v>198</v>
      </c>
      <c r="C5" s="64">
        <v>32</v>
      </c>
    </row>
    <row r="6" spans="1:3" ht="18" customHeight="1">
      <c r="A6" s="10">
        <v>2</v>
      </c>
      <c r="B6" s="11" t="s">
        <v>312</v>
      </c>
      <c r="C6" s="33">
        <v>16</v>
      </c>
    </row>
    <row r="7" spans="1:3" ht="18" customHeight="1">
      <c r="A7" s="10">
        <v>3</v>
      </c>
      <c r="B7" s="11" t="s">
        <v>369</v>
      </c>
      <c r="C7" s="33">
        <v>15</v>
      </c>
    </row>
    <row r="8" spans="1:3" ht="18" customHeight="1">
      <c r="A8" s="10">
        <v>4</v>
      </c>
      <c r="B8" s="11" t="s">
        <v>329</v>
      </c>
      <c r="C8" s="33">
        <v>14</v>
      </c>
    </row>
    <row r="9" spans="1:3" ht="18" customHeight="1">
      <c r="A9" s="10">
        <v>5</v>
      </c>
      <c r="B9" s="11" t="s">
        <v>314</v>
      </c>
      <c r="C9" s="33">
        <v>14</v>
      </c>
    </row>
    <row r="10" spans="1:3" ht="18" customHeight="1">
      <c r="A10" s="10">
        <v>6</v>
      </c>
      <c r="B10" s="11" t="s">
        <v>299</v>
      </c>
      <c r="C10" s="33">
        <v>9</v>
      </c>
    </row>
    <row r="11" spans="1:3" ht="18" customHeight="1">
      <c r="A11" s="10">
        <v>7</v>
      </c>
      <c r="B11" s="11" t="s">
        <v>351</v>
      </c>
      <c r="C11" s="33">
        <v>9</v>
      </c>
    </row>
    <row r="12" spans="1:3" ht="18" customHeight="1">
      <c r="A12" s="10">
        <v>8</v>
      </c>
      <c r="B12" s="11" t="s">
        <v>341</v>
      </c>
      <c r="C12" s="33">
        <v>6</v>
      </c>
    </row>
    <row r="13" spans="1:3" ht="18" customHeight="1">
      <c r="A13" s="10">
        <v>9</v>
      </c>
      <c r="B13" s="11" t="s">
        <v>383</v>
      </c>
      <c r="C13" s="33">
        <v>5</v>
      </c>
    </row>
    <row r="14" spans="1:3" ht="18" customHeight="1">
      <c r="A14" s="10">
        <v>10</v>
      </c>
      <c r="B14" s="11" t="s">
        <v>204</v>
      </c>
      <c r="C14" s="33">
        <v>4</v>
      </c>
    </row>
    <row r="15" spans="1:3" ht="18" customHeight="1">
      <c r="A15" s="10">
        <v>11</v>
      </c>
      <c r="B15" s="11" t="s">
        <v>343</v>
      </c>
      <c r="C15" s="33">
        <v>3</v>
      </c>
    </row>
    <row r="16" spans="1:3" ht="18" customHeight="1">
      <c r="A16" s="10">
        <v>12</v>
      </c>
      <c r="B16" s="11" t="s">
        <v>303</v>
      </c>
      <c r="C16" s="33">
        <v>3</v>
      </c>
    </row>
    <row r="17" spans="1:3" ht="18" customHeight="1">
      <c r="A17" s="10">
        <v>13</v>
      </c>
      <c r="B17" s="11" t="s">
        <v>506</v>
      </c>
      <c r="C17" s="33">
        <v>3</v>
      </c>
    </row>
    <row r="18" spans="1:3" ht="18" customHeight="1">
      <c r="A18" s="10">
        <v>14</v>
      </c>
      <c r="B18" s="11" t="s">
        <v>317</v>
      </c>
      <c r="C18" s="33">
        <v>3</v>
      </c>
    </row>
    <row r="19" spans="1:3" ht="18" customHeight="1">
      <c r="A19" s="10">
        <v>15</v>
      </c>
      <c r="B19" s="11" t="s">
        <v>471</v>
      </c>
      <c r="C19" s="33">
        <v>3</v>
      </c>
    </row>
    <row r="20" spans="1:3" ht="18" customHeight="1">
      <c r="A20" s="10">
        <v>16</v>
      </c>
      <c r="B20" s="11" t="s">
        <v>298</v>
      </c>
      <c r="C20" s="33">
        <v>2</v>
      </c>
    </row>
    <row r="21" spans="1:3" ht="18" customHeight="1">
      <c r="A21" s="10">
        <v>17</v>
      </c>
      <c r="B21" s="11" t="s">
        <v>457</v>
      </c>
      <c r="C21" s="33">
        <v>2</v>
      </c>
    </row>
    <row r="22" spans="1:3" ht="18" customHeight="1">
      <c r="A22" s="10">
        <v>18</v>
      </c>
      <c r="B22" s="11" t="s">
        <v>302</v>
      </c>
      <c r="C22" s="33">
        <v>2</v>
      </c>
    </row>
    <row r="23" spans="1:3" ht="18" customHeight="1">
      <c r="A23" s="10">
        <v>19</v>
      </c>
      <c r="B23" s="11" t="s">
        <v>455</v>
      </c>
      <c r="C23" s="33">
        <v>2</v>
      </c>
    </row>
    <row r="24" spans="1:3" ht="18" customHeight="1">
      <c r="A24" s="10">
        <v>20</v>
      </c>
      <c r="B24" s="11" t="s">
        <v>200</v>
      </c>
      <c r="C24" s="33">
        <v>2</v>
      </c>
    </row>
    <row r="25" spans="1:3" ht="18" customHeight="1">
      <c r="A25" s="10">
        <v>21</v>
      </c>
      <c r="B25" s="11" t="s">
        <v>250</v>
      </c>
      <c r="C25" s="33">
        <v>2</v>
      </c>
    </row>
    <row r="26" spans="1:3" ht="18" customHeight="1">
      <c r="A26" s="10">
        <v>22</v>
      </c>
      <c r="B26" s="11" t="s">
        <v>436</v>
      </c>
      <c r="C26" s="33">
        <v>2</v>
      </c>
    </row>
    <row r="27" spans="1:3" ht="18" customHeight="1">
      <c r="A27" s="10">
        <v>23</v>
      </c>
      <c r="B27" s="11" t="s">
        <v>367</v>
      </c>
      <c r="C27" s="33">
        <v>2</v>
      </c>
    </row>
    <row r="28" spans="1:3" ht="18" customHeight="1">
      <c r="A28" s="10">
        <v>24</v>
      </c>
      <c r="B28" s="11" t="s">
        <v>381</v>
      </c>
      <c r="C28" s="33">
        <v>2</v>
      </c>
    </row>
    <row r="29" spans="1:3" ht="18" customHeight="1">
      <c r="A29" s="65">
        <v>25</v>
      </c>
      <c r="B29" s="66" t="s">
        <v>197</v>
      </c>
      <c r="C29" s="67">
        <v>2</v>
      </c>
    </row>
    <row r="30" spans="1:3" ht="18" customHeight="1">
      <c r="A30" s="10">
        <v>26</v>
      </c>
      <c r="B30" s="11" t="s">
        <v>339</v>
      </c>
      <c r="C30" s="33">
        <v>2</v>
      </c>
    </row>
    <row r="31" spans="1:3" ht="18" customHeight="1">
      <c r="A31" s="10">
        <v>27</v>
      </c>
      <c r="B31" s="11" t="s">
        <v>199</v>
      </c>
      <c r="C31" s="33">
        <v>2</v>
      </c>
    </row>
    <row r="32" spans="1:3" ht="18" customHeight="1">
      <c r="A32" s="10">
        <v>28</v>
      </c>
      <c r="B32" s="11" t="s">
        <v>309</v>
      </c>
      <c r="C32" s="33">
        <v>1</v>
      </c>
    </row>
    <row r="33" spans="1:3" ht="18" customHeight="1">
      <c r="A33" s="10">
        <v>29</v>
      </c>
      <c r="B33" s="11" t="s">
        <v>203</v>
      </c>
      <c r="C33" s="33">
        <v>1</v>
      </c>
    </row>
    <row r="34" spans="1:3" ht="18" customHeight="1">
      <c r="A34" s="10">
        <v>30</v>
      </c>
      <c r="B34" s="11" t="s">
        <v>307</v>
      </c>
      <c r="C34" s="33">
        <v>1</v>
      </c>
    </row>
    <row r="35" spans="1:3" ht="18" customHeight="1">
      <c r="A35" s="10">
        <v>31</v>
      </c>
      <c r="B35" s="11" t="s">
        <v>202</v>
      </c>
      <c r="C35" s="33">
        <v>1</v>
      </c>
    </row>
    <row r="36" spans="1:3" ht="18" customHeight="1">
      <c r="A36" s="10">
        <v>32</v>
      </c>
      <c r="B36" s="11" t="s">
        <v>531</v>
      </c>
      <c r="C36" s="33">
        <v>1</v>
      </c>
    </row>
    <row r="37" spans="1:3" ht="18" customHeight="1">
      <c r="A37" s="10">
        <v>33</v>
      </c>
      <c r="B37" s="11" t="s">
        <v>378</v>
      </c>
      <c r="C37" s="33">
        <v>1</v>
      </c>
    </row>
    <row r="38" spans="1:3" ht="18" customHeight="1">
      <c r="A38" s="10">
        <v>34</v>
      </c>
      <c r="B38" s="11" t="s">
        <v>300</v>
      </c>
      <c r="C38" s="33">
        <v>1</v>
      </c>
    </row>
    <row r="39" spans="1:3" ht="18" customHeight="1">
      <c r="A39" s="10">
        <v>35</v>
      </c>
      <c r="B39" s="11" t="s">
        <v>320</v>
      </c>
      <c r="C39" s="33">
        <v>1</v>
      </c>
    </row>
    <row r="40" spans="1:3" ht="18" customHeight="1">
      <c r="A40" s="10">
        <v>36</v>
      </c>
      <c r="B40" s="11" t="s">
        <v>520</v>
      </c>
      <c r="C40" s="33">
        <v>1</v>
      </c>
    </row>
    <row r="41" spans="1:3" ht="18" customHeight="1">
      <c r="A41" s="10">
        <v>37</v>
      </c>
      <c r="B41" s="11" t="s">
        <v>498</v>
      </c>
      <c r="C41" s="33">
        <v>1</v>
      </c>
    </row>
    <row r="42" spans="1:3" ht="18" customHeight="1">
      <c r="A42" s="10">
        <v>38</v>
      </c>
      <c r="B42" s="11" t="s">
        <v>358</v>
      </c>
      <c r="C42" s="33">
        <v>1</v>
      </c>
    </row>
    <row r="43" spans="1:3" ht="18" customHeight="1">
      <c r="A43" s="10">
        <v>39</v>
      </c>
      <c r="B43" s="11" t="s">
        <v>481</v>
      </c>
      <c r="C43" s="33">
        <v>1</v>
      </c>
    </row>
    <row r="44" spans="1:3" ht="18" customHeight="1">
      <c r="A44" s="10">
        <v>40</v>
      </c>
      <c r="B44" s="11" t="s">
        <v>263</v>
      </c>
      <c r="C44" s="33">
        <v>1</v>
      </c>
    </row>
    <row r="45" spans="1:3" ht="18" customHeight="1">
      <c r="A45" s="10">
        <v>41</v>
      </c>
      <c r="B45" s="11" t="s">
        <v>448</v>
      </c>
      <c r="C45" s="33">
        <v>1</v>
      </c>
    </row>
    <row r="46" spans="1:3" ht="18" customHeight="1">
      <c r="A46" s="10">
        <v>42</v>
      </c>
      <c r="B46" s="11" t="s">
        <v>206</v>
      </c>
      <c r="C46" s="33">
        <v>1</v>
      </c>
    </row>
    <row r="47" spans="1:3" ht="18" customHeight="1">
      <c r="A47" s="10">
        <v>43</v>
      </c>
      <c r="B47" s="11" t="s">
        <v>305</v>
      </c>
      <c r="C47" s="33">
        <v>1</v>
      </c>
    </row>
    <row r="48" spans="1:3" ht="18" customHeight="1">
      <c r="A48" s="10">
        <v>44</v>
      </c>
      <c r="B48" s="11" t="s">
        <v>205</v>
      </c>
      <c r="C48" s="33">
        <v>1</v>
      </c>
    </row>
    <row r="49" spans="1:3" ht="18" customHeight="1">
      <c r="A49" s="10">
        <v>45</v>
      </c>
      <c r="B49" s="11" t="s">
        <v>201</v>
      </c>
      <c r="C49" s="33">
        <v>1</v>
      </c>
    </row>
    <row r="50" spans="1:3" ht="18" customHeight="1">
      <c r="A50" s="10">
        <v>46</v>
      </c>
      <c r="B50" s="11" t="s">
        <v>527</v>
      </c>
      <c r="C50" s="33">
        <v>1</v>
      </c>
    </row>
    <row r="51" spans="1:3" ht="18" customHeight="1">
      <c r="A51" s="10">
        <v>47</v>
      </c>
      <c r="B51" s="11" t="s">
        <v>510</v>
      </c>
      <c r="C51" s="33">
        <v>1</v>
      </c>
    </row>
    <row r="52" spans="1:3" ht="18" customHeight="1">
      <c r="A52" s="10">
        <v>48</v>
      </c>
      <c r="B52" s="11" t="s">
        <v>488</v>
      </c>
      <c r="C52" s="33">
        <v>1</v>
      </c>
    </row>
    <row r="53" spans="1:3" ht="18" customHeight="1">
      <c r="A53" s="12">
        <v>49</v>
      </c>
      <c r="B53" s="32" t="s">
        <v>255</v>
      </c>
      <c r="C53" s="34">
        <v>1</v>
      </c>
    </row>
  </sheetData>
  <sheetProtection/>
  <autoFilter ref="A4:C4">
    <sortState ref="A5:C53">
      <sortCondition descending="1" sortBy="value" ref="C5:C53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2017-11-02T10:57:54Z</dcterms:modified>
  <cp:category/>
  <cp:version/>
  <cp:contentType/>
  <cp:contentStatus/>
</cp:coreProperties>
</file>