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<sst xmlns="http://schemas.openxmlformats.org/spreadsheetml/2006/main" count="648" uniqueCount="289">
  <si>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</si>
  <si>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</si>
  <si>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</si>
  <si>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</si>
  <si>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</si>
  <si>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</si>
  <si>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</si>
  <si>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</si>
  <si>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</si>
  <si>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</si>
  <si>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</si>
  <si>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</si>
  <si>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</si>
  <si>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</si>
  <si>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</si>
  <si>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</si>
  <si>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</si>
  <si>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</si>
  <si>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</si>
  <si>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</si>
  <si>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ALBERTO</t>
  </si>
  <si>
    <t>FABRIZIO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</si>
  <si>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</si>
  <si>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</si>
  <si>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</si>
  <si>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</si>
  <si>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</si>
  <si>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</si>
  <si>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</si>
  <si>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</si>
  <si>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</si>
  <si>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</si>
  <si>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</si>
  <si>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</si>
  <si>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</si>
  <si>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MASSIMILIANO</t>
  </si>
  <si>
    <t>MARCELLO</t>
  </si>
  <si>
    <t>VINCENZO</t>
  </si>
  <si>
    <t>SANDRO</t>
  </si>
  <si>
    <t>MICHELE</t>
  </si>
  <si>
    <t>PIETRO</t>
  </si>
  <si>
    <t>ANGELO</t>
  </si>
  <si>
    <t>ENRICO</t>
  </si>
  <si>
    <t>FAUSTO</t>
  </si>
  <si>
    <t>LEONARDO</t>
  </si>
  <si>
    <t>ESPOSITO</t>
  </si>
  <si>
    <t>SERGIO</t>
  </si>
  <si>
    <t>GIANCARLO</t>
  </si>
  <si>
    <t>ALFREDO</t>
  </si>
  <si>
    <t>DOMENICO</t>
  </si>
  <si>
    <t>ROSSI</t>
  </si>
  <si>
    <t>CRISTIAN</t>
  </si>
  <si>
    <t>PIERO</t>
  </si>
  <si>
    <t>D'ANGELO</t>
  </si>
  <si>
    <t>PATRIZIA</t>
  </si>
  <si>
    <t>ORAZIO</t>
  </si>
  <si>
    <t>FILIPPO</t>
  </si>
  <si>
    <t>INDIVIDUALE</t>
  </si>
  <si>
    <t>FEDERICO</t>
  </si>
  <si>
    <t>GUIDO</t>
  </si>
  <si>
    <t>UISP ROMA</t>
  </si>
  <si>
    <t>GABRIELE</t>
  </si>
  <si>
    <t>IVAN</t>
  </si>
  <si>
    <t>GIORGIO</t>
  </si>
  <si>
    <t>LIBERATO</t>
  </si>
  <si>
    <t>FIORAVANTI</t>
  </si>
  <si>
    <t>DANIELE</t>
  </si>
  <si>
    <t>ALESSIO</t>
  </si>
  <si>
    <t>PAOLA</t>
  </si>
  <si>
    <t>GINO</t>
  </si>
  <si>
    <t>ANNA</t>
  </si>
  <si>
    <t>BRUNO</t>
  </si>
  <si>
    <t>RENZO</t>
  </si>
  <si>
    <t>RCF</t>
  </si>
  <si>
    <t>CACCIAMANI</t>
  </si>
  <si>
    <t>D</t>
  </si>
  <si>
    <t>VILLA GUGLIELMI</t>
  </si>
  <si>
    <t>EL MAKHROUT</t>
  </si>
  <si>
    <t>CERQUAI</t>
  </si>
  <si>
    <t>B</t>
  </si>
  <si>
    <t>FOIS</t>
  </si>
  <si>
    <t>C</t>
  </si>
  <si>
    <t>COSTA D'ARGENTO</t>
  </si>
  <si>
    <t>SAVINO</t>
  </si>
  <si>
    <t>A</t>
  </si>
  <si>
    <t>CUS TIRRENO</t>
  </si>
  <si>
    <t>ARSENTI</t>
  </si>
  <si>
    <t>ATLETICA DI MARCO SPORT</t>
  </si>
  <si>
    <t>FILIPPINI</t>
  </si>
  <si>
    <t>LIBERTAS ORVIETO</t>
  </si>
  <si>
    <t>BELLAVITA</t>
  </si>
  <si>
    <t>E</t>
  </si>
  <si>
    <t>AZZARELLI</t>
  </si>
  <si>
    <t>CRISANTI</t>
  </si>
  <si>
    <t>BOLSENA FORUM</t>
  </si>
  <si>
    <t>GERMONI</t>
  </si>
  <si>
    <t>ANGUILLARA S.R.C.</t>
  </si>
  <si>
    <t>CAPARDI</t>
  </si>
  <si>
    <t>MASTRONICOLA</t>
  </si>
  <si>
    <t>GRASSI</t>
  </si>
  <si>
    <t>BOCCIALONI</t>
  </si>
  <si>
    <t>GHIRO</t>
  </si>
  <si>
    <t>REALE ST.D.PRESIDI</t>
  </si>
  <si>
    <t>TASSELLI</t>
  </si>
  <si>
    <t>FURLAN</t>
  </si>
  <si>
    <t>AIRONE TOLFA</t>
  </si>
  <si>
    <t>RIZZO</t>
  </si>
  <si>
    <t>CAPITONI</t>
  </si>
  <si>
    <t>MOFFA</t>
  </si>
  <si>
    <t>PELLICCIA</t>
  </si>
  <si>
    <t>BARCAROLI</t>
  </si>
  <si>
    <t>AMORE</t>
  </si>
  <si>
    <t>C.PAOLO</t>
  </si>
  <si>
    <t>SCOTTI</t>
  </si>
  <si>
    <t>IVANO</t>
  </si>
  <si>
    <t>ANNA BABY RUNNER</t>
  </si>
  <si>
    <t>CUGNETTO</t>
  </si>
  <si>
    <t>ASD ATLETICA NOTO</t>
  </si>
  <si>
    <t>BERNASCHI</t>
  </si>
  <si>
    <t>FERRI</t>
  </si>
  <si>
    <t>DE PETRIS</t>
  </si>
  <si>
    <t>ATL.NOVA NETTUNO</t>
  </si>
  <si>
    <t>FRANCESCHINI</t>
  </si>
  <si>
    <t>F</t>
  </si>
  <si>
    <t>SASSARA</t>
  </si>
  <si>
    <t>G</t>
  </si>
  <si>
    <t>BUCAIONI</t>
  </si>
  <si>
    <t>TESTA</t>
  </si>
  <si>
    <t>DELLA SANTINA</t>
  </si>
  <si>
    <t>RUGGI</t>
  </si>
  <si>
    <t>CINTIOLI</t>
  </si>
  <si>
    <t>POD.POMEZIA</t>
  </si>
  <si>
    <t>EMORE</t>
  </si>
  <si>
    <t>BARBERINI</t>
  </si>
  <si>
    <t>POL.MONTALTO</t>
  </si>
  <si>
    <t>BURLA</t>
  </si>
  <si>
    <t>DAVIS</t>
  </si>
  <si>
    <t>FIORUCCI</t>
  </si>
  <si>
    <t>GETTATELLI</t>
  </si>
  <si>
    <t>MENICHELLI</t>
  </si>
  <si>
    <t>ARRICHIELLO</t>
  </si>
  <si>
    <t>FRACASSA</t>
  </si>
  <si>
    <t>RENO</t>
  </si>
  <si>
    <t>GOVERNATORI</t>
  </si>
  <si>
    <t>NONNI</t>
  </si>
  <si>
    <t>DANIELA</t>
  </si>
  <si>
    <t>A/Femm.</t>
  </si>
  <si>
    <t>NOVA ATL.NETTUNO</t>
  </si>
  <si>
    <t>FOGLIETTO</t>
  </si>
  <si>
    <t>ARTURO</t>
  </si>
  <si>
    <t>MEI</t>
  </si>
  <si>
    <t>CAVALLI</t>
  </si>
  <si>
    <t>GRAZZINI</t>
  </si>
  <si>
    <t>MECARINI</t>
  </si>
  <si>
    <t>ROCCOTELLI</t>
  </si>
  <si>
    <t>VITTORIO</t>
  </si>
  <si>
    <t>MURA</t>
  </si>
  <si>
    <t>H</t>
  </si>
  <si>
    <t>TRUCCHIA</t>
  </si>
  <si>
    <t>POD.BOVIL</t>
  </si>
  <si>
    <t>SPADA</t>
  </si>
  <si>
    <t>GUADAGNINI</t>
  </si>
  <si>
    <t>ATLETICA FALERIA</t>
  </si>
  <si>
    <t>MONALDI</t>
  </si>
  <si>
    <t>MANCA</t>
  </si>
  <si>
    <t>MARCELLO FLAVIO</t>
  </si>
  <si>
    <t>LINI</t>
  </si>
  <si>
    <t>CASSAN</t>
  </si>
  <si>
    <t>OTTICA ATTARDI</t>
  </si>
  <si>
    <t>MARTONI</t>
  </si>
  <si>
    <t>ZONA OLIMPICA</t>
  </si>
  <si>
    <t>FERRANTI</t>
  </si>
  <si>
    <t>CHIAVONI</t>
  </si>
  <si>
    <t>FELICI</t>
  </si>
  <si>
    <t>DIMITRI</t>
  </si>
  <si>
    <t>BARBIERI</t>
  </si>
  <si>
    <t>ST.MAG.ES DATAR</t>
  </si>
  <si>
    <t>MELLINI</t>
  </si>
  <si>
    <t>RIZZI</t>
  </si>
  <si>
    <t>PASQUALI</t>
  </si>
  <si>
    <t>LIBERI PODISTI</t>
  </si>
  <si>
    <t>MARIANI</t>
  </si>
  <si>
    <t>PIEVANI</t>
  </si>
  <si>
    <t>EDOARDO</t>
  </si>
  <si>
    <t>ATLETICA NEPI</t>
  </si>
  <si>
    <t>DE RINALDIS</t>
  </si>
  <si>
    <t>ALEXANDRE</t>
  </si>
  <si>
    <t>FERLITO</t>
  </si>
  <si>
    <t>VIOLA</t>
  </si>
  <si>
    <t>NARDUZZI</t>
  </si>
  <si>
    <t>CASTE'</t>
  </si>
  <si>
    <t>SIDIRATTI</t>
  </si>
  <si>
    <t>MG VEJANO</t>
  </si>
  <si>
    <t>PICCIOLI</t>
  </si>
  <si>
    <t>UISP VITERBO</t>
  </si>
  <si>
    <t>CAMPANELLA</t>
  </si>
  <si>
    <t>GOBBI</t>
  </si>
  <si>
    <t>LUPINETTI</t>
  </si>
  <si>
    <t>GAIONE</t>
  </si>
  <si>
    <t>MIRRI</t>
  </si>
  <si>
    <t>VIENI</t>
  </si>
  <si>
    <t>MARI</t>
  </si>
  <si>
    <t>MESCHINI</t>
  </si>
  <si>
    <t>NAZZARENO</t>
  </si>
  <si>
    <t>MORGANTI</t>
  </si>
  <si>
    <t>MARIANNA</t>
  </si>
  <si>
    <t>UISP ORVIETO</t>
  </si>
  <si>
    <t>GASPARINI</t>
  </si>
  <si>
    <t>PERIS</t>
  </si>
  <si>
    <t>MARINO</t>
  </si>
  <si>
    <t>STELLA</t>
  </si>
  <si>
    <t>COLAVENE</t>
  </si>
  <si>
    <t>MONTELEONE</t>
  </si>
  <si>
    <t>VENTURINI</t>
  </si>
  <si>
    <t>QUARTILI</t>
  </si>
  <si>
    <t>CECCANGELI</t>
  </si>
  <si>
    <t>TRUFFA</t>
  </si>
  <si>
    <t>PLURIBUS</t>
  </si>
  <si>
    <t>PETRONI</t>
  </si>
  <si>
    <t>SALVO</t>
  </si>
  <si>
    <t>SCOPETTUOLO</t>
  </si>
  <si>
    <t>FRANCIOSINI</t>
  </si>
  <si>
    <t>PIACITELLI</t>
  </si>
  <si>
    <t>RAFFAELLA</t>
  </si>
  <si>
    <t>KRONOS ROMA</t>
  </si>
  <si>
    <t>MASINI</t>
  </si>
  <si>
    <t>RANTOLO</t>
  </si>
  <si>
    <t>PAGLIACCIA</t>
  </si>
  <si>
    <t>CARRISI</t>
  </si>
  <si>
    <t>CIANTI</t>
  </si>
  <si>
    <t>CANESTRARI</t>
  </si>
  <si>
    <t>INGENITO</t>
  </si>
  <si>
    <t>ROMOLI</t>
  </si>
  <si>
    <t>ADIUTORI</t>
  </si>
  <si>
    <t>CARBONARO</t>
  </si>
  <si>
    <t>ATLETICA FUTURA</t>
  </si>
  <si>
    <t>SCORSINO</t>
  </si>
  <si>
    <t>EUGENIO</t>
  </si>
  <si>
    <t>MORDECCHI</t>
  </si>
  <si>
    <t>I</t>
  </si>
  <si>
    <t>ATLETICA CIMINA</t>
  </si>
  <si>
    <t>ZANFARDINO</t>
  </si>
  <si>
    <t>DE ARCIA</t>
  </si>
  <si>
    <t>KARINA</t>
  </si>
  <si>
    <t>CALABRESE</t>
  </si>
  <si>
    <t>MORENO</t>
  </si>
  <si>
    <t>DE PIETRO</t>
  </si>
  <si>
    <t>EMIDIO</t>
  </si>
  <si>
    <t>CAPATI</t>
  </si>
  <si>
    <t>B/Femm.</t>
  </si>
  <si>
    <t>BOMARSI</t>
  </si>
  <si>
    <t>INDICIANI</t>
  </si>
  <si>
    <t>ALVARO</t>
  </si>
  <si>
    <t>TORRETTA</t>
  </si>
  <si>
    <t>KHAWGI</t>
  </si>
  <si>
    <t>MOUNA</t>
  </si>
  <si>
    <t>BROGI</t>
  </si>
  <si>
    <t>CALCAGNI</t>
  </si>
  <si>
    <t>ITALO</t>
  </si>
  <si>
    <t>PARRINI</t>
  </si>
  <si>
    <t>SEVERA</t>
  </si>
  <si>
    <t>ERALDO</t>
  </si>
  <si>
    <t>IL CAMPANILE</t>
  </si>
  <si>
    <t>BELLUCCI</t>
  </si>
  <si>
    <t>DANZI</t>
  </si>
  <si>
    <t>VILLA ADA</t>
  </si>
  <si>
    <t>GIORDANO</t>
  </si>
  <si>
    <t>TONETTI</t>
  </si>
  <si>
    <t>ACCIARO</t>
  </si>
  <si>
    <t>GIAMMARCO</t>
  </si>
  <si>
    <t>RICCARDO</t>
  </si>
  <si>
    <t>BALESTRIERI</t>
  </si>
  <si>
    <t>QUINTARELLI</t>
  </si>
  <si>
    <t>ROSITA</t>
  </si>
  <si>
    <t>ZACCARIA</t>
  </si>
  <si>
    <t>CALIANO</t>
  </si>
  <si>
    <t>NICOLOSI</t>
  </si>
  <si>
    <t>MACCHIONI</t>
  </si>
  <si>
    <t>TIMO</t>
  </si>
  <si>
    <t>MERLANI</t>
  </si>
  <si>
    <t>CECCARELLI</t>
  </si>
  <si>
    <t>TRAIL RUNNING SUTRI</t>
  </si>
  <si>
    <t>BRACHINO</t>
  </si>
  <si>
    <t>BOMBARDI</t>
  </si>
  <si>
    <t>SERIGNANO</t>
  </si>
  <si>
    <t>ARNALDO</t>
  </si>
  <si>
    <t>ATLETICA DEL PARCO</t>
  </si>
  <si>
    <r>
      <t xml:space="preserve">Corsa Podistica di Sutri </t>
    </r>
    <r>
      <rPr>
        <i/>
        <sz val="18"/>
        <rFont val="Arial"/>
        <family val="2"/>
      </rPr>
      <t>1ª edizione</t>
    </r>
  </si>
  <si>
    <t>Sutri (VT) Italia - Domenica 12/09/2010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</si>
</sst>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:mm:ss;@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287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288</v>
      </c>
      <c r="B2" s="27"/>
      <c r="C2" s="27"/>
      <c r="D2" s="27"/>
      <c r="E2" s="27"/>
      <c r="F2" s="27"/>
      <c r="G2" s="28"/>
      <c r="H2" s="18" t="s">
        <v>1</v>
      </c>
      <c r="I2" s="19">
        <v>10</v>
      </c>
    </row>
    <row r="3" spans="1:9" ht="37.5" customHeight="1">
      <c r="A3" s="16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7" t="s">
        <v>9</v>
      </c>
      <c r="I3" s="17" t="s">
        <v>10</v>
      </c>
    </row>
    <row r="4" spans="1:9" s="1" customFormat="1" ht="15" customHeight="1">
      <c r="A4" s="6">
        <v>1</v>
      </c>
      <c r="B4" s="6" t="s">
        <v>74</v>
      </c>
      <c r="C4" s="6" t="s">
        <v>31</v>
      </c>
      <c r="D4" s="6" t="s">
        <v>75</v>
      </c>
      <c r="E4" s="41" t="s">
        <v>76</v>
      </c>
      <c r="F4" s="7">
        <v>0.022743055555555555</v>
      </c>
      <c r="G4" s="6" t="str">
        <f aca="true" t="shared" si="0" ref="G4:G67">TEXT(INT((HOUR(F4)*3600+MINUTE(F4)*60+SECOND(F4))/$I$2/60),"0")&amp;"."&amp;TEXT(MOD((HOUR(F4)*3600+MINUTE(F4)*60+SECOND(F4))/$I$2,60),"00")&amp;"/km"</f>
        <v>3.17/km</v>
      </c>
      <c r="H4" s="42">
        <f aca="true" t="shared" si="1" ref="H4:H31">F4-$F$4</f>
        <v>0</v>
      </c>
      <c r="I4" s="42">
        <f>F4-INDEX($F$4:$F$988,MATCH(D4,$D$4:$D$988,0))</f>
        <v>0</v>
      </c>
    </row>
    <row r="5" spans="1:9" s="1" customFormat="1" ht="15" customHeight="1">
      <c r="A5" s="8">
        <v>2</v>
      </c>
      <c r="B5" s="8" t="s">
        <v>77</v>
      </c>
      <c r="C5" s="8" t="s">
        <v>78</v>
      </c>
      <c r="D5" s="8" t="s">
        <v>79</v>
      </c>
      <c r="E5" s="43" t="s">
        <v>73</v>
      </c>
      <c r="F5" s="9">
        <v>0.02326388888888889</v>
      </c>
      <c r="G5" s="8" t="str">
        <f t="shared" si="0"/>
        <v>3.21/km</v>
      </c>
      <c r="H5" s="44">
        <f t="shared" si="1"/>
        <v>0.000520833333333335</v>
      </c>
      <c r="I5" s="44">
        <f>F5-INDEX($F$4:$F$988,MATCH(D5,$D$4:$D$988,0))</f>
        <v>0</v>
      </c>
    </row>
    <row r="6" spans="1:9" s="1" customFormat="1" ht="15" customHeight="1">
      <c r="A6" s="8">
        <v>3</v>
      </c>
      <c r="B6" s="8" t="s">
        <v>80</v>
      </c>
      <c r="C6" s="8" t="s">
        <v>51</v>
      </c>
      <c r="D6" s="8" t="s">
        <v>81</v>
      </c>
      <c r="E6" s="43" t="s">
        <v>82</v>
      </c>
      <c r="F6" s="9">
        <v>0.02390046296296296</v>
      </c>
      <c r="G6" s="8" t="str">
        <f t="shared" si="0"/>
        <v>3.27/km</v>
      </c>
      <c r="H6" s="44">
        <f t="shared" si="1"/>
        <v>0.0011574074074074056</v>
      </c>
      <c r="I6" s="44">
        <f>F6-INDEX($F$4:$F$988,MATCH(D6,$D$4:$D$988,0))</f>
        <v>0</v>
      </c>
    </row>
    <row r="7" spans="1:9" s="1" customFormat="1" ht="15" customHeight="1">
      <c r="A7" s="8">
        <v>4</v>
      </c>
      <c r="B7" s="8" t="s">
        <v>83</v>
      </c>
      <c r="C7" s="8" t="s">
        <v>17</v>
      </c>
      <c r="D7" s="8" t="s">
        <v>84</v>
      </c>
      <c r="E7" s="43" t="s">
        <v>85</v>
      </c>
      <c r="F7" s="9">
        <v>0.024305555555555556</v>
      </c>
      <c r="G7" s="8" t="str">
        <f t="shared" si="0"/>
        <v>3.30/km</v>
      </c>
      <c r="H7" s="44">
        <f t="shared" si="1"/>
        <v>0.0015625000000000014</v>
      </c>
      <c r="I7" s="44">
        <f>F7-INDEX($F$4:$F$988,MATCH(D7,$D$4:$D$988,0))</f>
        <v>0</v>
      </c>
    </row>
    <row r="8" spans="1:9" s="1" customFormat="1" ht="15" customHeight="1">
      <c r="A8" s="8">
        <v>5</v>
      </c>
      <c r="B8" s="8" t="s">
        <v>86</v>
      </c>
      <c r="C8" s="8" t="s">
        <v>59</v>
      </c>
      <c r="D8" s="8" t="s">
        <v>81</v>
      </c>
      <c r="E8" s="43" t="s">
        <v>87</v>
      </c>
      <c r="F8" s="9">
        <v>0.02462962962962963</v>
      </c>
      <c r="G8" s="8" t="str">
        <f t="shared" si="0"/>
        <v>3.33/km</v>
      </c>
      <c r="H8" s="44">
        <f t="shared" si="1"/>
        <v>0.0018865740740740752</v>
      </c>
      <c r="I8" s="44">
        <f>F8-INDEX($F$4:$F$988,MATCH(D8,$D$4:$D$988,0))</f>
        <v>0.0007291666666666696</v>
      </c>
    </row>
    <row r="9" spans="1:9" s="1" customFormat="1" ht="15" customHeight="1">
      <c r="A9" s="8">
        <v>6</v>
      </c>
      <c r="B9" s="8" t="s">
        <v>88</v>
      </c>
      <c r="C9" s="8" t="s">
        <v>61</v>
      </c>
      <c r="D9" s="8" t="s">
        <v>84</v>
      </c>
      <c r="E9" s="43" t="s">
        <v>89</v>
      </c>
      <c r="F9" s="9">
        <v>0.02479166666666667</v>
      </c>
      <c r="G9" s="8" t="str">
        <f t="shared" si="0"/>
        <v>3.34/km</v>
      </c>
      <c r="H9" s="44">
        <f t="shared" si="1"/>
        <v>0.0020486111111111156</v>
      </c>
      <c r="I9" s="44">
        <f>F9-INDEX($F$4:$F$988,MATCH(D9,$D$4:$D$988,0))</f>
        <v>0.00048611111111111424</v>
      </c>
    </row>
    <row r="10" spans="1:9" s="1" customFormat="1" ht="15" customHeight="1">
      <c r="A10" s="8">
        <v>7</v>
      </c>
      <c r="B10" s="8" t="s">
        <v>90</v>
      </c>
      <c r="C10" s="8" t="s">
        <v>18</v>
      </c>
      <c r="D10" s="8" t="s">
        <v>91</v>
      </c>
      <c r="E10" s="43" t="s">
        <v>87</v>
      </c>
      <c r="F10" s="9">
        <v>0.024814814814814817</v>
      </c>
      <c r="G10" s="8" t="str">
        <f t="shared" si="0"/>
        <v>3.34/km</v>
      </c>
      <c r="H10" s="44">
        <f t="shared" si="1"/>
        <v>0.0020717592592592628</v>
      </c>
      <c r="I10" s="44">
        <f>F10-INDEX($F$4:$F$988,MATCH(D10,$D$4:$D$988,0))</f>
        <v>0</v>
      </c>
    </row>
    <row r="11" spans="1:9" s="1" customFormat="1" ht="15" customHeight="1">
      <c r="A11" s="8">
        <v>8</v>
      </c>
      <c r="B11" s="8" t="s">
        <v>92</v>
      </c>
      <c r="C11" s="8" t="s">
        <v>34</v>
      </c>
      <c r="D11" s="8" t="s">
        <v>84</v>
      </c>
      <c r="E11" s="43" t="s">
        <v>85</v>
      </c>
      <c r="F11" s="9">
        <v>0.024849537037037035</v>
      </c>
      <c r="G11" s="8" t="str">
        <f t="shared" si="0"/>
        <v>3.35/km</v>
      </c>
      <c r="H11" s="44">
        <f t="shared" si="1"/>
        <v>0.00210648148148148</v>
      </c>
      <c r="I11" s="44">
        <f>F11-INDEX($F$4:$F$988,MATCH(D11,$D$4:$D$988,0))</f>
        <v>0.0005439814814814786</v>
      </c>
    </row>
    <row r="12" spans="1:9" s="1" customFormat="1" ht="15" customHeight="1">
      <c r="A12" s="8">
        <v>9</v>
      </c>
      <c r="B12" s="8" t="s">
        <v>93</v>
      </c>
      <c r="C12" s="8" t="s">
        <v>30</v>
      </c>
      <c r="D12" s="8" t="s">
        <v>79</v>
      </c>
      <c r="E12" s="43" t="s">
        <v>94</v>
      </c>
      <c r="F12" s="9">
        <v>0.0249537037037037</v>
      </c>
      <c r="G12" s="8" t="str">
        <f t="shared" si="0"/>
        <v>3.36/km</v>
      </c>
      <c r="H12" s="44">
        <f t="shared" si="1"/>
        <v>0.0022106481481481456</v>
      </c>
      <c r="I12" s="44">
        <f>F12-INDEX($F$4:$F$988,MATCH(D12,$D$4:$D$988,0))</f>
        <v>0.0016898148148148107</v>
      </c>
    </row>
    <row r="13" spans="1:9" s="1" customFormat="1" ht="15" customHeight="1">
      <c r="A13" s="8">
        <v>10</v>
      </c>
      <c r="B13" s="8" t="s">
        <v>95</v>
      </c>
      <c r="C13" s="8" t="s">
        <v>25</v>
      </c>
      <c r="D13" s="8" t="s">
        <v>79</v>
      </c>
      <c r="E13" s="43" t="s">
        <v>96</v>
      </c>
      <c r="F13" s="9">
        <v>0.0259375</v>
      </c>
      <c r="G13" s="8" t="str">
        <f t="shared" si="0"/>
        <v>3.44/km</v>
      </c>
      <c r="H13" s="44">
        <f t="shared" si="1"/>
        <v>0.003194444444444444</v>
      </c>
      <c r="I13" s="44">
        <f>F13-INDEX($F$4:$F$988,MATCH(D13,$D$4:$D$988,0))</f>
        <v>0.0026736111111111092</v>
      </c>
    </row>
    <row r="14" spans="1:9" s="1" customFormat="1" ht="15" customHeight="1">
      <c r="A14" s="8">
        <v>11</v>
      </c>
      <c r="B14" s="8" t="s">
        <v>97</v>
      </c>
      <c r="C14" s="8" t="s">
        <v>24</v>
      </c>
      <c r="D14" s="8" t="s">
        <v>84</v>
      </c>
      <c r="E14" s="43" t="s">
        <v>96</v>
      </c>
      <c r="F14" s="9">
        <v>0.02596064814814815</v>
      </c>
      <c r="G14" s="8" t="str">
        <f t="shared" si="0"/>
        <v>3.44/km</v>
      </c>
      <c r="H14" s="44">
        <f t="shared" si="1"/>
        <v>0.003217592592592595</v>
      </c>
      <c r="I14" s="44">
        <f>F14-INDEX($F$4:$F$988,MATCH(D14,$D$4:$D$988,0))</f>
        <v>0.0016550925925925934</v>
      </c>
    </row>
    <row r="15" spans="1:9" s="1" customFormat="1" ht="15" customHeight="1">
      <c r="A15" s="8">
        <v>12</v>
      </c>
      <c r="B15" s="8" t="s">
        <v>98</v>
      </c>
      <c r="C15" s="8" t="s">
        <v>44</v>
      </c>
      <c r="D15" s="8" t="s">
        <v>79</v>
      </c>
      <c r="E15" s="43" t="s">
        <v>87</v>
      </c>
      <c r="F15" s="9">
        <v>0.026041666666666668</v>
      </c>
      <c r="G15" s="8" t="str">
        <f t="shared" si="0"/>
        <v>3.45/km</v>
      </c>
      <c r="H15" s="44">
        <f t="shared" si="1"/>
        <v>0.0032986111111111133</v>
      </c>
      <c r="I15" s="44">
        <f>F15-INDEX($F$4:$F$988,MATCH(D15,$D$4:$D$988,0))</f>
        <v>0.0027777777777777783</v>
      </c>
    </row>
    <row r="16" spans="1:9" s="1" customFormat="1" ht="15" customHeight="1">
      <c r="A16" s="8">
        <v>13</v>
      </c>
      <c r="B16" s="8" t="s">
        <v>99</v>
      </c>
      <c r="C16" s="8" t="s">
        <v>13</v>
      </c>
      <c r="D16" s="8" t="s">
        <v>84</v>
      </c>
      <c r="E16" s="43" t="s">
        <v>87</v>
      </c>
      <c r="F16" s="9">
        <v>0.026493055555555558</v>
      </c>
      <c r="G16" s="8" t="str">
        <f t="shared" si="0"/>
        <v>3.49/km</v>
      </c>
      <c r="H16" s="44">
        <f t="shared" si="1"/>
        <v>0.0037500000000000033</v>
      </c>
      <c r="I16" s="44">
        <f>F16-INDEX($F$4:$F$988,MATCH(D16,$D$4:$D$988,0))</f>
        <v>0.002187500000000002</v>
      </c>
    </row>
    <row r="17" spans="1:9" s="1" customFormat="1" ht="15" customHeight="1">
      <c r="A17" s="8">
        <v>14</v>
      </c>
      <c r="B17" s="8" t="s">
        <v>100</v>
      </c>
      <c r="C17" s="8" t="s">
        <v>66</v>
      </c>
      <c r="D17" s="8" t="s">
        <v>84</v>
      </c>
      <c r="E17" s="43" t="s">
        <v>87</v>
      </c>
      <c r="F17" s="9">
        <v>0.02677083333333333</v>
      </c>
      <c r="G17" s="8" t="str">
        <f t="shared" si="0"/>
        <v>3.51/km</v>
      </c>
      <c r="H17" s="44">
        <f t="shared" si="1"/>
        <v>0.004027777777777776</v>
      </c>
      <c r="I17" s="44">
        <f>F17-INDEX($F$4:$F$988,MATCH(D17,$D$4:$D$988,0))</f>
        <v>0.0024652777777777746</v>
      </c>
    </row>
    <row r="18" spans="1:9" s="1" customFormat="1" ht="15" customHeight="1">
      <c r="A18" s="8">
        <v>15</v>
      </c>
      <c r="B18" s="8" t="s">
        <v>101</v>
      </c>
      <c r="C18" s="8" t="s">
        <v>28</v>
      </c>
      <c r="D18" s="8" t="s">
        <v>75</v>
      </c>
      <c r="E18" s="43" t="s">
        <v>102</v>
      </c>
      <c r="F18" s="9">
        <v>0.026828703703703702</v>
      </c>
      <c r="G18" s="8" t="str">
        <f t="shared" si="0"/>
        <v>3.52/km</v>
      </c>
      <c r="H18" s="44">
        <f t="shared" si="1"/>
        <v>0.004085648148148147</v>
      </c>
      <c r="I18" s="44">
        <f>F18-INDEX($F$4:$F$988,MATCH(D18,$D$4:$D$988,0))</f>
        <v>0.004085648148148147</v>
      </c>
    </row>
    <row r="19" spans="1:9" s="1" customFormat="1" ht="15" customHeight="1">
      <c r="A19" s="8">
        <v>16</v>
      </c>
      <c r="B19" s="8" t="s">
        <v>103</v>
      </c>
      <c r="C19" s="8" t="s">
        <v>40</v>
      </c>
      <c r="D19" s="8" t="s">
        <v>79</v>
      </c>
      <c r="E19" s="43" t="s">
        <v>87</v>
      </c>
      <c r="F19" s="9">
        <v>0.02694444444444444</v>
      </c>
      <c r="G19" s="8" t="str">
        <f t="shared" si="0"/>
        <v>3.53/km</v>
      </c>
      <c r="H19" s="44">
        <f t="shared" si="1"/>
        <v>0.0042013888888888865</v>
      </c>
      <c r="I19" s="44">
        <f>F19-INDEX($F$4:$F$988,MATCH(D19,$D$4:$D$988,0))</f>
        <v>0.0036805555555555515</v>
      </c>
    </row>
    <row r="20" spans="1:9" s="1" customFormat="1" ht="15" customHeight="1">
      <c r="A20" s="8">
        <v>17</v>
      </c>
      <c r="B20" s="8" t="s">
        <v>104</v>
      </c>
      <c r="C20" s="8" t="s">
        <v>32</v>
      </c>
      <c r="D20" s="8" t="s">
        <v>91</v>
      </c>
      <c r="E20" s="43" t="s">
        <v>105</v>
      </c>
      <c r="F20" s="9">
        <v>0.027199074074074073</v>
      </c>
      <c r="G20" s="8" t="str">
        <f t="shared" si="0"/>
        <v>3.55/km</v>
      </c>
      <c r="H20" s="44">
        <f t="shared" si="1"/>
        <v>0.004456018518518519</v>
      </c>
      <c r="I20" s="44">
        <f>F20-INDEX($F$4:$F$988,MATCH(D20,$D$4:$D$988,0))</f>
        <v>0.002384259259259256</v>
      </c>
    </row>
    <row r="21" spans="1:9" s="1" customFormat="1" ht="15" customHeight="1">
      <c r="A21" s="8">
        <v>18</v>
      </c>
      <c r="B21" s="8" t="s">
        <v>106</v>
      </c>
      <c r="C21" s="8" t="s">
        <v>61</v>
      </c>
      <c r="D21" s="8" t="s">
        <v>84</v>
      </c>
      <c r="E21" s="43" t="s">
        <v>87</v>
      </c>
      <c r="F21" s="9">
        <v>0.027349537037037037</v>
      </c>
      <c r="G21" s="8" t="str">
        <f t="shared" si="0"/>
        <v>3.56/km</v>
      </c>
      <c r="H21" s="44">
        <f t="shared" si="1"/>
        <v>0.004606481481481482</v>
      </c>
      <c r="I21" s="44">
        <f>F21-INDEX($F$4:$F$988,MATCH(D21,$D$4:$D$988,0))</f>
        <v>0.003043981481481481</v>
      </c>
    </row>
    <row r="22" spans="1:9" s="1" customFormat="1" ht="15" customHeight="1">
      <c r="A22" s="8">
        <v>19</v>
      </c>
      <c r="B22" s="8" t="s">
        <v>107</v>
      </c>
      <c r="C22" s="8" t="s">
        <v>31</v>
      </c>
      <c r="D22" s="8" t="s">
        <v>75</v>
      </c>
      <c r="E22" s="43" t="s">
        <v>87</v>
      </c>
      <c r="F22" s="9">
        <v>0.02758101851851852</v>
      </c>
      <c r="G22" s="8" t="str">
        <f t="shared" si="0"/>
        <v>3.58/km</v>
      </c>
      <c r="H22" s="44">
        <f t="shared" si="1"/>
        <v>0.004837962962962964</v>
      </c>
      <c r="I22" s="44">
        <f>F22-INDEX($F$4:$F$988,MATCH(D22,$D$4:$D$988,0))</f>
        <v>0.004837962962962964</v>
      </c>
    </row>
    <row r="23" spans="1:9" s="1" customFormat="1" ht="15" customHeight="1">
      <c r="A23" s="8">
        <v>20</v>
      </c>
      <c r="B23" s="8" t="s">
        <v>108</v>
      </c>
      <c r="C23" s="8" t="s">
        <v>63</v>
      </c>
      <c r="D23" s="8" t="s">
        <v>79</v>
      </c>
      <c r="E23" s="43" t="s">
        <v>96</v>
      </c>
      <c r="F23" s="9">
        <v>0.027777777777777776</v>
      </c>
      <c r="G23" s="8" t="str">
        <f t="shared" si="0"/>
        <v>4.00/km</v>
      </c>
      <c r="H23" s="44">
        <f t="shared" si="1"/>
        <v>0.005034722222222222</v>
      </c>
      <c r="I23" s="44">
        <f>F23-INDEX($F$4:$F$988,MATCH(D23,$D$4:$D$988,0))</f>
        <v>0.004513888888888887</v>
      </c>
    </row>
    <row r="24" spans="1:9" s="1" customFormat="1" ht="15" customHeight="1">
      <c r="A24" s="8">
        <v>21</v>
      </c>
      <c r="B24" s="8" t="s">
        <v>109</v>
      </c>
      <c r="C24" s="8" t="s">
        <v>20</v>
      </c>
      <c r="D24" s="8" t="s">
        <v>75</v>
      </c>
      <c r="E24" s="43" t="s">
        <v>89</v>
      </c>
      <c r="F24" s="9">
        <v>0.027824074074074074</v>
      </c>
      <c r="G24" s="8" t="str">
        <f t="shared" si="0"/>
        <v>4.00/km</v>
      </c>
      <c r="H24" s="44">
        <f t="shared" si="1"/>
        <v>0.005081018518518519</v>
      </c>
      <c r="I24" s="44">
        <f>F24-INDEX($F$4:$F$988,MATCH(D24,$D$4:$D$988,0))</f>
        <v>0.005081018518518519</v>
      </c>
    </row>
    <row r="25" spans="1:9" s="1" customFormat="1" ht="15" customHeight="1">
      <c r="A25" s="8">
        <v>22</v>
      </c>
      <c r="B25" s="8" t="s">
        <v>110</v>
      </c>
      <c r="C25" s="8" t="s">
        <v>25</v>
      </c>
      <c r="D25" s="8" t="s">
        <v>75</v>
      </c>
      <c r="E25" s="43" t="s">
        <v>89</v>
      </c>
      <c r="F25" s="9">
        <v>0.027893518518518515</v>
      </c>
      <c r="G25" s="8" t="str">
        <f t="shared" si="0"/>
        <v>4.01/km</v>
      </c>
      <c r="H25" s="44">
        <f t="shared" si="1"/>
        <v>0.005150462962962961</v>
      </c>
      <c r="I25" s="44">
        <f>F25-INDEX($F$4:$F$988,MATCH(D25,$D$4:$D$988,0))</f>
        <v>0.005150462962962961</v>
      </c>
    </row>
    <row r="26" spans="1:9" s="1" customFormat="1" ht="15" customHeight="1">
      <c r="A26" s="8">
        <v>23</v>
      </c>
      <c r="B26" s="8" t="s">
        <v>111</v>
      </c>
      <c r="C26" s="8" t="s">
        <v>112</v>
      </c>
      <c r="D26" s="8" t="s">
        <v>81</v>
      </c>
      <c r="E26" s="43" t="s">
        <v>87</v>
      </c>
      <c r="F26" s="9">
        <v>0.027951388888888887</v>
      </c>
      <c r="G26" s="8" t="str">
        <f t="shared" si="0"/>
        <v>4.02/km</v>
      </c>
      <c r="H26" s="44">
        <f t="shared" si="1"/>
        <v>0.005208333333333332</v>
      </c>
      <c r="I26" s="44">
        <f>F26-INDEX($F$4:$F$988,MATCH(D26,$D$4:$D$988,0))</f>
        <v>0.004050925925925927</v>
      </c>
    </row>
    <row r="27" spans="1:9" s="2" customFormat="1" ht="15" customHeight="1">
      <c r="A27" s="8">
        <v>24</v>
      </c>
      <c r="B27" s="8" t="s">
        <v>113</v>
      </c>
      <c r="C27" s="8" t="s">
        <v>114</v>
      </c>
      <c r="D27" s="8" t="s">
        <v>91</v>
      </c>
      <c r="E27" s="43" t="s">
        <v>115</v>
      </c>
      <c r="F27" s="9">
        <v>0.028125</v>
      </c>
      <c r="G27" s="8" t="str">
        <f t="shared" si="0"/>
        <v>4.03/km</v>
      </c>
      <c r="H27" s="44">
        <f t="shared" si="1"/>
        <v>0.005381944444444446</v>
      </c>
      <c r="I27" s="44">
        <f>F27-INDEX($F$4:$F$988,MATCH(D27,$D$4:$D$988,0))</f>
        <v>0.0033101851851851834</v>
      </c>
    </row>
    <row r="28" spans="1:9" s="1" customFormat="1" ht="15" customHeight="1">
      <c r="A28" s="8">
        <v>25</v>
      </c>
      <c r="B28" s="8" t="s">
        <v>116</v>
      </c>
      <c r="C28" s="8" t="s">
        <v>18</v>
      </c>
      <c r="D28" s="8" t="s">
        <v>91</v>
      </c>
      <c r="E28" s="43" t="s">
        <v>117</v>
      </c>
      <c r="F28" s="9">
        <v>0.02832175925925926</v>
      </c>
      <c r="G28" s="8" t="str">
        <f t="shared" si="0"/>
        <v>4.05/km</v>
      </c>
      <c r="H28" s="44">
        <f t="shared" si="1"/>
        <v>0.005578703703703704</v>
      </c>
      <c r="I28" s="44">
        <f>F28-INDEX($F$4:$F$988,MATCH(D28,$D$4:$D$988,0))</f>
        <v>0.003506944444444441</v>
      </c>
    </row>
    <row r="29" spans="1:9" s="1" customFormat="1" ht="15" customHeight="1">
      <c r="A29" s="8">
        <v>26</v>
      </c>
      <c r="B29" s="8" t="s">
        <v>118</v>
      </c>
      <c r="C29" s="8" t="s">
        <v>44</v>
      </c>
      <c r="D29" s="8" t="s">
        <v>81</v>
      </c>
      <c r="E29" s="43" t="s">
        <v>96</v>
      </c>
      <c r="F29" s="9">
        <v>0.02836805555555556</v>
      </c>
      <c r="G29" s="8" t="str">
        <f t="shared" si="0"/>
        <v>4.05/km</v>
      </c>
      <c r="H29" s="44">
        <f t="shared" si="1"/>
        <v>0.005625000000000005</v>
      </c>
      <c r="I29" s="44">
        <f>F29-INDEX($F$4:$F$988,MATCH(D29,$D$4:$D$988,0))</f>
        <v>0.004467592592592599</v>
      </c>
    </row>
    <row r="30" spans="1:9" s="1" customFormat="1" ht="15" customHeight="1">
      <c r="A30" s="8">
        <v>27</v>
      </c>
      <c r="B30" s="8" t="s">
        <v>119</v>
      </c>
      <c r="C30" s="8" t="s">
        <v>29</v>
      </c>
      <c r="D30" s="8" t="s">
        <v>91</v>
      </c>
      <c r="E30" s="43" t="s">
        <v>96</v>
      </c>
      <c r="F30" s="9">
        <v>0.02837962962962963</v>
      </c>
      <c r="G30" s="8" t="str">
        <f t="shared" si="0"/>
        <v>4.05/km</v>
      </c>
      <c r="H30" s="44">
        <f t="shared" si="1"/>
        <v>0.005636574074074075</v>
      </c>
      <c r="I30" s="44">
        <f>F30-INDEX($F$4:$F$988,MATCH(D30,$D$4:$D$988,0))</f>
        <v>0.0035648148148148123</v>
      </c>
    </row>
    <row r="31" spans="1:9" s="1" customFormat="1" ht="15" customHeight="1">
      <c r="A31" s="8">
        <v>28</v>
      </c>
      <c r="B31" s="8" t="s">
        <v>120</v>
      </c>
      <c r="C31" s="8" t="s">
        <v>23</v>
      </c>
      <c r="D31" s="8" t="s">
        <v>84</v>
      </c>
      <c r="E31" s="43" t="s">
        <v>121</v>
      </c>
      <c r="F31" s="9">
        <v>0.028518518518518523</v>
      </c>
      <c r="G31" s="8" t="str">
        <f t="shared" si="0"/>
        <v>4.06/km</v>
      </c>
      <c r="H31" s="44">
        <f t="shared" si="1"/>
        <v>0.005775462962962968</v>
      </c>
      <c r="I31" s="44">
        <f>F31-INDEX($F$4:$F$988,MATCH(D31,$D$4:$D$988,0))</f>
        <v>0.004212962962962967</v>
      </c>
    </row>
    <row r="32" spans="1:9" s="1" customFormat="1" ht="15" customHeight="1">
      <c r="A32" s="8">
        <v>29</v>
      </c>
      <c r="B32" s="8" t="s">
        <v>122</v>
      </c>
      <c r="C32" s="8" t="s">
        <v>67</v>
      </c>
      <c r="D32" s="8" t="s">
        <v>123</v>
      </c>
      <c r="E32" s="43" t="s">
        <v>87</v>
      </c>
      <c r="F32" s="9">
        <v>0.02871527777777778</v>
      </c>
      <c r="G32" s="8" t="str">
        <f t="shared" si="0"/>
        <v>4.08/km</v>
      </c>
      <c r="H32" s="44">
        <f aca="true" t="shared" si="2" ref="H32:H95">F32-$F$4</f>
        <v>0.005972222222222226</v>
      </c>
      <c r="I32" s="44">
        <f>F32-INDEX($F$4:$F$988,MATCH(D32,$D$4:$D$988,0))</f>
        <v>0</v>
      </c>
    </row>
    <row r="33" spans="1:9" s="1" customFormat="1" ht="15" customHeight="1">
      <c r="A33" s="8">
        <v>30</v>
      </c>
      <c r="B33" s="8" t="s">
        <v>124</v>
      </c>
      <c r="C33" s="8" t="s">
        <v>46</v>
      </c>
      <c r="D33" s="8" t="s">
        <v>125</v>
      </c>
      <c r="E33" s="43" t="s">
        <v>87</v>
      </c>
      <c r="F33" s="9">
        <v>0.02875</v>
      </c>
      <c r="G33" s="8" t="str">
        <f t="shared" si="0"/>
        <v>4.08/km</v>
      </c>
      <c r="H33" s="44">
        <f t="shared" si="2"/>
        <v>0.006006944444444447</v>
      </c>
      <c r="I33" s="44">
        <f>F33-INDEX($F$4:$F$988,MATCH(D33,$D$4:$D$988,0))</f>
        <v>0</v>
      </c>
    </row>
    <row r="34" spans="1:9" s="1" customFormat="1" ht="15" customHeight="1">
      <c r="A34" s="8">
        <v>31</v>
      </c>
      <c r="B34" s="8" t="s">
        <v>126</v>
      </c>
      <c r="C34" s="8" t="s">
        <v>24</v>
      </c>
      <c r="D34" s="8" t="s">
        <v>75</v>
      </c>
      <c r="E34" s="43" t="s">
        <v>89</v>
      </c>
      <c r="F34" s="9">
        <v>0.02883101851851852</v>
      </c>
      <c r="G34" s="8" t="str">
        <f t="shared" si="0"/>
        <v>4.09/km</v>
      </c>
      <c r="H34" s="44">
        <f t="shared" si="2"/>
        <v>0.006087962962962965</v>
      </c>
      <c r="I34" s="44">
        <f>F34-INDEX($F$4:$F$988,MATCH(D34,$D$4:$D$988,0))</f>
        <v>0.006087962962962965</v>
      </c>
    </row>
    <row r="35" spans="1:9" s="1" customFormat="1" ht="15" customHeight="1">
      <c r="A35" s="8">
        <v>32</v>
      </c>
      <c r="B35" s="8" t="s">
        <v>127</v>
      </c>
      <c r="C35" s="8" t="s">
        <v>42</v>
      </c>
      <c r="D35" s="8" t="s">
        <v>91</v>
      </c>
      <c r="E35" s="43" t="s">
        <v>105</v>
      </c>
      <c r="F35" s="9">
        <v>0.028946759259259255</v>
      </c>
      <c r="G35" s="8" t="str">
        <f t="shared" si="0"/>
        <v>4.10/km</v>
      </c>
      <c r="H35" s="44">
        <f t="shared" si="2"/>
        <v>0.006203703703703701</v>
      </c>
      <c r="I35" s="44">
        <f>F35-INDEX($F$4:$F$988,MATCH(D35,$D$4:$D$988,0))</f>
        <v>0.004131944444444438</v>
      </c>
    </row>
    <row r="36" spans="1:9" s="1" customFormat="1" ht="15" customHeight="1">
      <c r="A36" s="8">
        <v>33</v>
      </c>
      <c r="B36" s="8" t="s">
        <v>128</v>
      </c>
      <c r="C36" s="8" t="s">
        <v>69</v>
      </c>
      <c r="D36" s="8" t="s">
        <v>123</v>
      </c>
      <c r="E36" s="43" t="s">
        <v>102</v>
      </c>
      <c r="F36" s="9">
        <v>0.028993055555555553</v>
      </c>
      <c r="G36" s="8" t="str">
        <f t="shared" si="0"/>
        <v>4.11/km</v>
      </c>
      <c r="H36" s="44">
        <f t="shared" si="2"/>
        <v>0.006249999999999999</v>
      </c>
      <c r="I36" s="44">
        <f>F36-INDEX($F$4:$F$988,MATCH(D36,$D$4:$D$988,0))</f>
        <v>0.00027777777777777263</v>
      </c>
    </row>
    <row r="37" spans="1:9" s="1" customFormat="1" ht="15" customHeight="1">
      <c r="A37" s="8">
        <v>34</v>
      </c>
      <c r="B37" s="8" t="s">
        <v>129</v>
      </c>
      <c r="C37" s="8" t="s">
        <v>72</v>
      </c>
      <c r="D37" s="8" t="s">
        <v>84</v>
      </c>
      <c r="E37" s="43" t="s">
        <v>87</v>
      </c>
      <c r="F37" s="9">
        <v>0.029074074074074075</v>
      </c>
      <c r="G37" s="8" t="str">
        <f t="shared" si="0"/>
        <v>4.11/km</v>
      </c>
      <c r="H37" s="44">
        <f t="shared" si="2"/>
        <v>0.0063310185185185205</v>
      </c>
      <c r="I37" s="44">
        <f>F37-INDEX($F$4:$F$988,MATCH(D37,$D$4:$D$988,0))</f>
        <v>0.004768518518518519</v>
      </c>
    </row>
    <row r="38" spans="1:9" s="1" customFormat="1" ht="15" customHeight="1">
      <c r="A38" s="8">
        <v>35</v>
      </c>
      <c r="B38" s="8" t="s">
        <v>130</v>
      </c>
      <c r="C38" s="8" t="s">
        <v>26</v>
      </c>
      <c r="D38" s="8" t="s">
        <v>91</v>
      </c>
      <c r="E38" s="43" t="s">
        <v>131</v>
      </c>
      <c r="F38" s="9">
        <v>0.029120370370370366</v>
      </c>
      <c r="G38" s="8" t="str">
        <f t="shared" si="0"/>
        <v>4.12/km</v>
      </c>
      <c r="H38" s="44">
        <f t="shared" si="2"/>
        <v>0.006377314814814811</v>
      </c>
      <c r="I38" s="44">
        <f>F38-INDEX($F$4:$F$988,MATCH(D38,$D$4:$D$988,0))</f>
        <v>0.004305555555555549</v>
      </c>
    </row>
    <row r="39" spans="1:9" s="1" customFormat="1" ht="15" customHeight="1">
      <c r="A39" s="8">
        <v>36</v>
      </c>
      <c r="B39" s="8" t="s">
        <v>100</v>
      </c>
      <c r="C39" s="8" t="s">
        <v>132</v>
      </c>
      <c r="D39" s="8" t="s">
        <v>91</v>
      </c>
      <c r="E39" s="43" t="s">
        <v>87</v>
      </c>
      <c r="F39" s="9">
        <v>0.029247685185185186</v>
      </c>
      <c r="G39" s="8" t="str">
        <f t="shared" si="0"/>
        <v>4.13/km</v>
      </c>
      <c r="H39" s="44">
        <f t="shared" si="2"/>
        <v>0.006504629629629631</v>
      </c>
      <c r="I39" s="44">
        <f>F39-INDEX($F$4:$F$988,MATCH(D39,$D$4:$D$988,0))</f>
        <v>0.004432870370370368</v>
      </c>
    </row>
    <row r="40" spans="1:9" s="1" customFormat="1" ht="15" customHeight="1">
      <c r="A40" s="8">
        <v>37</v>
      </c>
      <c r="B40" s="8" t="s">
        <v>133</v>
      </c>
      <c r="C40" s="8" t="s">
        <v>40</v>
      </c>
      <c r="D40" s="8" t="s">
        <v>91</v>
      </c>
      <c r="E40" s="43" t="s">
        <v>134</v>
      </c>
      <c r="F40" s="9">
        <v>0.02946759259259259</v>
      </c>
      <c r="G40" s="8" t="str">
        <f t="shared" si="0"/>
        <v>4.15/km</v>
      </c>
      <c r="H40" s="44">
        <f t="shared" si="2"/>
        <v>0.006724537037037036</v>
      </c>
      <c r="I40" s="44">
        <f>F40-INDEX($F$4:$F$988,MATCH(D40,$D$4:$D$988,0))</f>
        <v>0.004652777777777773</v>
      </c>
    </row>
    <row r="41" spans="1:9" s="1" customFormat="1" ht="15" customHeight="1">
      <c r="A41" s="8">
        <v>38</v>
      </c>
      <c r="B41" s="8" t="s">
        <v>135</v>
      </c>
      <c r="C41" s="8" t="s">
        <v>136</v>
      </c>
      <c r="D41" s="8" t="s">
        <v>84</v>
      </c>
      <c r="E41" s="43" t="s">
        <v>89</v>
      </c>
      <c r="F41" s="9">
        <v>0.029502314814814815</v>
      </c>
      <c r="G41" s="8" t="str">
        <f t="shared" si="0"/>
        <v>4.15/km</v>
      </c>
      <c r="H41" s="44">
        <f t="shared" si="2"/>
        <v>0.00675925925925926</v>
      </c>
      <c r="I41" s="44">
        <f>F41-INDEX($F$4:$F$988,MATCH(D41,$D$4:$D$988,0))</f>
        <v>0.005196759259259259</v>
      </c>
    </row>
    <row r="42" spans="1:9" s="1" customFormat="1" ht="15" customHeight="1">
      <c r="A42" s="8">
        <v>39</v>
      </c>
      <c r="B42" s="8" t="s">
        <v>137</v>
      </c>
      <c r="C42" s="8" t="s">
        <v>43</v>
      </c>
      <c r="D42" s="8" t="s">
        <v>91</v>
      </c>
      <c r="E42" s="43" t="s">
        <v>105</v>
      </c>
      <c r="F42" s="9">
        <v>0.02956018518518519</v>
      </c>
      <c r="G42" s="8" t="str">
        <f t="shared" si="0"/>
        <v>4.15/km</v>
      </c>
      <c r="H42" s="44">
        <f t="shared" si="2"/>
        <v>0.006817129629629635</v>
      </c>
      <c r="I42" s="44">
        <f>F42-INDEX($F$4:$F$988,MATCH(D42,$D$4:$D$988,0))</f>
        <v>0.004745370370370372</v>
      </c>
    </row>
    <row r="43" spans="1:9" s="1" customFormat="1" ht="15" customHeight="1">
      <c r="A43" s="8">
        <v>40</v>
      </c>
      <c r="B43" s="8" t="s">
        <v>138</v>
      </c>
      <c r="C43" s="8" t="s">
        <v>23</v>
      </c>
      <c r="D43" s="8" t="s">
        <v>91</v>
      </c>
      <c r="E43" s="43" t="s">
        <v>96</v>
      </c>
      <c r="F43" s="9">
        <v>0.0296875</v>
      </c>
      <c r="G43" s="8" t="str">
        <f t="shared" si="0"/>
        <v>4.17/km</v>
      </c>
      <c r="H43" s="44">
        <f t="shared" si="2"/>
        <v>0.006944444444444444</v>
      </c>
      <c r="I43" s="44">
        <f>F43-INDEX($F$4:$F$988,MATCH(D43,$D$4:$D$988,0))</f>
        <v>0.004872685185185181</v>
      </c>
    </row>
    <row r="44" spans="1:9" s="1" customFormat="1" ht="15" customHeight="1">
      <c r="A44" s="8">
        <v>41</v>
      </c>
      <c r="B44" s="8" t="s">
        <v>139</v>
      </c>
      <c r="C44" s="8" t="s">
        <v>13</v>
      </c>
      <c r="D44" s="8" t="s">
        <v>125</v>
      </c>
      <c r="E44" s="43" t="s">
        <v>96</v>
      </c>
      <c r="F44" s="9">
        <v>0.029699074074074072</v>
      </c>
      <c r="G44" s="8" t="str">
        <f t="shared" si="0"/>
        <v>4.17/km</v>
      </c>
      <c r="H44" s="44">
        <f t="shared" si="2"/>
        <v>0.006956018518518518</v>
      </c>
      <c r="I44" s="44">
        <f>F44-INDEX($F$4:$F$988,MATCH(D44,$D$4:$D$988,0))</f>
        <v>0.0009490740740740709</v>
      </c>
    </row>
    <row r="45" spans="1:9" s="1" customFormat="1" ht="15" customHeight="1">
      <c r="A45" s="8">
        <v>42</v>
      </c>
      <c r="B45" s="8" t="s">
        <v>140</v>
      </c>
      <c r="C45" s="8" t="s">
        <v>39</v>
      </c>
      <c r="D45" s="8" t="s">
        <v>79</v>
      </c>
      <c r="E45" s="43" t="s">
        <v>115</v>
      </c>
      <c r="F45" s="9">
        <v>0.02974537037037037</v>
      </c>
      <c r="G45" s="8" t="str">
        <f t="shared" si="0"/>
        <v>4.17/km</v>
      </c>
      <c r="H45" s="44">
        <f t="shared" si="2"/>
        <v>0.007002314814814815</v>
      </c>
      <c r="I45" s="44">
        <f>F45-INDEX($F$4:$F$988,MATCH(D45,$D$4:$D$988,0))</f>
        <v>0.00648148148148148</v>
      </c>
    </row>
    <row r="46" spans="1:9" s="1" customFormat="1" ht="15" customHeight="1">
      <c r="A46" s="8">
        <v>43</v>
      </c>
      <c r="B46" s="8" t="s">
        <v>141</v>
      </c>
      <c r="C46" s="8" t="s">
        <v>30</v>
      </c>
      <c r="D46" s="8" t="s">
        <v>79</v>
      </c>
      <c r="E46" s="43" t="s">
        <v>105</v>
      </c>
      <c r="F46" s="9">
        <v>0.029837962962962965</v>
      </c>
      <c r="G46" s="8" t="str">
        <f t="shared" si="0"/>
        <v>4.18/km</v>
      </c>
      <c r="H46" s="44">
        <f t="shared" si="2"/>
        <v>0.007094907407407411</v>
      </c>
      <c r="I46" s="44">
        <f>F46-INDEX($F$4:$F$988,MATCH(D46,$D$4:$D$988,0))</f>
        <v>0.006574074074074076</v>
      </c>
    </row>
    <row r="47" spans="1:9" s="1" customFormat="1" ht="15" customHeight="1">
      <c r="A47" s="8">
        <v>44</v>
      </c>
      <c r="B47" s="8" t="s">
        <v>129</v>
      </c>
      <c r="C47" s="8" t="s">
        <v>142</v>
      </c>
      <c r="D47" s="8" t="s">
        <v>91</v>
      </c>
      <c r="E47" s="43" t="s">
        <v>87</v>
      </c>
      <c r="F47" s="9">
        <v>0.029861111111111113</v>
      </c>
      <c r="G47" s="8" t="str">
        <f t="shared" si="0"/>
        <v>4.18/km</v>
      </c>
      <c r="H47" s="44">
        <f t="shared" si="2"/>
        <v>0.007118055555555558</v>
      </c>
      <c r="I47" s="44">
        <f>F47-INDEX($F$4:$F$988,MATCH(D47,$D$4:$D$988,0))</f>
        <v>0.005046296296296295</v>
      </c>
    </row>
    <row r="48" spans="1:9" s="1" customFormat="1" ht="15" customHeight="1">
      <c r="A48" s="8">
        <v>45</v>
      </c>
      <c r="B48" s="8" t="s">
        <v>143</v>
      </c>
      <c r="C48" s="8" t="s">
        <v>62</v>
      </c>
      <c r="D48" s="8" t="s">
        <v>84</v>
      </c>
      <c r="E48" s="43" t="s">
        <v>57</v>
      </c>
      <c r="F48" s="9">
        <v>0.029976851851851852</v>
      </c>
      <c r="G48" s="8" t="str">
        <f t="shared" si="0"/>
        <v>4.19/km</v>
      </c>
      <c r="H48" s="44">
        <f t="shared" si="2"/>
        <v>0.007233796296296297</v>
      </c>
      <c r="I48" s="44">
        <f>F48-INDEX($F$4:$F$988,MATCH(D48,$D$4:$D$988,0))</f>
        <v>0.005671296296296296</v>
      </c>
    </row>
    <row r="49" spans="1:9" s="1" customFormat="1" ht="15" customHeight="1">
      <c r="A49" s="8">
        <v>46</v>
      </c>
      <c r="B49" s="8" t="s">
        <v>144</v>
      </c>
      <c r="C49" s="8" t="s">
        <v>145</v>
      </c>
      <c r="D49" s="8" t="s">
        <v>146</v>
      </c>
      <c r="E49" s="43" t="s">
        <v>147</v>
      </c>
      <c r="F49" s="9">
        <v>0.03005787037037037</v>
      </c>
      <c r="G49" s="8" t="str">
        <f t="shared" si="0"/>
        <v>4.20/km</v>
      </c>
      <c r="H49" s="44">
        <f t="shared" si="2"/>
        <v>0.007314814814814816</v>
      </c>
      <c r="I49" s="44">
        <f>F49-INDEX($F$4:$F$988,MATCH(D49,$D$4:$D$988,0))</f>
        <v>0</v>
      </c>
    </row>
    <row r="50" spans="1:9" s="1" customFormat="1" ht="15" customHeight="1">
      <c r="A50" s="8">
        <v>47</v>
      </c>
      <c r="B50" s="8" t="s">
        <v>148</v>
      </c>
      <c r="C50" s="8" t="s">
        <v>149</v>
      </c>
      <c r="D50" s="8" t="s">
        <v>123</v>
      </c>
      <c r="E50" s="43" t="s">
        <v>87</v>
      </c>
      <c r="F50" s="9">
        <v>0.03008101851851852</v>
      </c>
      <c r="G50" s="8" t="str">
        <f t="shared" si="0"/>
        <v>4.20/km</v>
      </c>
      <c r="H50" s="44">
        <f t="shared" si="2"/>
        <v>0.007337962962962966</v>
      </c>
      <c r="I50" s="44">
        <f>F50-INDEX($F$4:$F$988,MATCH(D50,$D$4:$D$988,0))</f>
        <v>0.0013657407407407403</v>
      </c>
    </row>
    <row r="51" spans="1:9" s="1" customFormat="1" ht="15" customHeight="1">
      <c r="A51" s="8">
        <v>48</v>
      </c>
      <c r="B51" s="8" t="s">
        <v>150</v>
      </c>
      <c r="C51" s="8" t="s">
        <v>52</v>
      </c>
      <c r="D51" s="8" t="s">
        <v>125</v>
      </c>
      <c r="E51" s="43" t="s">
        <v>115</v>
      </c>
      <c r="F51" s="9">
        <v>0.03026620370370371</v>
      </c>
      <c r="G51" s="8" t="str">
        <f t="shared" si="0"/>
        <v>4.22/km</v>
      </c>
      <c r="H51" s="44">
        <f t="shared" si="2"/>
        <v>0.007523148148148154</v>
      </c>
      <c r="I51" s="44">
        <f>F51-INDEX($F$4:$F$988,MATCH(D51,$D$4:$D$988,0))</f>
        <v>0.001516203703703707</v>
      </c>
    </row>
    <row r="52" spans="1:9" s="1" customFormat="1" ht="15" customHeight="1">
      <c r="A52" s="8">
        <v>49</v>
      </c>
      <c r="B52" s="8" t="s">
        <v>151</v>
      </c>
      <c r="C52" s="8" t="s">
        <v>17</v>
      </c>
      <c r="D52" s="8" t="s">
        <v>75</v>
      </c>
      <c r="E52" s="43" t="s">
        <v>87</v>
      </c>
      <c r="F52" s="9">
        <v>0.030555555555555555</v>
      </c>
      <c r="G52" s="8" t="str">
        <f t="shared" si="0"/>
        <v>4.24/km</v>
      </c>
      <c r="H52" s="44">
        <f t="shared" si="2"/>
        <v>0.0078125</v>
      </c>
      <c r="I52" s="44">
        <f>F52-INDEX($F$4:$F$988,MATCH(D52,$D$4:$D$988,0))</f>
        <v>0.0078125</v>
      </c>
    </row>
    <row r="53" spans="1:9" s="3" customFormat="1" ht="15" customHeight="1">
      <c r="A53" s="8">
        <v>50</v>
      </c>
      <c r="B53" s="8" t="s">
        <v>152</v>
      </c>
      <c r="C53" s="8" t="s">
        <v>58</v>
      </c>
      <c r="D53" s="8" t="s">
        <v>79</v>
      </c>
      <c r="E53" s="43" t="s">
        <v>87</v>
      </c>
      <c r="F53" s="9">
        <v>0.030567129629629628</v>
      </c>
      <c r="G53" s="8" t="str">
        <f t="shared" si="0"/>
        <v>4.24/km</v>
      </c>
      <c r="H53" s="44">
        <f t="shared" si="2"/>
        <v>0.007824074074074074</v>
      </c>
      <c r="I53" s="44">
        <f>F53-INDEX($F$4:$F$988,MATCH(D53,$D$4:$D$988,0))</f>
        <v>0.007303240740740739</v>
      </c>
    </row>
    <row r="54" spans="1:9" s="1" customFormat="1" ht="15" customHeight="1">
      <c r="A54" s="8">
        <v>51</v>
      </c>
      <c r="B54" s="8" t="s">
        <v>153</v>
      </c>
      <c r="C54" s="8" t="s">
        <v>13</v>
      </c>
      <c r="D54" s="8" t="s">
        <v>84</v>
      </c>
      <c r="E54" s="43" t="s">
        <v>87</v>
      </c>
      <c r="F54" s="9">
        <v>0.0305787037037037</v>
      </c>
      <c r="G54" s="8" t="str">
        <f t="shared" si="0"/>
        <v>4.24/km</v>
      </c>
      <c r="H54" s="44">
        <f t="shared" si="2"/>
        <v>0.007835648148148147</v>
      </c>
      <c r="I54" s="44">
        <f>F54-INDEX($F$4:$F$988,MATCH(D54,$D$4:$D$988,0))</f>
        <v>0.006273148148148146</v>
      </c>
    </row>
    <row r="55" spans="1:9" s="1" customFormat="1" ht="15" customHeight="1">
      <c r="A55" s="8">
        <v>52</v>
      </c>
      <c r="B55" s="8" t="s">
        <v>154</v>
      </c>
      <c r="C55" s="8" t="s">
        <v>155</v>
      </c>
      <c r="D55" s="8" t="s">
        <v>123</v>
      </c>
      <c r="E55" s="43" t="s">
        <v>115</v>
      </c>
      <c r="F55" s="9">
        <v>0.030752314814814816</v>
      </c>
      <c r="G55" s="8" t="str">
        <f t="shared" si="0"/>
        <v>4.26/km</v>
      </c>
      <c r="H55" s="44">
        <f t="shared" si="2"/>
        <v>0.008009259259259261</v>
      </c>
      <c r="I55" s="44">
        <f>F55-INDEX($F$4:$F$988,MATCH(D55,$D$4:$D$988,0))</f>
        <v>0.002037037037037035</v>
      </c>
    </row>
    <row r="56" spans="1:9" s="1" customFormat="1" ht="15" customHeight="1">
      <c r="A56" s="8">
        <v>53</v>
      </c>
      <c r="B56" s="8" t="s">
        <v>156</v>
      </c>
      <c r="C56" s="8" t="s">
        <v>15</v>
      </c>
      <c r="D56" s="8" t="s">
        <v>157</v>
      </c>
      <c r="E56" s="43" t="s">
        <v>87</v>
      </c>
      <c r="F56" s="9">
        <v>0.03078703703703704</v>
      </c>
      <c r="G56" s="8" t="str">
        <f t="shared" si="0"/>
        <v>4.26/km</v>
      </c>
      <c r="H56" s="44">
        <f t="shared" si="2"/>
        <v>0.008043981481481485</v>
      </c>
      <c r="I56" s="44">
        <f>F56-INDEX($F$4:$F$988,MATCH(D56,$D$4:$D$988,0))</f>
        <v>0</v>
      </c>
    </row>
    <row r="57" spans="1:9" s="1" customFormat="1" ht="15" customHeight="1">
      <c r="A57" s="8">
        <v>54</v>
      </c>
      <c r="B57" s="8" t="s">
        <v>158</v>
      </c>
      <c r="C57" s="8" t="s">
        <v>23</v>
      </c>
      <c r="D57" s="8" t="s">
        <v>123</v>
      </c>
      <c r="E57" s="43" t="s">
        <v>159</v>
      </c>
      <c r="F57" s="9">
        <v>0.030810185185185187</v>
      </c>
      <c r="G57" s="8" t="str">
        <f t="shared" si="0"/>
        <v>4.26/km</v>
      </c>
      <c r="H57" s="44">
        <f t="shared" si="2"/>
        <v>0.008067129629629632</v>
      </c>
      <c r="I57" s="44">
        <f>F57-INDEX($F$4:$F$988,MATCH(D57,$D$4:$D$988,0))</f>
        <v>0.0020949074074074064</v>
      </c>
    </row>
    <row r="58" spans="1:9" s="1" customFormat="1" ht="15" customHeight="1">
      <c r="A58" s="8">
        <v>55</v>
      </c>
      <c r="B58" s="8" t="s">
        <v>160</v>
      </c>
      <c r="C58" s="8" t="s">
        <v>25</v>
      </c>
      <c r="D58" s="8" t="s">
        <v>91</v>
      </c>
      <c r="E58" s="43" t="s">
        <v>115</v>
      </c>
      <c r="F58" s="9">
        <v>0.030949074074074077</v>
      </c>
      <c r="G58" s="8" t="str">
        <f t="shared" si="0"/>
        <v>4.27/km</v>
      </c>
      <c r="H58" s="44">
        <f t="shared" si="2"/>
        <v>0.008206018518518522</v>
      </c>
      <c r="I58" s="44">
        <f>F58-INDEX($F$4:$F$988,MATCH(D58,$D$4:$D$988,0))</f>
        <v>0.0061342592592592594</v>
      </c>
    </row>
    <row r="59" spans="1:9" s="1" customFormat="1" ht="15" customHeight="1">
      <c r="A59" s="8">
        <v>56</v>
      </c>
      <c r="B59" s="8" t="s">
        <v>99</v>
      </c>
      <c r="C59" s="8" t="s">
        <v>25</v>
      </c>
      <c r="D59" s="8" t="s">
        <v>84</v>
      </c>
      <c r="E59" s="43" t="s">
        <v>87</v>
      </c>
      <c r="F59" s="9">
        <v>0.03099537037037037</v>
      </c>
      <c r="G59" s="8" t="str">
        <f t="shared" si="0"/>
        <v>4.28/km</v>
      </c>
      <c r="H59" s="44">
        <f t="shared" si="2"/>
        <v>0.008252314814814816</v>
      </c>
      <c r="I59" s="44">
        <f>F59-INDEX($F$4:$F$988,MATCH(D59,$D$4:$D$988,0))</f>
        <v>0.006689814814814815</v>
      </c>
    </row>
    <row r="60" spans="1:9" s="1" customFormat="1" ht="15" customHeight="1">
      <c r="A60" s="8">
        <v>57</v>
      </c>
      <c r="B60" s="8" t="s">
        <v>161</v>
      </c>
      <c r="C60" s="8" t="s">
        <v>64</v>
      </c>
      <c r="D60" s="8" t="s">
        <v>84</v>
      </c>
      <c r="E60" s="43" t="s">
        <v>162</v>
      </c>
      <c r="F60" s="9">
        <v>0.031006944444444445</v>
      </c>
      <c r="G60" s="8" t="str">
        <f t="shared" si="0"/>
        <v>4.28/km</v>
      </c>
      <c r="H60" s="44">
        <f t="shared" si="2"/>
        <v>0.00826388888888889</v>
      </c>
      <c r="I60" s="44">
        <f>F60-INDEX($F$4:$F$988,MATCH(D60,$D$4:$D$988,0))</f>
        <v>0.006701388888888889</v>
      </c>
    </row>
    <row r="61" spans="1:9" s="1" customFormat="1" ht="15" customHeight="1">
      <c r="A61" s="8">
        <v>58</v>
      </c>
      <c r="B61" s="8" t="s">
        <v>163</v>
      </c>
      <c r="C61" s="8" t="s">
        <v>41</v>
      </c>
      <c r="D61" s="8" t="s">
        <v>91</v>
      </c>
      <c r="E61" s="43" t="s">
        <v>105</v>
      </c>
      <c r="F61" s="9">
        <v>0.031018518518518515</v>
      </c>
      <c r="G61" s="8" t="str">
        <f t="shared" si="0"/>
        <v>4.28/km</v>
      </c>
      <c r="H61" s="44">
        <f t="shared" si="2"/>
        <v>0.00827546296296296</v>
      </c>
      <c r="I61" s="44">
        <f>F61-INDEX($F$4:$F$988,MATCH(D61,$D$4:$D$988,0))</f>
        <v>0.006203703703703697</v>
      </c>
    </row>
    <row r="62" spans="1:9" s="1" customFormat="1" ht="15" customHeight="1">
      <c r="A62" s="8">
        <v>59</v>
      </c>
      <c r="B62" s="8" t="s">
        <v>164</v>
      </c>
      <c r="C62" s="8" t="s">
        <v>165</v>
      </c>
      <c r="D62" s="8" t="s">
        <v>75</v>
      </c>
      <c r="E62" s="43" t="s">
        <v>57</v>
      </c>
      <c r="F62" s="9">
        <v>0.031030092592592592</v>
      </c>
      <c r="G62" s="8" t="str">
        <f t="shared" si="0"/>
        <v>4.28/km</v>
      </c>
      <c r="H62" s="44">
        <f t="shared" si="2"/>
        <v>0.008287037037037037</v>
      </c>
      <c r="I62" s="44">
        <f>F62-INDEX($F$4:$F$988,MATCH(D62,$D$4:$D$988,0))</f>
        <v>0.008287037037037037</v>
      </c>
    </row>
    <row r="63" spans="1:9" s="1" customFormat="1" ht="15" customHeight="1">
      <c r="A63" s="8">
        <v>60</v>
      </c>
      <c r="B63" s="8" t="s">
        <v>166</v>
      </c>
      <c r="C63" s="8" t="s">
        <v>46</v>
      </c>
      <c r="D63" s="8" t="s">
        <v>81</v>
      </c>
      <c r="E63" s="43" t="s">
        <v>87</v>
      </c>
      <c r="F63" s="9">
        <v>0.031122685185185187</v>
      </c>
      <c r="G63" s="8" t="str">
        <f t="shared" si="0"/>
        <v>4.29/km</v>
      </c>
      <c r="H63" s="44">
        <f t="shared" si="2"/>
        <v>0.008379629629629633</v>
      </c>
      <c r="I63" s="44">
        <f>F63-INDEX($F$4:$F$988,MATCH(D63,$D$4:$D$988,0))</f>
        <v>0.007222222222222227</v>
      </c>
    </row>
    <row r="64" spans="1:9" s="1" customFormat="1" ht="15" customHeight="1">
      <c r="A64" s="8">
        <v>61</v>
      </c>
      <c r="B64" s="8" t="s">
        <v>167</v>
      </c>
      <c r="C64" s="8" t="s">
        <v>33</v>
      </c>
      <c r="D64" s="8" t="s">
        <v>125</v>
      </c>
      <c r="E64" s="43" t="s">
        <v>168</v>
      </c>
      <c r="F64" s="9">
        <v>0.031226851851851853</v>
      </c>
      <c r="G64" s="8" t="str">
        <f t="shared" si="0"/>
        <v>4.30/km</v>
      </c>
      <c r="H64" s="44">
        <f t="shared" si="2"/>
        <v>0.008483796296296298</v>
      </c>
      <c r="I64" s="44">
        <f>F64-INDEX($F$4:$F$988,MATCH(D64,$D$4:$D$988,0))</f>
        <v>0.0024768518518518516</v>
      </c>
    </row>
    <row r="65" spans="1:9" s="1" customFormat="1" ht="15" customHeight="1">
      <c r="A65" s="8">
        <v>62</v>
      </c>
      <c r="B65" s="8" t="s">
        <v>169</v>
      </c>
      <c r="C65" s="8" t="s">
        <v>13</v>
      </c>
      <c r="D65" s="8" t="s">
        <v>81</v>
      </c>
      <c r="E65" s="43" t="s">
        <v>170</v>
      </c>
      <c r="F65" s="9">
        <v>0.03123842592592593</v>
      </c>
      <c r="G65" s="8" t="str">
        <f t="shared" si="0"/>
        <v>4.30/km</v>
      </c>
      <c r="H65" s="44">
        <f t="shared" si="2"/>
        <v>0.008495370370370375</v>
      </c>
      <c r="I65" s="44">
        <f>F65-INDEX($F$4:$F$988,MATCH(D65,$D$4:$D$988,0))</f>
        <v>0.00733796296296297</v>
      </c>
    </row>
    <row r="66" spans="1:9" s="1" customFormat="1" ht="15" customHeight="1">
      <c r="A66" s="8">
        <v>63</v>
      </c>
      <c r="B66" s="8" t="s">
        <v>171</v>
      </c>
      <c r="C66" s="8" t="s">
        <v>15</v>
      </c>
      <c r="D66" s="8" t="s">
        <v>75</v>
      </c>
      <c r="E66" s="43" t="s">
        <v>87</v>
      </c>
      <c r="F66" s="9">
        <v>0.03128472222222222</v>
      </c>
      <c r="G66" s="8" t="str">
        <f t="shared" si="0"/>
        <v>4.30/km</v>
      </c>
      <c r="H66" s="44">
        <f t="shared" si="2"/>
        <v>0.008541666666666666</v>
      </c>
      <c r="I66" s="44">
        <f>F66-INDEX($F$4:$F$988,MATCH(D66,$D$4:$D$988,0))</f>
        <v>0.008541666666666666</v>
      </c>
    </row>
    <row r="67" spans="1:9" s="1" customFormat="1" ht="15" customHeight="1">
      <c r="A67" s="8">
        <v>64</v>
      </c>
      <c r="B67" s="8" t="s">
        <v>172</v>
      </c>
      <c r="C67" s="8" t="s">
        <v>36</v>
      </c>
      <c r="D67" s="8" t="s">
        <v>91</v>
      </c>
      <c r="E67" s="43" t="s">
        <v>105</v>
      </c>
      <c r="F67" s="9">
        <v>0.03136574074074074</v>
      </c>
      <c r="G67" s="8" t="str">
        <f t="shared" si="0"/>
        <v>4.31/km</v>
      </c>
      <c r="H67" s="44">
        <f t="shared" si="2"/>
        <v>0.008622685185185188</v>
      </c>
      <c r="I67" s="44">
        <f>F67-INDEX($F$4:$F$988,MATCH(D67,$D$4:$D$988,0))</f>
        <v>0.006550925925925925</v>
      </c>
    </row>
    <row r="68" spans="1:9" s="1" customFormat="1" ht="15" customHeight="1">
      <c r="A68" s="8">
        <v>65</v>
      </c>
      <c r="B68" s="8" t="s">
        <v>173</v>
      </c>
      <c r="C68" s="8" t="s">
        <v>174</v>
      </c>
      <c r="D68" s="8" t="s">
        <v>84</v>
      </c>
      <c r="E68" s="43" t="s">
        <v>87</v>
      </c>
      <c r="F68" s="9">
        <v>0.03146990740740741</v>
      </c>
      <c r="G68" s="8" t="str">
        <f aca="true" t="shared" si="3" ref="G68:G131">TEXT(INT((HOUR(F68)*3600+MINUTE(F68)*60+SECOND(F68))/$I$2/60),"0")&amp;"."&amp;TEXT(MOD((HOUR(F68)*3600+MINUTE(F68)*60+SECOND(F68))/$I$2,60),"00")&amp;"/km"</f>
        <v>4.32/km</v>
      </c>
      <c r="H68" s="44">
        <f t="shared" si="2"/>
        <v>0.008726851851851857</v>
      </c>
      <c r="I68" s="44">
        <f>F68-INDEX($F$4:$F$988,MATCH(D68,$D$4:$D$988,0))</f>
        <v>0.007164351851851856</v>
      </c>
    </row>
    <row r="69" spans="1:9" s="1" customFormat="1" ht="15" customHeight="1">
      <c r="A69" s="8">
        <v>66</v>
      </c>
      <c r="B69" s="8" t="s">
        <v>175</v>
      </c>
      <c r="C69" s="8" t="s">
        <v>37</v>
      </c>
      <c r="D69" s="8" t="s">
        <v>81</v>
      </c>
      <c r="E69" s="43" t="s">
        <v>176</v>
      </c>
      <c r="F69" s="9">
        <v>0.031481481481481485</v>
      </c>
      <c r="G69" s="8" t="str">
        <f t="shared" si="3"/>
        <v>4.32/km</v>
      </c>
      <c r="H69" s="44">
        <f t="shared" si="2"/>
        <v>0.00873842592592593</v>
      </c>
      <c r="I69" s="44">
        <f>F69-INDEX($F$4:$F$988,MATCH(D69,$D$4:$D$988,0))</f>
        <v>0.007581018518518525</v>
      </c>
    </row>
    <row r="70" spans="1:9" s="1" customFormat="1" ht="15" customHeight="1">
      <c r="A70" s="8">
        <v>67</v>
      </c>
      <c r="B70" s="8" t="s">
        <v>177</v>
      </c>
      <c r="C70" s="8" t="s">
        <v>47</v>
      </c>
      <c r="D70" s="8" t="s">
        <v>91</v>
      </c>
      <c r="E70" s="43" t="s">
        <v>105</v>
      </c>
      <c r="F70" s="9">
        <v>0.031608796296296295</v>
      </c>
      <c r="G70" s="8" t="str">
        <f t="shared" si="3"/>
        <v>4.33/km</v>
      </c>
      <c r="H70" s="44">
        <f t="shared" si="2"/>
        <v>0.00886574074074074</v>
      </c>
      <c r="I70" s="44">
        <f>F70-INDEX($F$4:$F$988,MATCH(D70,$D$4:$D$988,0))</f>
        <v>0.006793981481481477</v>
      </c>
    </row>
    <row r="71" spans="1:9" s="1" customFormat="1" ht="15" customHeight="1">
      <c r="A71" s="8">
        <v>68</v>
      </c>
      <c r="B71" s="8" t="s">
        <v>178</v>
      </c>
      <c r="C71" s="8" t="s">
        <v>30</v>
      </c>
      <c r="D71" s="8" t="s">
        <v>81</v>
      </c>
      <c r="E71" s="43" t="s">
        <v>87</v>
      </c>
      <c r="F71" s="9">
        <v>0.031655092592592596</v>
      </c>
      <c r="G71" s="8" t="str">
        <f t="shared" si="3"/>
        <v>4.34/km</v>
      </c>
      <c r="H71" s="44">
        <f t="shared" si="2"/>
        <v>0.008912037037037041</v>
      </c>
      <c r="I71" s="44">
        <f>F71-INDEX($F$4:$F$988,MATCH(D71,$D$4:$D$988,0))</f>
        <v>0.007754629629629636</v>
      </c>
    </row>
    <row r="72" spans="1:9" s="1" customFormat="1" ht="15" customHeight="1">
      <c r="A72" s="8">
        <v>69</v>
      </c>
      <c r="B72" s="8" t="s">
        <v>179</v>
      </c>
      <c r="C72" s="8" t="s">
        <v>15</v>
      </c>
      <c r="D72" s="8" t="s">
        <v>75</v>
      </c>
      <c r="E72" s="43" t="s">
        <v>180</v>
      </c>
      <c r="F72" s="9">
        <v>0.03179398148148148</v>
      </c>
      <c r="G72" s="8" t="str">
        <f t="shared" si="3"/>
        <v>4.35/km</v>
      </c>
      <c r="H72" s="44">
        <f t="shared" si="2"/>
        <v>0.009050925925925924</v>
      </c>
      <c r="I72" s="44">
        <f>F72-INDEX($F$4:$F$988,MATCH(D72,$D$4:$D$988,0))</f>
        <v>0.009050925925925924</v>
      </c>
    </row>
    <row r="73" spans="1:9" s="1" customFormat="1" ht="15" customHeight="1">
      <c r="A73" s="8">
        <v>70</v>
      </c>
      <c r="B73" s="8" t="s">
        <v>181</v>
      </c>
      <c r="C73" s="8" t="s">
        <v>13</v>
      </c>
      <c r="D73" s="8" t="s">
        <v>84</v>
      </c>
      <c r="E73" s="43" t="s">
        <v>170</v>
      </c>
      <c r="F73" s="9">
        <v>0.03189814814814815</v>
      </c>
      <c r="G73" s="8" t="str">
        <f t="shared" si="3"/>
        <v>4.36/km</v>
      </c>
      <c r="H73" s="44">
        <f t="shared" si="2"/>
        <v>0.009155092592592593</v>
      </c>
      <c r="I73" s="44">
        <f>F73-INDEX($F$4:$F$988,MATCH(D73,$D$4:$D$988,0))</f>
        <v>0.007592592592592592</v>
      </c>
    </row>
    <row r="74" spans="1:9" s="1" customFormat="1" ht="15" customHeight="1">
      <c r="A74" s="8">
        <v>71</v>
      </c>
      <c r="B74" s="8" t="s">
        <v>182</v>
      </c>
      <c r="C74" s="8" t="s">
        <v>183</v>
      </c>
      <c r="D74" s="8" t="s">
        <v>91</v>
      </c>
      <c r="E74" s="43" t="s">
        <v>184</v>
      </c>
      <c r="F74" s="9">
        <v>0.03196759259259259</v>
      </c>
      <c r="G74" s="8" t="str">
        <f t="shared" si="3"/>
        <v>4.36/km</v>
      </c>
      <c r="H74" s="44">
        <f t="shared" si="2"/>
        <v>0.009224537037037035</v>
      </c>
      <c r="I74" s="44">
        <f>F74-INDEX($F$4:$F$988,MATCH(D74,$D$4:$D$988,0))</f>
        <v>0.007152777777777772</v>
      </c>
    </row>
    <row r="75" spans="1:9" s="1" customFormat="1" ht="15" customHeight="1">
      <c r="A75" s="8">
        <v>72</v>
      </c>
      <c r="B75" s="8" t="s">
        <v>185</v>
      </c>
      <c r="C75" s="8" t="s">
        <v>186</v>
      </c>
      <c r="D75" s="8" t="s">
        <v>79</v>
      </c>
      <c r="E75" s="43" t="s">
        <v>96</v>
      </c>
      <c r="F75" s="9">
        <v>0.03200231481481482</v>
      </c>
      <c r="G75" s="8" t="str">
        <f t="shared" si="3"/>
        <v>4.37/km</v>
      </c>
      <c r="H75" s="44">
        <f t="shared" si="2"/>
        <v>0.009259259259259262</v>
      </c>
      <c r="I75" s="44">
        <f>F75-INDEX($F$4:$F$988,MATCH(D75,$D$4:$D$988,0))</f>
        <v>0.008738425925925927</v>
      </c>
    </row>
    <row r="76" spans="1:9" s="1" customFormat="1" ht="15" customHeight="1">
      <c r="A76" s="8">
        <v>73</v>
      </c>
      <c r="B76" s="8" t="s">
        <v>187</v>
      </c>
      <c r="C76" s="8" t="s">
        <v>55</v>
      </c>
      <c r="D76" s="8" t="s">
        <v>123</v>
      </c>
      <c r="E76" s="43" t="s">
        <v>115</v>
      </c>
      <c r="F76" s="9">
        <v>0.03203703703703704</v>
      </c>
      <c r="G76" s="8" t="str">
        <f t="shared" si="3"/>
        <v>4.37/km</v>
      </c>
      <c r="H76" s="44">
        <f t="shared" si="2"/>
        <v>0.009293981481481483</v>
      </c>
      <c r="I76" s="44">
        <f>F76-INDEX($F$4:$F$988,MATCH(D76,$D$4:$D$988,0))</f>
        <v>0.003321759259259257</v>
      </c>
    </row>
    <row r="77" spans="1:9" s="1" customFormat="1" ht="15" customHeight="1">
      <c r="A77" s="8">
        <v>74</v>
      </c>
      <c r="B77" s="8" t="s">
        <v>188</v>
      </c>
      <c r="C77" s="8" t="s">
        <v>46</v>
      </c>
      <c r="D77" s="8" t="s">
        <v>91</v>
      </c>
      <c r="E77" s="43" t="s">
        <v>89</v>
      </c>
      <c r="F77" s="9">
        <v>0.03208333333333333</v>
      </c>
      <c r="G77" s="8" t="str">
        <f t="shared" si="3"/>
        <v>4.37/km</v>
      </c>
      <c r="H77" s="44">
        <f t="shared" si="2"/>
        <v>0.009340277777777777</v>
      </c>
      <c r="I77" s="44">
        <f>F77-INDEX($F$4:$F$988,MATCH(D77,$D$4:$D$988,0))</f>
        <v>0.0072685185185185144</v>
      </c>
    </row>
    <row r="78" spans="1:9" s="1" customFormat="1" ht="15" customHeight="1">
      <c r="A78" s="8">
        <v>75</v>
      </c>
      <c r="B78" s="8" t="s">
        <v>189</v>
      </c>
      <c r="C78" s="8" t="s">
        <v>41</v>
      </c>
      <c r="D78" s="8" t="s">
        <v>84</v>
      </c>
      <c r="E78" s="43" t="s">
        <v>57</v>
      </c>
      <c r="F78" s="9">
        <v>0.03215277777777777</v>
      </c>
      <c r="G78" s="8" t="str">
        <f t="shared" si="3"/>
        <v>4.38/km</v>
      </c>
      <c r="H78" s="44">
        <f t="shared" si="2"/>
        <v>0.009409722222222219</v>
      </c>
      <c r="I78" s="44">
        <f>F78-INDEX($F$4:$F$988,MATCH(D78,$D$4:$D$988,0))</f>
        <v>0.007847222222222217</v>
      </c>
    </row>
    <row r="79" spans="1:9" s="1" customFormat="1" ht="15" customHeight="1">
      <c r="A79" s="8">
        <v>76</v>
      </c>
      <c r="B79" s="8" t="s">
        <v>190</v>
      </c>
      <c r="C79" s="8" t="s">
        <v>15</v>
      </c>
      <c r="D79" s="8" t="s">
        <v>79</v>
      </c>
      <c r="E79" s="43" t="s">
        <v>87</v>
      </c>
      <c r="F79" s="9">
        <v>0.03217592592592593</v>
      </c>
      <c r="G79" s="8" t="str">
        <f t="shared" si="3"/>
        <v>4.38/km</v>
      </c>
      <c r="H79" s="44">
        <f t="shared" si="2"/>
        <v>0.009432870370370373</v>
      </c>
      <c r="I79" s="44">
        <f>F79-INDEX($F$4:$F$988,MATCH(D79,$D$4:$D$988,0))</f>
        <v>0.008912037037037038</v>
      </c>
    </row>
    <row r="80" spans="1:9" s="3" customFormat="1" ht="15" customHeight="1">
      <c r="A80" s="8">
        <v>77</v>
      </c>
      <c r="B80" s="8" t="s">
        <v>191</v>
      </c>
      <c r="C80" s="8" t="s">
        <v>41</v>
      </c>
      <c r="D80" s="8" t="s">
        <v>75</v>
      </c>
      <c r="E80" s="43" t="s">
        <v>192</v>
      </c>
      <c r="F80" s="9">
        <v>0.032199074074074074</v>
      </c>
      <c r="G80" s="8" t="str">
        <f t="shared" si="3"/>
        <v>4.38/km</v>
      </c>
      <c r="H80" s="44">
        <f t="shared" si="2"/>
        <v>0.00945601851851852</v>
      </c>
      <c r="I80" s="44">
        <f>F80-INDEX($F$4:$F$988,MATCH(D80,$D$4:$D$988,0))</f>
        <v>0.00945601851851852</v>
      </c>
    </row>
    <row r="81" spans="1:9" s="1" customFormat="1" ht="15" customHeight="1">
      <c r="A81" s="8">
        <v>78</v>
      </c>
      <c r="B81" s="8" t="s">
        <v>193</v>
      </c>
      <c r="C81" s="8" t="s">
        <v>18</v>
      </c>
      <c r="D81" s="8" t="s">
        <v>75</v>
      </c>
      <c r="E81" s="43" t="s">
        <v>194</v>
      </c>
      <c r="F81" s="9">
        <v>0.03226851851851852</v>
      </c>
      <c r="G81" s="8" t="str">
        <f t="shared" si="3"/>
        <v>4.39/km</v>
      </c>
      <c r="H81" s="44">
        <f t="shared" si="2"/>
        <v>0.009525462962962968</v>
      </c>
      <c r="I81" s="44">
        <f>F81-INDEX($F$4:$F$988,MATCH(D81,$D$4:$D$988,0))</f>
        <v>0.009525462962962968</v>
      </c>
    </row>
    <row r="82" spans="1:9" s="1" customFormat="1" ht="15" customHeight="1">
      <c r="A82" s="8">
        <v>79</v>
      </c>
      <c r="B82" s="8" t="s">
        <v>195</v>
      </c>
      <c r="C82" s="8" t="s">
        <v>22</v>
      </c>
      <c r="D82" s="8" t="s">
        <v>81</v>
      </c>
      <c r="E82" s="43" t="s">
        <v>57</v>
      </c>
      <c r="F82" s="9">
        <v>0.03234953703703704</v>
      </c>
      <c r="G82" s="8" t="str">
        <f t="shared" si="3"/>
        <v>4.40/km</v>
      </c>
      <c r="H82" s="44">
        <f t="shared" si="2"/>
        <v>0.009606481481481483</v>
      </c>
      <c r="I82" s="44">
        <f>F82-INDEX($F$4:$F$988,MATCH(D82,$D$4:$D$988,0))</f>
        <v>0.008449074074074078</v>
      </c>
    </row>
    <row r="83" spans="1:9" s="1" customFormat="1" ht="15" customHeight="1">
      <c r="A83" s="8">
        <v>80</v>
      </c>
      <c r="B83" s="8" t="s">
        <v>196</v>
      </c>
      <c r="C83" s="8" t="s">
        <v>38</v>
      </c>
      <c r="D83" s="8" t="s">
        <v>81</v>
      </c>
      <c r="E83" s="43" t="s">
        <v>89</v>
      </c>
      <c r="F83" s="9">
        <v>0.032372685185185185</v>
      </c>
      <c r="G83" s="8" t="str">
        <f t="shared" si="3"/>
        <v>4.40/km</v>
      </c>
      <c r="H83" s="44">
        <f t="shared" si="2"/>
        <v>0.00962962962962963</v>
      </c>
      <c r="I83" s="44">
        <f>F83-INDEX($F$4:$F$988,MATCH(D83,$D$4:$D$988,0))</f>
        <v>0.008472222222222225</v>
      </c>
    </row>
    <row r="84" spans="1:9" ht="15" customHeight="1">
      <c r="A84" s="8">
        <v>81</v>
      </c>
      <c r="B84" s="8" t="s">
        <v>197</v>
      </c>
      <c r="C84" s="8" t="s">
        <v>21</v>
      </c>
      <c r="D84" s="8" t="s">
        <v>75</v>
      </c>
      <c r="E84" s="43" t="s">
        <v>115</v>
      </c>
      <c r="F84" s="9">
        <v>0.03247685185185185</v>
      </c>
      <c r="G84" s="8" t="str">
        <f t="shared" si="3"/>
        <v>4.41/km</v>
      </c>
      <c r="H84" s="44">
        <f t="shared" si="2"/>
        <v>0.009733796296296292</v>
      </c>
      <c r="I84" s="44">
        <f>F84-INDEX($F$4:$F$988,MATCH(D84,$D$4:$D$988,0))</f>
        <v>0.009733796296296292</v>
      </c>
    </row>
    <row r="85" spans="1:9" ht="15" customHeight="1">
      <c r="A85" s="8">
        <v>82</v>
      </c>
      <c r="B85" s="8" t="s">
        <v>198</v>
      </c>
      <c r="C85" s="8" t="s">
        <v>15</v>
      </c>
      <c r="D85" s="8" t="s">
        <v>81</v>
      </c>
      <c r="E85" s="43" t="s">
        <v>87</v>
      </c>
      <c r="F85" s="9">
        <v>0.032546296296296295</v>
      </c>
      <c r="G85" s="8" t="str">
        <f t="shared" si="3"/>
        <v>4.41/km</v>
      </c>
      <c r="H85" s="44">
        <f t="shared" si="2"/>
        <v>0.00980324074074074</v>
      </c>
      <c r="I85" s="44">
        <f>F85-INDEX($F$4:$F$988,MATCH(D85,$D$4:$D$988,0))</f>
        <v>0.008645833333333335</v>
      </c>
    </row>
    <row r="86" spans="1:9" ht="15" customHeight="1">
      <c r="A86" s="8">
        <v>83</v>
      </c>
      <c r="B86" s="8" t="s">
        <v>199</v>
      </c>
      <c r="C86" s="8" t="s">
        <v>25</v>
      </c>
      <c r="D86" s="8" t="s">
        <v>91</v>
      </c>
      <c r="E86" s="43" t="s">
        <v>184</v>
      </c>
      <c r="F86" s="9">
        <v>0.03262731481481482</v>
      </c>
      <c r="G86" s="8" t="str">
        <f t="shared" si="3"/>
        <v>4.42/km</v>
      </c>
      <c r="H86" s="44">
        <f t="shared" si="2"/>
        <v>0.009884259259259263</v>
      </c>
      <c r="I86" s="44">
        <f>F86-INDEX($F$4:$F$988,MATCH(D86,$D$4:$D$988,0))</f>
        <v>0.0078125</v>
      </c>
    </row>
    <row r="87" spans="1:9" ht="15" customHeight="1">
      <c r="A87" s="8">
        <v>84</v>
      </c>
      <c r="B87" s="8" t="s">
        <v>200</v>
      </c>
      <c r="C87" s="8" t="s">
        <v>21</v>
      </c>
      <c r="D87" s="8" t="s">
        <v>79</v>
      </c>
      <c r="E87" s="43" t="s">
        <v>96</v>
      </c>
      <c r="F87" s="9">
        <v>0.03263888888888889</v>
      </c>
      <c r="G87" s="8" t="str">
        <f t="shared" si="3"/>
        <v>4.42/km</v>
      </c>
      <c r="H87" s="44">
        <f t="shared" si="2"/>
        <v>0.009895833333333336</v>
      </c>
      <c r="I87" s="44">
        <f>F87-INDEX($F$4:$F$988,MATCH(D87,$D$4:$D$988,0))</f>
        <v>0.009375000000000001</v>
      </c>
    </row>
    <row r="88" spans="1:9" ht="15" customHeight="1">
      <c r="A88" s="8">
        <v>85</v>
      </c>
      <c r="B88" s="8" t="s">
        <v>141</v>
      </c>
      <c r="C88" s="8" t="s">
        <v>13</v>
      </c>
      <c r="D88" s="8" t="s">
        <v>81</v>
      </c>
      <c r="E88" s="43" t="s">
        <v>105</v>
      </c>
      <c r="F88" s="9">
        <v>0.03275462962962963</v>
      </c>
      <c r="G88" s="8" t="str">
        <f t="shared" si="3"/>
        <v>4.43/km</v>
      </c>
      <c r="H88" s="44">
        <f t="shared" si="2"/>
        <v>0.010011574074074072</v>
      </c>
      <c r="I88" s="44">
        <f>F88-INDEX($F$4:$F$988,MATCH(D88,$D$4:$D$988,0))</f>
        <v>0.008854166666666666</v>
      </c>
    </row>
    <row r="89" spans="1:9" ht="15" customHeight="1">
      <c r="A89" s="8">
        <v>86</v>
      </c>
      <c r="B89" s="8" t="s">
        <v>201</v>
      </c>
      <c r="C89" s="8" t="s">
        <v>23</v>
      </c>
      <c r="D89" s="8" t="s">
        <v>75</v>
      </c>
      <c r="E89" s="43" t="s">
        <v>87</v>
      </c>
      <c r="F89" s="9">
        <v>0.03283564814814815</v>
      </c>
      <c r="G89" s="8" t="str">
        <f t="shared" si="3"/>
        <v>4.44/km</v>
      </c>
      <c r="H89" s="44">
        <f t="shared" si="2"/>
        <v>0.010092592592592594</v>
      </c>
      <c r="I89" s="44">
        <f>F89-INDEX($F$4:$F$988,MATCH(D89,$D$4:$D$988,0))</f>
        <v>0.010092592592592594</v>
      </c>
    </row>
    <row r="90" spans="1:9" ht="15" customHeight="1">
      <c r="A90" s="8">
        <v>87</v>
      </c>
      <c r="B90" s="8" t="s">
        <v>202</v>
      </c>
      <c r="C90" s="8" t="s">
        <v>203</v>
      </c>
      <c r="D90" s="8" t="s">
        <v>75</v>
      </c>
      <c r="E90" s="43" t="s">
        <v>87</v>
      </c>
      <c r="F90" s="9">
        <v>0.032870370370370376</v>
      </c>
      <c r="G90" s="8" t="str">
        <f t="shared" si="3"/>
        <v>4.44/km</v>
      </c>
      <c r="H90" s="44">
        <f t="shared" si="2"/>
        <v>0.010127314814814822</v>
      </c>
      <c r="I90" s="44">
        <f>F90-INDEX($F$4:$F$988,MATCH(D90,$D$4:$D$988,0))</f>
        <v>0.010127314814814822</v>
      </c>
    </row>
    <row r="91" spans="1:9" ht="15" customHeight="1">
      <c r="A91" s="8">
        <v>88</v>
      </c>
      <c r="B91" s="8" t="s">
        <v>204</v>
      </c>
      <c r="C91" s="8" t="s">
        <v>205</v>
      </c>
      <c r="D91" s="8" t="s">
        <v>146</v>
      </c>
      <c r="E91" s="43" t="s">
        <v>87</v>
      </c>
      <c r="F91" s="9">
        <v>0.032916666666666664</v>
      </c>
      <c r="G91" s="8" t="str">
        <f t="shared" si="3"/>
        <v>4.44/km</v>
      </c>
      <c r="H91" s="44">
        <f t="shared" si="2"/>
        <v>0.010173611111111109</v>
      </c>
      <c r="I91" s="44">
        <f>F91-INDEX($F$4:$F$988,MATCH(D91,$D$4:$D$988,0))</f>
        <v>0.0028587962962962933</v>
      </c>
    </row>
    <row r="92" spans="1:9" ht="15" customHeight="1">
      <c r="A92" s="8">
        <v>89</v>
      </c>
      <c r="B92" s="8" t="s">
        <v>50</v>
      </c>
      <c r="C92" s="8" t="s">
        <v>66</v>
      </c>
      <c r="D92" s="8" t="s">
        <v>81</v>
      </c>
      <c r="E92" s="43" t="s">
        <v>206</v>
      </c>
      <c r="F92" s="9">
        <v>0.03304398148148149</v>
      </c>
      <c r="G92" s="8" t="str">
        <f t="shared" si="3"/>
        <v>4.46/km</v>
      </c>
      <c r="H92" s="44">
        <f t="shared" si="2"/>
        <v>0.010300925925925932</v>
      </c>
      <c r="I92" s="44">
        <f>F92-INDEX($F$4:$F$988,MATCH(D92,$D$4:$D$988,0))</f>
        <v>0.009143518518518527</v>
      </c>
    </row>
    <row r="93" spans="1:9" ht="15" customHeight="1">
      <c r="A93" s="8">
        <v>90</v>
      </c>
      <c r="B93" s="8" t="s">
        <v>207</v>
      </c>
      <c r="C93" s="8" t="s">
        <v>0</v>
      </c>
      <c r="D93" s="8" t="s">
        <v>123</v>
      </c>
      <c r="E93" s="43" t="s">
        <v>87</v>
      </c>
      <c r="F93" s="9">
        <v>0.03333333333333333</v>
      </c>
      <c r="G93" s="8" t="str">
        <f t="shared" si="3"/>
        <v>4.48/km</v>
      </c>
      <c r="H93" s="44">
        <f t="shared" si="2"/>
        <v>0.010590277777777778</v>
      </c>
      <c r="I93" s="44">
        <f>F93-INDEX($F$4:$F$988,MATCH(D93,$D$4:$D$988,0))</f>
        <v>0.004618055555555552</v>
      </c>
    </row>
    <row r="94" spans="1:9" ht="15" customHeight="1">
      <c r="A94" s="8">
        <v>91</v>
      </c>
      <c r="B94" s="8" t="s">
        <v>208</v>
      </c>
      <c r="C94" s="8" t="s">
        <v>209</v>
      </c>
      <c r="D94" s="8" t="s">
        <v>75</v>
      </c>
      <c r="E94" s="43" t="s">
        <v>105</v>
      </c>
      <c r="F94" s="9">
        <v>0.03346064814814815</v>
      </c>
      <c r="G94" s="8" t="str">
        <f t="shared" si="3"/>
        <v>4.49/km</v>
      </c>
      <c r="H94" s="44">
        <f t="shared" si="2"/>
        <v>0.010717592592592595</v>
      </c>
      <c r="I94" s="44">
        <f>F94-INDEX($F$4:$F$988,MATCH(D94,$D$4:$D$988,0))</f>
        <v>0.010717592592592595</v>
      </c>
    </row>
    <row r="95" spans="1:9" ht="15" customHeight="1">
      <c r="A95" s="8">
        <v>92</v>
      </c>
      <c r="B95" s="8" t="s">
        <v>210</v>
      </c>
      <c r="C95" s="8" t="s">
        <v>48</v>
      </c>
      <c r="D95" s="8" t="s">
        <v>157</v>
      </c>
      <c r="E95" s="43" t="s">
        <v>211</v>
      </c>
      <c r="F95" s="9">
        <v>0.03359953703703704</v>
      </c>
      <c r="G95" s="8" t="str">
        <f t="shared" si="3"/>
        <v>4.50/km</v>
      </c>
      <c r="H95" s="44">
        <f t="shared" si="2"/>
        <v>0.010856481481481484</v>
      </c>
      <c r="I95" s="44">
        <f>F95-INDEX($F$4:$F$988,MATCH(D95,$D$4:$D$988,0))</f>
        <v>0.002812499999999999</v>
      </c>
    </row>
    <row r="96" spans="1:9" ht="15" customHeight="1">
      <c r="A96" s="8">
        <v>93</v>
      </c>
      <c r="B96" s="8" t="s">
        <v>212</v>
      </c>
      <c r="C96" s="8" t="s">
        <v>183</v>
      </c>
      <c r="D96" s="8" t="s">
        <v>123</v>
      </c>
      <c r="E96" s="43" t="s">
        <v>57</v>
      </c>
      <c r="F96" s="9">
        <v>0.0337037037037037</v>
      </c>
      <c r="G96" s="8" t="str">
        <f t="shared" si="3"/>
        <v>4.51/km</v>
      </c>
      <c r="H96" s="44">
        <f aca="true" t="shared" si="4" ref="H96:H137">F96-$F$4</f>
        <v>0.010960648148148146</v>
      </c>
      <c r="I96" s="44">
        <f>F96-INDEX($F$4:$F$988,MATCH(D96,$D$4:$D$988,0))</f>
        <v>0.0049884259259259205</v>
      </c>
    </row>
    <row r="97" spans="1:9" ht="15" customHeight="1">
      <c r="A97" s="8">
        <v>94</v>
      </c>
      <c r="B97" s="8" t="s">
        <v>213</v>
      </c>
      <c r="C97" s="8" t="s">
        <v>17</v>
      </c>
      <c r="D97" s="8" t="s">
        <v>79</v>
      </c>
      <c r="E97" s="43" t="s">
        <v>96</v>
      </c>
      <c r="F97" s="9">
        <v>0.0338425925925926</v>
      </c>
      <c r="G97" s="8" t="str">
        <f t="shared" si="3"/>
        <v>4.52/km</v>
      </c>
      <c r="H97" s="44">
        <f t="shared" si="4"/>
        <v>0.011099537037037043</v>
      </c>
      <c r="I97" s="44">
        <f>F97-INDEX($F$4:$F$988,MATCH(D97,$D$4:$D$988,0))</f>
        <v>0.010578703703703708</v>
      </c>
    </row>
    <row r="98" spans="1:9" ht="15" customHeight="1">
      <c r="A98" s="8">
        <v>95</v>
      </c>
      <c r="B98" s="8" t="s">
        <v>214</v>
      </c>
      <c r="C98" s="8" t="s">
        <v>13</v>
      </c>
      <c r="D98" s="8" t="s">
        <v>79</v>
      </c>
      <c r="E98" s="43" t="s">
        <v>115</v>
      </c>
      <c r="F98" s="9">
        <v>0.033900462962962966</v>
      </c>
      <c r="G98" s="8" t="str">
        <f t="shared" si="3"/>
        <v>4.53/km</v>
      </c>
      <c r="H98" s="44">
        <f t="shared" si="4"/>
        <v>0.011157407407407411</v>
      </c>
      <c r="I98" s="44">
        <f>F98-INDEX($F$4:$F$988,MATCH(D98,$D$4:$D$988,0))</f>
        <v>0.010636574074074076</v>
      </c>
    </row>
    <row r="99" spans="1:9" ht="15" customHeight="1">
      <c r="A99" s="8">
        <v>96</v>
      </c>
      <c r="B99" s="8" t="s">
        <v>215</v>
      </c>
      <c r="C99" s="8" t="s">
        <v>16</v>
      </c>
      <c r="D99" s="8" t="s">
        <v>157</v>
      </c>
      <c r="E99" s="43" t="s">
        <v>184</v>
      </c>
      <c r="F99" s="9">
        <v>0.034027777777777775</v>
      </c>
      <c r="G99" s="8" t="str">
        <f t="shared" si="3"/>
        <v>4.54/km</v>
      </c>
      <c r="H99" s="44">
        <f t="shared" si="4"/>
        <v>0.01128472222222222</v>
      </c>
      <c r="I99" s="44">
        <f>F99-INDEX($F$4:$F$988,MATCH(D99,$D$4:$D$988,0))</f>
        <v>0.003240740740740735</v>
      </c>
    </row>
    <row r="100" spans="1:9" ht="15" customHeight="1">
      <c r="A100" s="8">
        <v>97</v>
      </c>
      <c r="B100" s="8" t="s">
        <v>216</v>
      </c>
      <c r="C100" s="8" t="s">
        <v>31</v>
      </c>
      <c r="D100" s="8" t="s">
        <v>91</v>
      </c>
      <c r="E100" s="43" t="s">
        <v>96</v>
      </c>
      <c r="F100" s="9">
        <v>0.0340625</v>
      </c>
      <c r="G100" s="8" t="str">
        <f t="shared" si="3"/>
        <v>4.54/km</v>
      </c>
      <c r="H100" s="44">
        <f t="shared" si="4"/>
        <v>0.011319444444444448</v>
      </c>
      <c r="I100" s="44">
        <f>F100-INDEX($F$4:$F$988,MATCH(D100,$D$4:$D$988,0))</f>
        <v>0.009247685185185185</v>
      </c>
    </row>
    <row r="101" spans="1:9" ht="15" customHeight="1">
      <c r="A101" s="8">
        <v>98</v>
      </c>
      <c r="B101" s="8" t="s">
        <v>217</v>
      </c>
      <c r="C101" s="8" t="s">
        <v>34</v>
      </c>
      <c r="D101" s="8" t="s">
        <v>79</v>
      </c>
      <c r="E101" s="43" t="s">
        <v>96</v>
      </c>
      <c r="F101" s="9">
        <v>0.03415509259259259</v>
      </c>
      <c r="G101" s="8" t="str">
        <f t="shared" si="3"/>
        <v>4.55/km</v>
      </c>
      <c r="H101" s="44">
        <f t="shared" si="4"/>
        <v>0.011412037037037037</v>
      </c>
      <c r="I101" s="44">
        <f>F101-INDEX($F$4:$F$988,MATCH(D101,$D$4:$D$988,0))</f>
        <v>0.010891203703703702</v>
      </c>
    </row>
    <row r="102" spans="1:9" ht="15" customHeight="1">
      <c r="A102" s="8">
        <v>99</v>
      </c>
      <c r="B102" s="8" t="s">
        <v>218</v>
      </c>
      <c r="C102" s="8" t="s">
        <v>219</v>
      </c>
      <c r="D102" s="8" t="s">
        <v>84</v>
      </c>
      <c r="E102" s="43" t="s">
        <v>57</v>
      </c>
      <c r="F102" s="9">
        <v>0.03434027777777778</v>
      </c>
      <c r="G102" s="8" t="str">
        <f t="shared" si="3"/>
        <v>4.57/km</v>
      </c>
      <c r="H102" s="44">
        <f t="shared" si="4"/>
        <v>0.011597222222222228</v>
      </c>
      <c r="I102" s="44">
        <f>F102-INDEX($F$4:$F$988,MATCH(D102,$D$4:$D$988,0))</f>
        <v>0.010034722222222226</v>
      </c>
    </row>
    <row r="103" spans="1:9" ht="15" customHeight="1">
      <c r="A103" s="8">
        <v>100</v>
      </c>
      <c r="B103" s="8" t="s">
        <v>220</v>
      </c>
      <c r="C103" s="8" t="s">
        <v>41</v>
      </c>
      <c r="D103" s="8" t="s">
        <v>125</v>
      </c>
      <c r="E103" s="43" t="s">
        <v>162</v>
      </c>
      <c r="F103" s="9">
        <v>0.03439814814814814</v>
      </c>
      <c r="G103" s="8" t="str">
        <f t="shared" si="3"/>
        <v>4.57/km</v>
      </c>
      <c r="H103" s="44">
        <f t="shared" si="4"/>
        <v>0.011655092592592588</v>
      </c>
      <c r="I103" s="44">
        <f>F103-INDEX($F$4:$F$988,MATCH(D103,$D$4:$D$988,0))</f>
        <v>0.005648148148148142</v>
      </c>
    </row>
    <row r="104" spans="1:9" ht="15" customHeight="1">
      <c r="A104" s="8">
        <v>101</v>
      </c>
      <c r="B104" s="8" t="s">
        <v>221</v>
      </c>
      <c r="C104" s="8" t="s">
        <v>27</v>
      </c>
      <c r="D104" s="8" t="s">
        <v>91</v>
      </c>
      <c r="E104" s="43" t="s">
        <v>57</v>
      </c>
      <c r="F104" s="9">
        <v>0.034479166666666665</v>
      </c>
      <c r="G104" s="8" t="str">
        <f t="shared" si="3"/>
        <v>4.58/km</v>
      </c>
      <c r="H104" s="44">
        <f t="shared" si="4"/>
        <v>0.01173611111111111</v>
      </c>
      <c r="I104" s="44">
        <f>F104-INDEX($F$4:$F$988,MATCH(D104,$D$4:$D$988,0))</f>
        <v>0.009664351851851848</v>
      </c>
    </row>
    <row r="105" spans="1:9" ht="15" customHeight="1">
      <c r="A105" s="8">
        <v>102</v>
      </c>
      <c r="B105" s="8" t="s">
        <v>222</v>
      </c>
      <c r="C105" s="8" t="s">
        <v>34</v>
      </c>
      <c r="D105" s="8" t="s">
        <v>79</v>
      </c>
      <c r="E105" s="43" t="s">
        <v>87</v>
      </c>
      <c r="F105" s="9">
        <v>0.03462962962962963</v>
      </c>
      <c r="G105" s="8" t="str">
        <f t="shared" si="3"/>
        <v>4.59/km</v>
      </c>
      <c r="H105" s="44">
        <f t="shared" si="4"/>
        <v>0.011886574074074074</v>
      </c>
      <c r="I105" s="44">
        <f>F105-INDEX($F$4:$F$988,MATCH(D105,$D$4:$D$988,0))</f>
        <v>0.011365740740740739</v>
      </c>
    </row>
    <row r="106" spans="1:9" ht="15" customHeight="1">
      <c r="A106" s="8">
        <v>103</v>
      </c>
      <c r="B106" s="8" t="s">
        <v>173</v>
      </c>
      <c r="C106" s="8" t="s">
        <v>223</v>
      </c>
      <c r="D106" s="8" t="s">
        <v>146</v>
      </c>
      <c r="E106" s="43" t="s">
        <v>224</v>
      </c>
      <c r="F106" s="9">
        <v>0.03481481481481481</v>
      </c>
      <c r="G106" s="8" t="str">
        <f t="shared" si="3"/>
        <v>5.01/km</v>
      </c>
      <c r="H106" s="44">
        <f t="shared" si="4"/>
        <v>0.012071759259259258</v>
      </c>
      <c r="I106" s="44">
        <f>F106-INDEX($F$4:$F$988,MATCH(D106,$D$4:$D$988,0))</f>
        <v>0.004756944444444442</v>
      </c>
    </row>
    <row r="107" spans="1:9" ht="15" customHeight="1">
      <c r="A107" s="8">
        <v>104</v>
      </c>
      <c r="B107" s="8" t="s">
        <v>225</v>
      </c>
      <c r="C107" s="8" t="s">
        <v>21</v>
      </c>
      <c r="D107" s="8" t="s">
        <v>81</v>
      </c>
      <c r="E107" s="43" t="s">
        <v>226</v>
      </c>
      <c r="F107" s="9">
        <v>0.03483796296296296</v>
      </c>
      <c r="G107" s="8" t="str">
        <f t="shared" si="3"/>
        <v>5.01/km</v>
      </c>
      <c r="H107" s="44">
        <f t="shared" si="4"/>
        <v>0.012094907407407405</v>
      </c>
      <c r="I107" s="44">
        <f>F107-INDEX($F$4:$F$988,MATCH(D107,$D$4:$D$988,0))</f>
        <v>0.0109375</v>
      </c>
    </row>
    <row r="108" spans="1:9" ht="15" customHeight="1">
      <c r="A108" s="8">
        <v>105</v>
      </c>
      <c r="B108" s="8" t="s">
        <v>171</v>
      </c>
      <c r="C108" s="8" t="s">
        <v>19</v>
      </c>
      <c r="D108" s="8" t="s">
        <v>75</v>
      </c>
      <c r="E108" s="43" t="s">
        <v>87</v>
      </c>
      <c r="F108" s="9">
        <v>0.03521990740740741</v>
      </c>
      <c r="G108" s="8" t="str">
        <f t="shared" si="3"/>
        <v>5.04/km</v>
      </c>
      <c r="H108" s="44">
        <f t="shared" si="4"/>
        <v>0.012476851851851854</v>
      </c>
      <c r="I108" s="44">
        <f>F108-INDEX($F$4:$F$988,MATCH(D108,$D$4:$D$988,0))</f>
        <v>0.012476851851851854</v>
      </c>
    </row>
    <row r="109" spans="1:9" ht="15" customHeight="1">
      <c r="A109" s="8">
        <v>106</v>
      </c>
      <c r="B109" s="8" t="s">
        <v>227</v>
      </c>
      <c r="C109" s="8" t="s">
        <v>71</v>
      </c>
      <c r="D109" s="8" t="s">
        <v>125</v>
      </c>
      <c r="E109" s="43" t="s">
        <v>87</v>
      </c>
      <c r="F109" s="9">
        <v>0.035243055555555555</v>
      </c>
      <c r="G109" s="8" t="str">
        <f t="shared" si="3"/>
        <v>5.05/km</v>
      </c>
      <c r="H109" s="44">
        <f t="shared" si="4"/>
        <v>0.0125</v>
      </c>
      <c r="I109" s="44">
        <f>F109-INDEX($F$4:$F$988,MATCH(D109,$D$4:$D$988,0))</f>
        <v>0.006493055555555554</v>
      </c>
    </row>
    <row r="110" spans="1:9" ht="15" customHeight="1">
      <c r="A110" s="8">
        <v>107</v>
      </c>
      <c r="B110" s="8" t="s">
        <v>228</v>
      </c>
      <c r="C110" s="8" t="s">
        <v>31</v>
      </c>
      <c r="D110" s="8" t="s">
        <v>81</v>
      </c>
      <c r="E110" s="43" t="s">
        <v>57</v>
      </c>
      <c r="F110" s="9">
        <v>0.035277777777777776</v>
      </c>
      <c r="G110" s="8" t="str">
        <f t="shared" si="3"/>
        <v>5.05/km</v>
      </c>
      <c r="H110" s="44">
        <f t="shared" si="4"/>
        <v>0.012534722222222221</v>
      </c>
      <c r="I110" s="44">
        <f>F110-INDEX($F$4:$F$988,MATCH(D110,$D$4:$D$988,0))</f>
        <v>0.011377314814814816</v>
      </c>
    </row>
    <row r="111" spans="1:9" ht="15" customHeight="1">
      <c r="A111" s="8">
        <v>108</v>
      </c>
      <c r="B111" s="8" t="s">
        <v>229</v>
      </c>
      <c r="C111" s="8" t="s">
        <v>35</v>
      </c>
      <c r="D111" s="8" t="s">
        <v>75</v>
      </c>
      <c r="E111" s="43" t="s">
        <v>57</v>
      </c>
      <c r="F111" s="9">
        <v>0.03547453703703704</v>
      </c>
      <c r="G111" s="8" t="str">
        <f t="shared" si="3"/>
        <v>5.07/km</v>
      </c>
      <c r="H111" s="44">
        <f t="shared" si="4"/>
        <v>0.012731481481481486</v>
      </c>
      <c r="I111" s="44">
        <f>F111-INDEX($F$4:$F$988,MATCH(D111,$D$4:$D$988,0))</f>
        <v>0.012731481481481486</v>
      </c>
    </row>
    <row r="112" spans="1:9" ht="15" customHeight="1">
      <c r="A112" s="8">
        <v>109</v>
      </c>
      <c r="B112" s="8" t="s">
        <v>230</v>
      </c>
      <c r="C112" s="8" t="s">
        <v>12</v>
      </c>
      <c r="D112" s="8" t="s">
        <v>75</v>
      </c>
      <c r="E112" s="43" t="s">
        <v>162</v>
      </c>
      <c r="F112" s="9">
        <v>0.03564814814814815</v>
      </c>
      <c r="G112" s="8" t="str">
        <f t="shared" si="3"/>
        <v>5.08/km</v>
      </c>
      <c r="H112" s="44">
        <f t="shared" si="4"/>
        <v>0.012905092592592596</v>
      </c>
      <c r="I112" s="44">
        <f>F112-INDEX($F$4:$F$988,MATCH(D112,$D$4:$D$988,0))</f>
        <v>0.012905092592592596</v>
      </c>
    </row>
    <row r="113" spans="1:9" ht="15" customHeight="1">
      <c r="A113" s="8">
        <v>110</v>
      </c>
      <c r="B113" s="8" t="s">
        <v>53</v>
      </c>
      <c r="C113" s="8" t="s">
        <v>56</v>
      </c>
      <c r="D113" s="8" t="s">
        <v>91</v>
      </c>
      <c r="E113" s="43" t="s">
        <v>57</v>
      </c>
      <c r="F113" s="9">
        <v>0.035740740740740747</v>
      </c>
      <c r="G113" s="8" t="str">
        <f t="shared" si="3"/>
        <v>5.09/km</v>
      </c>
      <c r="H113" s="44">
        <f t="shared" si="4"/>
        <v>0.012997685185185192</v>
      </c>
      <c r="I113" s="44">
        <f>F113-INDEX($F$4:$F$988,MATCH(D113,$D$4:$D$988,0))</f>
        <v>0.01092592592592593</v>
      </c>
    </row>
    <row r="114" spans="1:9" ht="15" customHeight="1">
      <c r="A114" s="8">
        <v>111</v>
      </c>
      <c r="B114" s="8" t="s">
        <v>124</v>
      </c>
      <c r="C114" s="8" t="s">
        <v>54</v>
      </c>
      <c r="D114" s="8" t="s">
        <v>146</v>
      </c>
      <c r="E114" s="43" t="s">
        <v>87</v>
      </c>
      <c r="F114" s="9">
        <v>0.03594907407407407</v>
      </c>
      <c r="G114" s="8" t="str">
        <f t="shared" si="3"/>
        <v>5.11/km</v>
      </c>
      <c r="H114" s="44">
        <f t="shared" si="4"/>
        <v>0.013206018518518516</v>
      </c>
      <c r="I114" s="44">
        <f>F114-INDEX($F$4:$F$988,MATCH(D114,$D$4:$D$988,0))</f>
        <v>0.005891203703703701</v>
      </c>
    </row>
    <row r="115" spans="1:9" ht="15" customHeight="1">
      <c r="A115" s="8">
        <v>112</v>
      </c>
      <c r="B115" s="8" t="s">
        <v>231</v>
      </c>
      <c r="C115" s="8" t="s">
        <v>26</v>
      </c>
      <c r="D115" s="8" t="s">
        <v>84</v>
      </c>
      <c r="E115" s="43" t="s">
        <v>87</v>
      </c>
      <c r="F115" s="9">
        <v>0.03596064814814815</v>
      </c>
      <c r="G115" s="8" t="str">
        <f t="shared" si="3"/>
        <v>5.11/km</v>
      </c>
      <c r="H115" s="44">
        <f t="shared" si="4"/>
        <v>0.013217592592592597</v>
      </c>
      <c r="I115" s="44">
        <f>F115-INDEX($F$4:$F$988,MATCH(D115,$D$4:$D$988,0))</f>
        <v>0.011655092592592595</v>
      </c>
    </row>
    <row r="116" spans="1:9" ht="15" customHeight="1">
      <c r="A116" s="8">
        <v>113</v>
      </c>
      <c r="B116" s="8" t="s">
        <v>232</v>
      </c>
      <c r="C116" s="8" t="s">
        <v>155</v>
      </c>
      <c r="D116" s="8" t="s">
        <v>125</v>
      </c>
      <c r="E116" s="43" t="s">
        <v>87</v>
      </c>
      <c r="F116" s="9">
        <v>0.03597222222222222</v>
      </c>
      <c r="G116" s="8" t="str">
        <f t="shared" si="3"/>
        <v>5.11/km</v>
      </c>
      <c r="H116" s="44">
        <f t="shared" si="4"/>
        <v>0.013229166666666663</v>
      </c>
      <c r="I116" s="44">
        <f>F116-INDEX($F$4:$F$988,MATCH(D116,$D$4:$D$988,0))</f>
        <v>0.007222222222222217</v>
      </c>
    </row>
    <row r="117" spans="1:9" ht="15" customHeight="1">
      <c r="A117" s="8">
        <v>114</v>
      </c>
      <c r="B117" s="8" t="s">
        <v>233</v>
      </c>
      <c r="C117" s="8" t="s">
        <v>14</v>
      </c>
      <c r="D117" s="8" t="s">
        <v>157</v>
      </c>
      <c r="E117" s="43" t="s">
        <v>94</v>
      </c>
      <c r="F117" s="9">
        <v>0.036273148148148145</v>
      </c>
      <c r="G117" s="8" t="str">
        <f t="shared" si="3"/>
        <v>5.13/km</v>
      </c>
      <c r="H117" s="44">
        <f t="shared" si="4"/>
        <v>0.01353009259259259</v>
      </c>
      <c r="I117" s="44">
        <f>F117-INDEX($F$4:$F$988,MATCH(D117,$D$4:$D$988,0))</f>
        <v>0.005486111111111105</v>
      </c>
    </row>
    <row r="118" spans="1:9" ht="15" customHeight="1">
      <c r="A118" s="8">
        <v>115</v>
      </c>
      <c r="B118" s="8" t="s">
        <v>234</v>
      </c>
      <c r="C118" s="8" t="s">
        <v>63</v>
      </c>
      <c r="D118" s="8" t="s">
        <v>123</v>
      </c>
      <c r="E118" s="43" t="s">
        <v>235</v>
      </c>
      <c r="F118" s="9">
        <v>0.03640046296296296</v>
      </c>
      <c r="G118" s="8" t="str">
        <f t="shared" si="3"/>
        <v>5.15/km</v>
      </c>
      <c r="H118" s="44">
        <f t="shared" si="4"/>
        <v>0.013657407407407406</v>
      </c>
      <c r="I118" s="44">
        <f>F118-INDEX($F$4:$F$988,MATCH(D118,$D$4:$D$988,0))</f>
        <v>0.00768518518518518</v>
      </c>
    </row>
    <row r="119" spans="1:9" ht="15" customHeight="1">
      <c r="A119" s="8">
        <v>116</v>
      </c>
      <c r="B119" s="8" t="s">
        <v>236</v>
      </c>
      <c r="C119" s="8" t="s">
        <v>237</v>
      </c>
      <c r="D119" s="8" t="s">
        <v>157</v>
      </c>
      <c r="E119" s="43" t="s">
        <v>87</v>
      </c>
      <c r="F119" s="9">
        <v>0.03653935185185185</v>
      </c>
      <c r="G119" s="8" t="str">
        <f t="shared" si="3"/>
        <v>5.16/km</v>
      </c>
      <c r="H119" s="44">
        <f t="shared" si="4"/>
        <v>0.013796296296296296</v>
      </c>
      <c r="I119" s="44">
        <f>F119-INDEX($F$4:$F$988,MATCH(D119,$D$4:$D$988,0))</f>
        <v>0.005752314814814811</v>
      </c>
    </row>
    <row r="120" spans="1:9" ht="15" customHeight="1">
      <c r="A120" s="8">
        <v>117</v>
      </c>
      <c r="B120" s="8" t="s">
        <v>238</v>
      </c>
      <c r="C120" s="8" t="s">
        <v>69</v>
      </c>
      <c r="D120" s="8" t="s">
        <v>239</v>
      </c>
      <c r="E120" s="43" t="s">
        <v>240</v>
      </c>
      <c r="F120" s="9">
        <v>0.03666666666666667</v>
      </c>
      <c r="G120" s="8" t="str">
        <f t="shared" si="3"/>
        <v>5.17/km</v>
      </c>
      <c r="H120" s="44">
        <f t="shared" si="4"/>
        <v>0.013923611111111112</v>
      </c>
      <c r="I120" s="44">
        <f>F120-INDEX($F$4:$F$988,MATCH(D120,$D$4:$D$988,0))</f>
        <v>0</v>
      </c>
    </row>
    <row r="121" spans="1:9" ht="15" customHeight="1">
      <c r="A121" s="8">
        <v>118</v>
      </c>
      <c r="B121" s="8" t="s">
        <v>241</v>
      </c>
      <c r="C121" s="8" t="s">
        <v>14</v>
      </c>
      <c r="D121" s="8" t="s">
        <v>91</v>
      </c>
      <c r="E121" s="43" t="s">
        <v>87</v>
      </c>
      <c r="F121" s="9">
        <v>0.03685185185185185</v>
      </c>
      <c r="G121" s="8" t="str">
        <f t="shared" si="3"/>
        <v>5.18/km</v>
      </c>
      <c r="H121" s="44">
        <f t="shared" si="4"/>
        <v>0.014108796296296296</v>
      </c>
      <c r="I121" s="44">
        <f>F121-INDEX($F$4:$F$988,MATCH(D121,$D$4:$D$988,0))</f>
        <v>0.012037037037037034</v>
      </c>
    </row>
    <row r="122" spans="1:9" ht="15" customHeight="1">
      <c r="A122" s="8">
        <v>119</v>
      </c>
      <c r="B122" s="8" t="s">
        <v>242</v>
      </c>
      <c r="C122" s="8" t="s">
        <v>243</v>
      </c>
      <c r="D122" s="8" t="s">
        <v>146</v>
      </c>
      <c r="E122" s="43" t="s">
        <v>57</v>
      </c>
      <c r="F122" s="9">
        <v>0.03697916666666667</v>
      </c>
      <c r="G122" s="8" t="str">
        <f t="shared" si="3"/>
        <v>5.20/km</v>
      </c>
      <c r="H122" s="44">
        <f t="shared" si="4"/>
        <v>0.014236111111111113</v>
      </c>
      <c r="I122" s="44">
        <f>F122-INDEX($F$4:$F$988,MATCH(D122,$D$4:$D$988,0))</f>
        <v>0.006921296296296297</v>
      </c>
    </row>
    <row r="123" spans="1:9" ht="15" customHeight="1">
      <c r="A123" s="8">
        <v>120</v>
      </c>
      <c r="B123" s="8" t="s">
        <v>244</v>
      </c>
      <c r="C123" s="8" t="s">
        <v>245</v>
      </c>
      <c r="D123" s="8" t="s">
        <v>84</v>
      </c>
      <c r="E123" s="43" t="s">
        <v>57</v>
      </c>
      <c r="F123" s="9">
        <v>0.03702546296296296</v>
      </c>
      <c r="G123" s="8" t="str">
        <f t="shared" si="3"/>
        <v>5.20/km</v>
      </c>
      <c r="H123" s="44">
        <f t="shared" si="4"/>
        <v>0.014282407407407407</v>
      </c>
      <c r="I123" s="44">
        <f>F123-INDEX($F$4:$F$988,MATCH(D123,$D$4:$D$988,0))</f>
        <v>0.012719907407407405</v>
      </c>
    </row>
    <row r="124" spans="1:9" ht="15" customHeight="1">
      <c r="A124" s="8">
        <v>121</v>
      </c>
      <c r="B124" s="8" t="s">
        <v>246</v>
      </c>
      <c r="C124" s="8" t="s">
        <v>247</v>
      </c>
      <c r="D124" s="8" t="s">
        <v>75</v>
      </c>
      <c r="E124" s="43" t="s">
        <v>60</v>
      </c>
      <c r="F124" s="9">
        <v>0.03710648148148148</v>
      </c>
      <c r="G124" s="8" t="str">
        <f t="shared" si="3"/>
        <v>5.21/km</v>
      </c>
      <c r="H124" s="44">
        <f t="shared" si="4"/>
        <v>0.014363425925925929</v>
      </c>
      <c r="I124" s="44">
        <f>F124-INDEX($F$4:$F$988,MATCH(D124,$D$4:$D$988,0))</f>
        <v>0.014363425925925929</v>
      </c>
    </row>
    <row r="125" spans="1:9" ht="15" customHeight="1">
      <c r="A125" s="8">
        <v>122</v>
      </c>
      <c r="B125" s="8" t="s">
        <v>248</v>
      </c>
      <c r="C125" s="8" t="s">
        <v>70</v>
      </c>
      <c r="D125" s="8" t="s">
        <v>249</v>
      </c>
      <c r="E125" s="43" t="s">
        <v>87</v>
      </c>
      <c r="F125" s="9">
        <v>0.03711805555555556</v>
      </c>
      <c r="G125" s="8" t="str">
        <f t="shared" si="3"/>
        <v>5.21/km</v>
      </c>
      <c r="H125" s="44">
        <f t="shared" si="4"/>
        <v>0.014375000000000002</v>
      </c>
      <c r="I125" s="44">
        <f>F125-INDEX($F$4:$F$988,MATCH(D125,$D$4:$D$988,0))</f>
        <v>0</v>
      </c>
    </row>
    <row r="126" spans="1:9" ht="15" customHeight="1">
      <c r="A126" s="8">
        <v>123</v>
      </c>
      <c r="B126" s="8" t="s">
        <v>250</v>
      </c>
      <c r="C126" s="8" t="s">
        <v>15</v>
      </c>
      <c r="D126" s="8" t="s">
        <v>91</v>
      </c>
      <c r="E126" s="43" t="s">
        <v>87</v>
      </c>
      <c r="F126" s="9">
        <v>0.03740740740740741</v>
      </c>
      <c r="G126" s="8" t="str">
        <f t="shared" si="3"/>
        <v>5.23/km</v>
      </c>
      <c r="H126" s="44">
        <f t="shared" si="4"/>
        <v>0.014664351851851855</v>
      </c>
      <c r="I126" s="44">
        <f>F126-INDEX($F$4:$F$988,MATCH(D126,$D$4:$D$988,0))</f>
        <v>0.012592592592592593</v>
      </c>
    </row>
    <row r="127" spans="1:9" ht="15" customHeight="1">
      <c r="A127" s="8">
        <v>124</v>
      </c>
      <c r="B127" s="8" t="s">
        <v>251</v>
      </c>
      <c r="C127" s="8" t="s">
        <v>252</v>
      </c>
      <c r="D127" s="8" t="s">
        <v>91</v>
      </c>
      <c r="E127" s="43" t="s">
        <v>96</v>
      </c>
      <c r="F127" s="9">
        <v>0.03747685185185185</v>
      </c>
      <c r="G127" s="8" t="str">
        <f t="shared" si="3"/>
        <v>5.24/km</v>
      </c>
      <c r="H127" s="44">
        <f t="shared" si="4"/>
        <v>0.014733796296296297</v>
      </c>
      <c r="I127" s="44">
        <f>F127-INDEX($F$4:$F$988,MATCH(D127,$D$4:$D$988,0))</f>
        <v>0.012662037037037034</v>
      </c>
    </row>
    <row r="128" spans="1:9" ht="15" customHeight="1">
      <c r="A128" s="8">
        <v>125</v>
      </c>
      <c r="B128" s="8" t="s">
        <v>253</v>
      </c>
      <c r="C128" s="8" t="s">
        <v>70</v>
      </c>
      <c r="D128" s="8" t="s">
        <v>249</v>
      </c>
      <c r="E128" s="43" t="s">
        <v>115</v>
      </c>
      <c r="F128" s="9">
        <v>0.03810185185185185</v>
      </c>
      <c r="G128" s="8" t="str">
        <f t="shared" si="3"/>
        <v>5.29/km</v>
      </c>
      <c r="H128" s="44">
        <f t="shared" si="4"/>
        <v>0.015358796296296297</v>
      </c>
      <c r="I128" s="44">
        <f>F128-INDEX($F$4:$F$988,MATCH(D128,$D$4:$D$988,0))</f>
        <v>0.0009837962962962951</v>
      </c>
    </row>
    <row r="129" spans="1:9" ht="15" customHeight="1">
      <c r="A129" s="8">
        <v>126</v>
      </c>
      <c r="B129" s="8" t="s">
        <v>254</v>
      </c>
      <c r="C129" s="8" t="s">
        <v>255</v>
      </c>
      <c r="D129" s="8" t="s">
        <v>146</v>
      </c>
      <c r="E129" s="43" t="s">
        <v>57</v>
      </c>
      <c r="F129" s="9">
        <v>0.03824074074074074</v>
      </c>
      <c r="G129" s="8" t="str">
        <f t="shared" si="3"/>
        <v>5.30/km</v>
      </c>
      <c r="H129" s="44">
        <f t="shared" si="4"/>
        <v>0.015497685185185187</v>
      </c>
      <c r="I129" s="44">
        <f>F129-INDEX($F$4:$F$988,MATCH(D129,$D$4:$D$988,0))</f>
        <v>0.008182870370370372</v>
      </c>
    </row>
    <row r="130" spans="1:9" ht="15" customHeight="1">
      <c r="A130" s="8">
        <v>127</v>
      </c>
      <c r="B130" s="8" t="s">
        <v>256</v>
      </c>
      <c r="C130" s="8" t="s">
        <v>47</v>
      </c>
      <c r="D130" s="8" t="s">
        <v>239</v>
      </c>
      <c r="E130" s="43" t="s">
        <v>162</v>
      </c>
      <c r="F130" s="9">
        <v>0.03833333333333334</v>
      </c>
      <c r="G130" s="8" t="str">
        <f t="shared" si="3"/>
        <v>5.31/km</v>
      </c>
      <c r="H130" s="44">
        <f t="shared" si="4"/>
        <v>0.015590277777777783</v>
      </c>
      <c r="I130" s="44">
        <f>F130-INDEX($F$4:$F$988,MATCH(D130,$D$4:$D$988,0))</f>
        <v>0.0016666666666666705</v>
      </c>
    </row>
    <row r="131" spans="1:9" ht="15" customHeight="1">
      <c r="A131" s="8">
        <v>128</v>
      </c>
      <c r="B131" s="8" t="s">
        <v>257</v>
      </c>
      <c r="C131" s="8" t="s">
        <v>258</v>
      </c>
      <c r="D131" s="8" t="s">
        <v>79</v>
      </c>
      <c r="E131" s="43" t="s">
        <v>57</v>
      </c>
      <c r="F131" s="9">
        <v>0.03945601851851852</v>
      </c>
      <c r="G131" s="8" t="str">
        <f t="shared" si="3"/>
        <v>5.41/km</v>
      </c>
      <c r="H131" s="44">
        <f t="shared" si="4"/>
        <v>0.016712962962962968</v>
      </c>
      <c r="I131" s="44">
        <f>F131-INDEX($F$4:$F$988,MATCH(D131,$D$4:$D$988,0))</f>
        <v>0.016192129629629633</v>
      </c>
    </row>
    <row r="132" spans="1:9" ht="15" customHeight="1">
      <c r="A132" s="8">
        <v>129</v>
      </c>
      <c r="B132" s="8" t="s">
        <v>65</v>
      </c>
      <c r="C132" s="8" t="s">
        <v>54</v>
      </c>
      <c r="D132" s="8" t="s">
        <v>249</v>
      </c>
      <c r="E132" s="43" t="s">
        <v>87</v>
      </c>
      <c r="F132" s="9">
        <v>0.03951388888888889</v>
      </c>
      <c r="G132" s="8" t="str">
        <f aca="true" t="shared" si="5" ref="G132:G152">TEXT(INT((HOUR(F132)*3600+MINUTE(F132)*60+SECOND(F132))/$I$2/60),"0")&amp;"."&amp;TEXT(MOD((HOUR(F132)*3600+MINUTE(F132)*60+SECOND(F132))/$I$2,60),"00")&amp;"/km"</f>
        <v>5.41/km</v>
      </c>
      <c r="H132" s="44">
        <f t="shared" si="4"/>
        <v>0.016770833333333336</v>
      </c>
      <c r="I132" s="44">
        <f>F132-INDEX($F$4:$F$988,MATCH(D132,$D$4:$D$988,0))</f>
        <v>0.002395833333333333</v>
      </c>
    </row>
    <row r="133" spans="1:9" ht="15" customHeight="1">
      <c r="A133" s="8">
        <v>130</v>
      </c>
      <c r="B133" s="8" t="s">
        <v>259</v>
      </c>
      <c r="C133" s="8" t="s">
        <v>31</v>
      </c>
      <c r="D133" s="8" t="s">
        <v>125</v>
      </c>
      <c r="E133" s="43" t="s">
        <v>211</v>
      </c>
      <c r="F133" s="9">
        <v>0.03988425925925926</v>
      </c>
      <c r="G133" s="8" t="str">
        <f t="shared" si="5"/>
        <v>5.45/km</v>
      </c>
      <c r="H133" s="44">
        <f t="shared" si="4"/>
        <v>0.017141203703703704</v>
      </c>
      <c r="I133" s="44">
        <f>F133-INDEX($F$4:$F$988,MATCH(D133,$D$4:$D$988,0))</f>
        <v>0.011134259259259257</v>
      </c>
    </row>
    <row r="134" spans="1:9" ht="15" customHeight="1">
      <c r="A134" s="8">
        <v>131</v>
      </c>
      <c r="B134" s="8" t="s">
        <v>260</v>
      </c>
      <c r="C134" s="8" t="s">
        <v>261</v>
      </c>
      <c r="D134" s="8" t="s">
        <v>91</v>
      </c>
      <c r="E134" s="43" t="s">
        <v>262</v>
      </c>
      <c r="F134" s="9">
        <v>0.03993055555555556</v>
      </c>
      <c r="G134" s="8" t="str">
        <f t="shared" si="5"/>
        <v>5.45/km</v>
      </c>
      <c r="H134" s="44">
        <f t="shared" si="4"/>
        <v>0.017187500000000005</v>
      </c>
      <c r="I134" s="44">
        <f>F134-INDEX($F$4:$F$988,MATCH(D134,$D$4:$D$988,0))</f>
        <v>0.015115740740740742</v>
      </c>
    </row>
    <row r="135" spans="1:9" ht="15" customHeight="1">
      <c r="A135" s="8">
        <v>132</v>
      </c>
      <c r="B135" s="8" t="s">
        <v>263</v>
      </c>
      <c r="C135" s="8" t="s">
        <v>22</v>
      </c>
      <c r="D135" s="8" t="s">
        <v>125</v>
      </c>
      <c r="E135" s="43" t="s">
        <v>262</v>
      </c>
      <c r="F135" s="9">
        <v>0.039942129629629626</v>
      </c>
      <c r="G135" s="8" t="str">
        <f t="shared" si="5"/>
        <v>5.45/km</v>
      </c>
      <c r="H135" s="44">
        <f t="shared" si="4"/>
        <v>0.01719907407407407</v>
      </c>
      <c r="I135" s="44">
        <f>F135-INDEX($F$4:$F$988,MATCH(D135,$D$4:$D$988,0))</f>
        <v>0.011192129629629625</v>
      </c>
    </row>
    <row r="136" spans="1:9" ht="15" customHeight="1">
      <c r="A136" s="8">
        <v>133</v>
      </c>
      <c r="B136" s="8" t="s">
        <v>264</v>
      </c>
      <c r="C136" s="8" t="s">
        <v>24</v>
      </c>
      <c r="D136" s="8" t="s">
        <v>125</v>
      </c>
      <c r="E136" s="43" t="s">
        <v>265</v>
      </c>
      <c r="F136" s="9">
        <v>0.03995370370370371</v>
      </c>
      <c r="G136" s="8" t="str">
        <f t="shared" si="5"/>
        <v>5.45/km</v>
      </c>
      <c r="H136" s="44">
        <f t="shared" si="4"/>
        <v>0.017210648148148152</v>
      </c>
      <c r="I136" s="44">
        <f>F136-INDEX($F$4:$F$988,MATCH(D136,$D$4:$D$988,0))</f>
        <v>0.011203703703703705</v>
      </c>
    </row>
    <row r="137" spans="1:9" ht="15" customHeight="1">
      <c r="A137" s="8">
        <v>134</v>
      </c>
      <c r="B137" s="8" t="s">
        <v>266</v>
      </c>
      <c r="C137" s="8" t="s">
        <v>14</v>
      </c>
      <c r="D137" s="8" t="s">
        <v>125</v>
      </c>
      <c r="E137" s="43" t="s">
        <v>57</v>
      </c>
      <c r="F137" s="9">
        <v>0.04037037037037037</v>
      </c>
      <c r="G137" s="8" t="str">
        <f t="shared" si="5"/>
        <v>5.49/km</v>
      </c>
      <c r="H137" s="44">
        <f t="shared" si="4"/>
        <v>0.017627314814814814</v>
      </c>
      <c r="I137" s="44">
        <f>F137-INDEX($F$4:$F$988,MATCH(D137,$D$4:$D$988,0))</f>
        <v>0.011620370370370368</v>
      </c>
    </row>
    <row r="138" spans="1:9" ht="15" customHeight="1">
      <c r="A138" s="8">
        <v>135</v>
      </c>
      <c r="B138" s="8" t="s">
        <v>267</v>
      </c>
      <c r="C138" s="8" t="s">
        <v>25</v>
      </c>
      <c r="D138" s="8" t="s">
        <v>84</v>
      </c>
      <c r="E138" s="43" t="s">
        <v>57</v>
      </c>
      <c r="F138" s="9">
        <v>0.04050925925925926</v>
      </c>
      <c r="G138" s="8" t="str">
        <f t="shared" si="5"/>
        <v>5.50/km</v>
      </c>
      <c r="H138" s="44">
        <f aca="true" t="shared" si="6" ref="H138:H152">F138-$F$4</f>
        <v>0.017766203703703704</v>
      </c>
      <c r="I138" s="44">
        <f>F138-INDEX($F$4:$F$988,MATCH(D138,$D$4:$D$988,0))</f>
        <v>0.016203703703703703</v>
      </c>
    </row>
    <row r="139" spans="1:9" ht="15" customHeight="1">
      <c r="A139" s="8">
        <v>136</v>
      </c>
      <c r="B139" s="8" t="s">
        <v>268</v>
      </c>
      <c r="C139" s="8" t="s">
        <v>269</v>
      </c>
      <c r="D139" s="8" t="s">
        <v>79</v>
      </c>
      <c r="E139" s="43" t="s">
        <v>115</v>
      </c>
      <c r="F139" s="9">
        <v>0.04065972222222222</v>
      </c>
      <c r="G139" s="8" t="str">
        <f t="shared" si="5"/>
        <v>5.51/km</v>
      </c>
      <c r="H139" s="44">
        <f t="shared" si="6"/>
        <v>0.017916666666666668</v>
      </c>
      <c r="I139" s="44">
        <f>F139-INDEX($F$4:$F$988,MATCH(D139,$D$4:$D$988,0))</f>
        <v>0.017395833333333333</v>
      </c>
    </row>
    <row r="140" spans="1:9" ht="15" customHeight="1">
      <c r="A140" s="8">
        <v>137</v>
      </c>
      <c r="B140" s="8" t="s">
        <v>45</v>
      </c>
      <c r="C140" s="8" t="s">
        <v>270</v>
      </c>
      <c r="D140" s="8" t="s">
        <v>79</v>
      </c>
      <c r="E140" s="43" t="s">
        <v>57</v>
      </c>
      <c r="F140" s="9">
        <v>0.040775462962962965</v>
      </c>
      <c r="G140" s="8" t="str">
        <f t="shared" si="5"/>
        <v>5.52/km</v>
      </c>
      <c r="H140" s="44">
        <f t="shared" si="6"/>
        <v>0.01803240740740741</v>
      </c>
      <c r="I140" s="44">
        <f>F140-INDEX($F$4:$F$988,MATCH(D140,$D$4:$D$988,0))</f>
        <v>0.017511574074074075</v>
      </c>
    </row>
    <row r="141" spans="1:9" ht="15" customHeight="1">
      <c r="A141" s="8">
        <v>138</v>
      </c>
      <c r="B141" s="8" t="s">
        <v>271</v>
      </c>
      <c r="C141" s="8" t="s">
        <v>70</v>
      </c>
      <c r="D141" s="8" t="s">
        <v>249</v>
      </c>
      <c r="E141" s="43" t="s">
        <v>57</v>
      </c>
      <c r="F141" s="9">
        <v>0.041122685185185186</v>
      </c>
      <c r="G141" s="8" t="str">
        <f t="shared" si="5"/>
        <v>5.55/km</v>
      </c>
      <c r="H141" s="44">
        <f t="shared" si="6"/>
        <v>0.01837962962962963</v>
      </c>
      <c r="I141" s="44">
        <f>F141-INDEX($F$4:$F$988,MATCH(D141,$D$4:$D$988,0))</f>
        <v>0.004004629629629629</v>
      </c>
    </row>
    <row r="142" spans="1:9" ht="15" customHeight="1">
      <c r="A142" s="8">
        <v>139</v>
      </c>
      <c r="B142" s="8" t="s">
        <v>272</v>
      </c>
      <c r="C142" s="8" t="s">
        <v>273</v>
      </c>
      <c r="D142" s="8" t="s">
        <v>146</v>
      </c>
      <c r="E142" s="43" t="s">
        <v>57</v>
      </c>
      <c r="F142" s="9">
        <v>0.041666666666666664</v>
      </c>
      <c r="G142" s="8" t="str">
        <f t="shared" si="5"/>
        <v>6.00/km</v>
      </c>
      <c r="H142" s="44">
        <f t="shared" si="6"/>
        <v>0.01892361111111111</v>
      </c>
      <c r="I142" s="44">
        <f>F142-INDEX($F$4:$F$988,MATCH(D142,$D$4:$D$988,0))</f>
        <v>0.011608796296296294</v>
      </c>
    </row>
    <row r="143" spans="1:9" ht="15" customHeight="1">
      <c r="A143" s="8">
        <v>140</v>
      </c>
      <c r="B143" s="8" t="s">
        <v>274</v>
      </c>
      <c r="C143" s="8" t="s">
        <v>68</v>
      </c>
      <c r="D143" s="8" t="s">
        <v>249</v>
      </c>
      <c r="E143" s="43" t="s">
        <v>57</v>
      </c>
      <c r="F143" s="9">
        <v>0.041666666666666664</v>
      </c>
      <c r="G143" s="8" t="str">
        <f t="shared" si="5"/>
        <v>6.00/km</v>
      </c>
      <c r="H143" s="44">
        <f t="shared" si="6"/>
        <v>0.01892361111111111</v>
      </c>
      <c r="I143" s="44">
        <f>F143-INDEX($F$4:$F$988,MATCH(D143,$D$4:$D$988,0))</f>
        <v>0.0045486111111111074</v>
      </c>
    </row>
    <row r="144" spans="1:9" ht="15" customHeight="1">
      <c r="A144" s="8">
        <v>141</v>
      </c>
      <c r="B144" s="8" t="s">
        <v>275</v>
      </c>
      <c r="C144" s="8" t="s">
        <v>39</v>
      </c>
      <c r="D144" s="8" t="s">
        <v>125</v>
      </c>
      <c r="E144" s="43" t="s">
        <v>57</v>
      </c>
      <c r="F144" s="9">
        <v>0.04305555555555556</v>
      </c>
      <c r="G144" s="8" t="str">
        <f t="shared" si="5"/>
        <v>6.12/km</v>
      </c>
      <c r="H144" s="44">
        <f t="shared" si="6"/>
        <v>0.020312500000000008</v>
      </c>
      <c r="I144" s="44">
        <f>F144-INDEX($F$4:$F$988,MATCH(D144,$D$4:$D$988,0))</f>
        <v>0.014305555555555561</v>
      </c>
    </row>
    <row r="145" spans="1:9" ht="15" customHeight="1">
      <c r="A145" s="8">
        <v>142</v>
      </c>
      <c r="B145" s="8" t="s">
        <v>276</v>
      </c>
      <c r="C145" s="8" t="s">
        <v>49</v>
      </c>
      <c r="D145" s="8" t="s">
        <v>84</v>
      </c>
      <c r="E145" s="43" t="s">
        <v>57</v>
      </c>
      <c r="F145" s="9">
        <v>0.04388888888888889</v>
      </c>
      <c r="G145" s="8" t="str">
        <f t="shared" si="5"/>
        <v>6.19/km</v>
      </c>
      <c r="H145" s="44">
        <f t="shared" si="6"/>
        <v>0.021145833333333332</v>
      </c>
      <c r="I145" s="44">
        <f>F145-INDEX($F$4:$F$988,MATCH(D145,$D$4:$D$988,0))</f>
        <v>0.01958333333333333</v>
      </c>
    </row>
    <row r="146" spans="1:9" ht="15" customHeight="1">
      <c r="A146" s="8">
        <v>143</v>
      </c>
      <c r="B146" s="8" t="s">
        <v>277</v>
      </c>
      <c r="C146" s="8" t="s">
        <v>69</v>
      </c>
      <c r="D146" s="8" t="s">
        <v>239</v>
      </c>
      <c r="E146" s="43" t="s">
        <v>180</v>
      </c>
      <c r="F146" s="9">
        <v>0.04434027777777778</v>
      </c>
      <c r="G146" s="8" t="str">
        <f t="shared" si="5"/>
        <v>6.23/km</v>
      </c>
      <c r="H146" s="44">
        <f t="shared" si="6"/>
        <v>0.021597222222222223</v>
      </c>
      <c r="I146" s="44">
        <f>F146-INDEX($F$4:$F$988,MATCH(D146,$D$4:$D$988,0))</f>
        <v>0.00767361111111111</v>
      </c>
    </row>
    <row r="147" spans="1:9" ht="15" customHeight="1">
      <c r="A147" s="8">
        <v>144</v>
      </c>
      <c r="B147" s="8" t="s">
        <v>257</v>
      </c>
      <c r="C147" s="8" t="s">
        <v>278</v>
      </c>
      <c r="D147" s="8" t="s">
        <v>75</v>
      </c>
      <c r="E147" s="43" t="s">
        <v>57</v>
      </c>
      <c r="F147" s="9">
        <v>0.0453125</v>
      </c>
      <c r="G147" s="8" t="str">
        <f t="shared" si="5"/>
        <v>6.32/km</v>
      </c>
      <c r="H147" s="44">
        <f t="shared" si="6"/>
        <v>0.022569444444444444</v>
      </c>
      <c r="I147" s="44">
        <f>F147-INDEX($F$4:$F$988,MATCH(D147,$D$4:$D$988,0))</f>
        <v>0.022569444444444444</v>
      </c>
    </row>
    <row r="148" spans="1:9" ht="15" customHeight="1">
      <c r="A148" s="8">
        <v>145</v>
      </c>
      <c r="B148" s="8" t="s">
        <v>279</v>
      </c>
      <c r="C148" s="8" t="s">
        <v>29</v>
      </c>
      <c r="D148" s="8" t="s">
        <v>91</v>
      </c>
      <c r="E148" s="43" t="s">
        <v>87</v>
      </c>
      <c r="F148" s="9">
        <v>0.045370370370370366</v>
      </c>
      <c r="G148" s="8" t="str">
        <f t="shared" si="5"/>
        <v>6.32/km</v>
      </c>
      <c r="H148" s="44">
        <f t="shared" si="6"/>
        <v>0.022627314814814812</v>
      </c>
      <c r="I148" s="44">
        <f>F148-INDEX($F$4:$F$988,MATCH(D148,$D$4:$D$988,0))</f>
        <v>0.02055555555555555</v>
      </c>
    </row>
    <row r="149" spans="1:9" ht="15" customHeight="1">
      <c r="A149" s="8">
        <v>146</v>
      </c>
      <c r="B149" s="8" t="s">
        <v>280</v>
      </c>
      <c r="C149" s="8" t="s">
        <v>17</v>
      </c>
      <c r="D149" s="8" t="s">
        <v>75</v>
      </c>
      <c r="E149" s="43" t="s">
        <v>281</v>
      </c>
      <c r="F149" s="9">
        <v>0.04640046296296296</v>
      </c>
      <c r="G149" s="8" t="str">
        <f t="shared" si="5"/>
        <v>6.41/km</v>
      </c>
      <c r="H149" s="44">
        <f t="shared" si="6"/>
        <v>0.023657407407407408</v>
      </c>
      <c r="I149" s="44">
        <f>F149-INDEX($F$4:$F$988,MATCH(D149,$D$4:$D$988,0))</f>
        <v>0.023657407407407408</v>
      </c>
    </row>
    <row r="150" spans="1:9" ht="15" customHeight="1">
      <c r="A150" s="8">
        <v>147</v>
      </c>
      <c r="B150" s="8" t="s">
        <v>282</v>
      </c>
      <c r="C150" s="8" t="s">
        <v>209</v>
      </c>
      <c r="D150" s="8" t="s">
        <v>157</v>
      </c>
      <c r="E150" s="43" t="s">
        <v>87</v>
      </c>
      <c r="F150" s="9">
        <v>0.04663194444444444</v>
      </c>
      <c r="G150" s="8" t="str">
        <f t="shared" si="5"/>
        <v>6.43/km</v>
      </c>
      <c r="H150" s="44">
        <f t="shared" si="6"/>
        <v>0.023888888888888887</v>
      </c>
      <c r="I150" s="44">
        <f>F150-INDEX($F$4:$F$988,MATCH(D150,$D$4:$D$988,0))</f>
        <v>0.0158449074074074</v>
      </c>
    </row>
    <row r="151" spans="1:9" ht="15" customHeight="1">
      <c r="A151" s="8">
        <v>148</v>
      </c>
      <c r="B151" s="8" t="s">
        <v>283</v>
      </c>
      <c r="C151" s="8" t="s">
        <v>270</v>
      </c>
      <c r="D151" s="8" t="s">
        <v>84</v>
      </c>
      <c r="E151" s="43" t="s">
        <v>57</v>
      </c>
      <c r="F151" s="9">
        <v>0.04725694444444445</v>
      </c>
      <c r="G151" s="8" t="str">
        <f t="shared" si="5"/>
        <v>6.48/km</v>
      </c>
      <c r="H151" s="44">
        <f t="shared" si="6"/>
        <v>0.024513888888888894</v>
      </c>
      <c r="I151" s="44">
        <f>F151-INDEX($F$4:$F$988,MATCH(D151,$D$4:$D$988,0))</f>
        <v>0.022951388888888893</v>
      </c>
    </row>
    <row r="152" spans="1:9" ht="15" customHeight="1">
      <c r="A152" s="10">
        <v>149</v>
      </c>
      <c r="B152" s="10" t="s">
        <v>284</v>
      </c>
      <c r="C152" s="10" t="s">
        <v>285</v>
      </c>
      <c r="D152" s="10" t="s">
        <v>239</v>
      </c>
      <c r="E152" s="45" t="s">
        <v>286</v>
      </c>
      <c r="F152" s="11">
        <v>0.05311342592592593</v>
      </c>
      <c r="G152" s="10" t="str">
        <f t="shared" si="5"/>
        <v>7.39/km</v>
      </c>
      <c r="H152" s="46">
        <f t="shared" si="6"/>
        <v>0.030370370370370377</v>
      </c>
      <c r="I152" s="46">
        <f>F152-INDEX($F$4:$F$988,MATCH(D152,$D$4:$D$988,0))</f>
        <v>0.016446759259259265</v>
      </c>
    </row>
  </sheetData>
  <autoFilter ref="A3:I15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Corsa Podistica di Sutri 1ª edizione</v>
      </c>
      <c r="B1" s="30"/>
      <c r="C1" s="31"/>
    </row>
    <row r="2" spans="1:3" ht="33" customHeight="1">
      <c r="A2" s="32" t="str">
        <f>Individuale!A2&amp;" km. "&amp;Individuale!I2</f>
        <v>Sutri (VT) Italia - Domenica 12/09/2010 km. 10</v>
      </c>
      <c r="B2" s="33"/>
      <c r="C2" s="34"/>
    </row>
    <row r="3" spans="1:3" ht="24.75" customHeight="1">
      <c r="A3" s="20" t="s">
        <v>2</v>
      </c>
      <c r="B3" s="21" t="s">
        <v>6</v>
      </c>
      <c r="C3" s="21" t="s">
        <v>11</v>
      </c>
    </row>
    <row r="4" spans="1:3" ht="15" customHeight="1">
      <c r="A4" s="35">
        <v>1</v>
      </c>
      <c r="B4" s="38" t="s">
        <v>87</v>
      </c>
      <c r="C4" s="47">
        <v>43</v>
      </c>
    </row>
    <row r="5" spans="1:3" ht="15" customHeight="1">
      <c r="A5" s="36">
        <v>2</v>
      </c>
      <c r="B5" s="39" t="s">
        <v>96</v>
      </c>
      <c r="C5" s="48">
        <v>13</v>
      </c>
    </row>
    <row r="6" spans="1:3" ht="15" customHeight="1">
      <c r="A6" s="36">
        <v>3</v>
      </c>
      <c r="B6" s="39" t="s">
        <v>115</v>
      </c>
      <c r="C6" s="48">
        <v>10</v>
      </c>
    </row>
    <row r="7" spans="1:3" ht="15" customHeight="1">
      <c r="A7" s="36">
        <v>4</v>
      </c>
      <c r="B7" s="39" t="s">
        <v>105</v>
      </c>
      <c r="C7" s="48">
        <v>9</v>
      </c>
    </row>
    <row r="8" spans="1:3" ht="15" customHeight="1">
      <c r="A8" s="36">
        <v>5</v>
      </c>
      <c r="B8" s="39" t="s">
        <v>89</v>
      </c>
      <c r="C8" s="48">
        <v>7</v>
      </c>
    </row>
    <row r="9" spans="1:3" ht="15" customHeight="1">
      <c r="A9" s="36">
        <v>6</v>
      </c>
      <c r="B9" s="39" t="s">
        <v>162</v>
      </c>
      <c r="C9" s="48">
        <v>4</v>
      </c>
    </row>
    <row r="10" spans="1:3" ht="15" customHeight="1">
      <c r="A10" s="36">
        <v>7</v>
      </c>
      <c r="B10" s="39" t="s">
        <v>184</v>
      </c>
      <c r="C10" s="48">
        <v>3</v>
      </c>
    </row>
    <row r="11" spans="1:3" ht="15" customHeight="1">
      <c r="A11" s="36">
        <v>8</v>
      </c>
      <c r="B11" s="39" t="s">
        <v>94</v>
      </c>
      <c r="C11" s="48">
        <v>2</v>
      </c>
    </row>
    <row r="12" spans="1:3" ht="15" customHeight="1">
      <c r="A12" s="36">
        <v>9</v>
      </c>
      <c r="B12" s="39" t="s">
        <v>211</v>
      </c>
      <c r="C12" s="48">
        <v>2</v>
      </c>
    </row>
    <row r="13" spans="1:3" ht="15" customHeight="1">
      <c r="A13" s="36">
        <v>10</v>
      </c>
      <c r="B13" s="39" t="s">
        <v>85</v>
      </c>
      <c r="C13" s="48">
        <v>2</v>
      </c>
    </row>
    <row r="14" spans="1:3" ht="15" customHeight="1">
      <c r="A14" s="36">
        <v>11</v>
      </c>
      <c r="B14" s="39" t="s">
        <v>262</v>
      </c>
      <c r="C14" s="48">
        <v>2</v>
      </c>
    </row>
    <row r="15" spans="1:3" ht="15" customHeight="1">
      <c r="A15" s="36">
        <v>12</v>
      </c>
      <c r="B15" s="39" t="s">
        <v>180</v>
      </c>
      <c r="C15" s="48">
        <v>2</v>
      </c>
    </row>
    <row r="16" spans="1:3" ht="15" customHeight="1">
      <c r="A16" s="36">
        <v>13</v>
      </c>
      <c r="B16" s="39" t="s">
        <v>102</v>
      </c>
      <c r="C16" s="48">
        <v>2</v>
      </c>
    </row>
    <row r="17" spans="1:3" ht="15" customHeight="1">
      <c r="A17" s="36">
        <v>14</v>
      </c>
      <c r="B17" s="39" t="s">
        <v>170</v>
      </c>
      <c r="C17" s="48">
        <v>2</v>
      </c>
    </row>
    <row r="18" spans="1:3" ht="15" customHeight="1">
      <c r="A18" s="36">
        <v>15</v>
      </c>
      <c r="B18" s="39" t="s">
        <v>117</v>
      </c>
      <c r="C18" s="48">
        <v>1</v>
      </c>
    </row>
    <row r="19" spans="1:3" ht="15" customHeight="1">
      <c r="A19" s="36">
        <v>16</v>
      </c>
      <c r="B19" s="39" t="s">
        <v>121</v>
      </c>
      <c r="C19" s="48">
        <v>1</v>
      </c>
    </row>
    <row r="20" spans="1:3" ht="15" customHeight="1">
      <c r="A20" s="36">
        <v>17</v>
      </c>
      <c r="B20" s="39" t="s">
        <v>240</v>
      </c>
      <c r="C20" s="48">
        <v>1</v>
      </c>
    </row>
    <row r="21" spans="1:3" ht="15" customHeight="1">
      <c r="A21" s="36">
        <v>18</v>
      </c>
      <c r="B21" s="39" t="s">
        <v>286</v>
      </c>
      <c r="C21" s="48">
        <v>1</v>
      </c>
    </row>
    <row r="22" spans="1:3" ht="15" customHeight="1">
      <c r="A22" s="36">
        <v>19</v>
      </c>
      <c r="B22" s="39" t="s">
        <v>235</v>
      </c>
      <c r="C22" s="48">
        <v>1</v>
      </c>
    </row>
    <row r="23" spans="1:3" ht="15" customHeight="1">
      <c r="A23" s="36">
        <v>20</v>
      </c>
      <c r="B23" s="39" t="s">
        <v>82</v>
      </c>
      <c r="C23" s="48">
        <v>1</v>
      </c>
    </row>
    <row r="24" spans="1:3" ht="15" customHeight="1">
      <c r="A24" s="36">
        <v>21</v>
      </c>
      <c r="B24" s="39" t="s">
        <v>224</v>
      </c>
      <c r="C24" s="48">
        <v>1</v>
      </c>
    </row>
    <row r="25" spans="1:3" ht="15" customHeight="1">
      <c r="A25" s="36">
        <v>22</v>
      </c>
      <c r="B25" s="39" t="s">
        <v>192</v>
      </c>
      <c r="C25" s="48">
        <v>1</v>
      </c>
    </row>
    <row r="26" spans="1:3" ht="15" customHeight="1">
      <c r="A26" s="36">
        <v>23</v>
      </c>
      <c r="B26" s="39" t="s">
        <v>147</v>
      </c>
      <c r="C26" s="48">
        <v>1</v>
      </c>
    </row>
    <row r="27" spans="1:3" ht="15" customHeight="1">
      <c r="A27" s="36">
        <v>24</v>
      </c>
      <c r="B27" s="39" t="s">
        <v>168</v>
      </c>
      <c r="C27" s="48">
        <v>1</v>
      </c>
    </row>
    <row r="28" spans="1:3" ht="15" customHeight="1">
      <c r="A28" s="36">
        <v>25</v>
      </c>
      <c r="B28" s="39" t="s">
        <v>159</v>
      </c>
      <c r="C28" s="48">
        <v>1</v>
      </c>
    </row>
    <row r="29" spans="1:3" ht="15" customHeight="1">
      <c r="A29" s="36">
        <v>26</v>
      </c>
      <c r="B29" s="39" t="s">
        <v>131</v>
      </c>
      <c r="C29" s="48">
        <v>1</v>
      </c>
    </row>
    <row r="30" spans="1:3" ht="15" customHeight="1">
      <c r="A30" s="36">
        <v>27</v>
      </c>
      <c r="B30" s="39" t="s">
        <v>134</v>
      </c>
      <c r="C30" s="48">
        <v>1</v>
      </c>
    </row>
    <row r="31" spans="1:3" ht="15" customHeight="1">
      <c r="A31" s="36">
        <v>28</v>
      </c>
      <c r="B31" s="39" t="s">
        <v>226</v>
      </c>
      <c r="C31" s="48">
        <v>1</v>
      </c>
    </row>
    <row r="32" spans="1:3" ht="15" customHeight="1">
      <c r="A32" s="36">
        <v>29</v>
      </c>
      <c r="B32" s="39" t="s">
        <v>73</v>
      </c>
      <c r="C32" s="48">
        <v>1</v>
      </c>
    </row>
    <row r="33" spans="1:3" ht="15" customHeight="1">
      <c r="A33" s="36">
        <v>30</v>
      </c>
      <c r="B33" s="39" t="s">
        <v>176</v>
      </c>
      <c r="C33" s="48">
        <v>1</v>
      </c>
    </row>
    <row r="34" spans="1:3" ht="15" customHeight="1">
      <c r="A34" s="36">
        <v>31</v>
      </c>
      <c r="B34" s="39" t="s">
        <v>281</v>
      </c>
      <c r="C34" s="48">
        <v>1</v>
      </c>
    </row>
    <row r="35" spans="1:3" ht="15" customHeight="1">
      <c r="A35" s="36">
        <v>32</v>
      </c>
      <c r="B35" s="39" t="s">
        <v>206</v>
      </c>
      <c r="C35" s="48">
        <v>1</v>
      </c>
    </row>
    <row r="36" spans="1:3" ht="15" customHeight="1">
      <c r="A36" s="36">
        <v>33</v>
      </c>
      <c r="B36" s="39" t="s">
        <v>60</v>
      </c>
      <c r="C36" s="48">
        <v>1</v>
      </c>
    </row>
    <row r="37" spans="1:3" ht="15" customHeight="1">
      <c r="A37" s="36">
        <v>34</v>
      </c>
      <c r="B37" s="39" t="s">
        <v>194</v>
      </c>
      <c r="C37" s="48">
        <v>1</v>
      </c>
    </row>
    <row r="38" spans="1:3" ht="15" customHeight="1">
      <c r="A38" s="36">
        <v>35</v>
      </c>
      <c r="B38" s="39" t="s">
        <v>265</v>
      </c>
      <c r="C38" s="48">
        <v>1</v>
      </c>
    </row>
    <row r="39" spans="1:3" ht="15" customHeight="1">
      <c r="A39" s="36">
        <v>36</v>
      </c>
      <c r="B39" s="39" t="s">
        <v>76</v>
      </c>
      <c r="C39" s="48">
        <v>1</v>
      </c>
    </row>
    <row r="40" spans="1:3" ht="15" customHeight="1">
      <c r="A40" s="37">
        <v>37</v>
      </c>
      <c r="B40" s="40" t="s">
        <v>57</v>
      </c>
      <c r="C40" s="49">
        <v>24</v>
      </c>
    </row>
    <row r="41" ht="12.75">
      <c r="C41" s="4">
        <f>SUM(C4:C40)</f>
        <v>149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2010-09-15T07:23:15Z</dcterms:modified>
  <cp:category/>
  <cp:version/>
  <cp:contentType/>
  <cp:contentStatus/>
</cp:coreProperties>
</file>