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Individuale" sheetId="1" r:id="rId1"/>
    <sheet name="Squadre" sheetId="2" r:id="rId2"/>
  </sheets>
  <definedNames>
    <definedName name="_xlnm._FilterDatabase" localSheetId="0" hidden="1">'Individuale'!$A$4:$I$31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<sst xmlns="http://schemas.openxmlformats.org/spreadsheetml/2006/main" count="141" uniqueCount="85">
  <si>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</si>
  <si>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</si>
  <si>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</si>
  <si>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</si>
  <si>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</si>
  <si>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</si>
  <si>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</si>
  <si>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</si>
  <si>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</si>
  <si>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</si>
  <si>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</si>
  <si>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A.S.D. PODISTICA SOLIDARIETA'</t>
  </si>
  <si>
    <t>MARCO</t>
  </si>
  <si>
    <t>MASSIMO</t>
  </si>
  <si>
    <t>GIANNI</t>
  </si>
  <si>
    <t>VINCENZO</t>
  </si>
  <si>
    <t>FABIO</t>
  </si>
  <si>
    <t>ALESSANDRO</t>
  </si>
  <si>
    <t>STEFANO</t>
  </si>
  <si>
    <t>FEDERICO</t>
  </si>
  <si>
    <t>SILVIA</t>
  </si>
  <si>
    <t>LUCIANO</t>
  </si>
  <si>
    <t>CLAUDIO</t>
  </si>
  <si>
    <t>PAOLA</t>
  </si>
  <si>
    <t>ALBERTO</t>
  </si>
  <si>
    <t>GIANLUCA</t>
  </si>
  <si>
    <t>ROBERTA</t>
  </si>
  <si>
    <t>MAURO</t>
  </si>
  <si>
    <t>ALESSIO</t>
  </si>
  <si>
    <t>AMICI PARCO CASTELLI ROMANI</t>
  </si>
  <si>
    <t>WALTER</t>
  </si>
  <si>
    <t>ANTONELLA</t>
  </si>
  <si>
    <t>DANIELA</t>
  </si>
  <si>
    <t>FELICI</t>
  </si>
  <si>
    <t>TONINO</t>
  </si>
  <si>
    <t>M</t>
  </si>
  <si>
    <t>UISP LATINA</t>
  </si>
  <si>
    <t>MARCHESINI</t>
  </si>
  <si>
    <t>MASSINO</t>
  </si>
  <si>
    <t>ASD VITAMINA RUNNING TGAM</t>
  </si>
  <si>
    <t>BERNARDINI</t>
  </si>
  <si>
    <t>ASD PLANET SPORT RUNNING</t>
  </si>
  <si>
    <t>SABBATINI</t>
  </si>
  <si>
    <t>ATL. LA SBARRA</t>
  </si>
  <si>
    <t>ACCIARI</t>
  </si>
  <si>
    <t>PODISTICA ROCCA DI PAPA</t>
  </si>
  <si>
    <t>GIACHINO</t>
  </si>
  <si>
    <t>DELAPLU</t>
  </si>
  <si>
    <t>FRANCISCO</t>
  </si>
  <si>
    <t>CALCATERRA SPORT</t>
  </si>
  <si>
    <t>ROSSETTI</t>
  </si>
  <si>
    <t>ASD TOP RUN CASTELLI ROMANI</t>
  </si>
  <si>
    <t>GIOVANNUCCI</t>
  </si>
  <si>
    <t>SOC. SPORT LAZIO</t>
  </si>
  <si>
    <t>LACANA</t>
  </si>
  <si>
    <t>ATL. ROCCA DI PAPA</t>
  </si>
  <si>
    <t>ALFIERI</t>
  </si>
  <si>
    <t>ZACCARI</t>
  </si>
  <si>
    <t>GIOVANNI SCAVO 2000</t>
  </si>
  <si>
    <t>PAONE</t>
  </si>
  <si>
    <t>LUTTAZI</t>
  </si>
  <si>
    <t>F</t>
  </si>
  <si>
    <t>SORANO</t>
  </si>
  <si>
    <t>DIARA</t>
  </si>
  <si>
    <t>FRATTAROLA</t>
  </si>
  <si>
    <t>PALESTRINA RUNNING</t>
  </si>
  <si>
    <t>MENNUTI</t>
  </si>
  <si>
    <t>NORCIA</t>
  </si>
  <si>
    <t>CAROLA</t>
  </si>
  <si>
    <t>SANTONI</t>
  </si>
  <si>
    <t>PEIFFER</t>
  </si>
  <si>
    <t>DANIEL</t>
  </si>
  <si>
    <t>D'ACUTI</t>
  </si>
  <si>
    <t>CUGINI</t>
  </si>
  <si>
    <t>ATL. AMATORI VELLETRI</t>
  </si>
  <si>
    <t>ABBADINI</t>
  </si>
  <si>
    <t>CENNI</t>
  </si>
  <si>
    <t>G.S. LITAL</t>
  </si>
  <si>
    <t>SPOLETINI</t>
  </si>
  <si>
    <t>ASD MES COLLEFERRO</t>
  </si>
  <si>
    <t>FRANGELLA</t>
  </si>
  <si>
    <t>INDIVIDUALE</t>
  </si>
  <si>
    <t>Cross dei Campi D'Annibale</t>
  </si>
  <si>
    <t>Rocca di Papa (Roma) Italia - Sabato 11/06/2016</t>
  </si>
  <si>
    <t>1ª edizione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</si>
</sst>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:mm:ss"/>
    <numFmt numFmtId="166" formatCode="_-&quot;€&quot;\ * #,##0_-;\-&quot;€&quot;\ * #,##0_-;_-&quot;€&quot;\ * &quot;-&quot;_-;_-@_-"/>
    <numFmt numFmtId="167" formatCode="_-* #,##0_-;\-* #,##0_-;_-* &quot;-&quot;_-;_-@_-"/>
    <numFmt numFmtId="168" formatCode="_-&quot;€&quot;\ * #,##0.00_-;\-&quot;€&quot;\ * #,##0.00_-;_-&quot;€&quot;\ * &quot;-&quot;??_-;_-@_-"/>
    <numFmt numFmtId="169" formatCode="_-* #,##0.00_-;\-* #,##0.00_-;_-* &quot;-&quot;??_-;_-@_-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Lucida Handwriting"/>
      <family val="4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21" fontId="52" fillId="35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52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7" fillId="0" borderId="12" xfId="48" applyFont="1" applyFill="1" applyBorder="1" applyAlignment="1">
      <alignment vertical="center"/>
      <protection/>
    </xf>
    <xf numFmtId="0" fontId="7" fillId="0" borderId="12" xfId="48" applyFont="1" applyFill="1" applyBorder="1" applyAlignment="1">
      <alignment horizontal="center" vertical="center"/>
      <protection/>
    </xf>
    <xf numFmtId="0" fontId="7" fillId="0" borderId="13" xfId="48" applyFont="1" applyFill="1" applyBorder="1" applyAlignment="1">
      <alignment vertical="center"/>
      <protection/>
    </xf>
    <xf numFmtId="0" fontId="7" fillId="0" borderId="13" xfId="48" applyFont="1" applyFill="1" applyBorder="1" applyAlignment="1">
      <alignment horizontal="center" vertical="center"/>
      <protection/>
    </xf>
    <xf numFmtId="0" fontId="7" fillId="0" borderId="14" xfId="48" applyFont="1" applyFill="1" applyBorder="1" applyAlignment="1">
      <alignment vertical="center"/>
      <protection/>
    </xf>
    <xf numFmtId="0" fontId="7" fillId="0" borderId="14" xfId="48" applyFont="1" applyFill="1" applyBorder="1" applyAlignment="1">
      <alignment horizontal="center" vertical="center"/>
      <protection/>
    </xf>
    <xf numFmtId="0" fontId="52" fillId="35" borderId="13" xfId="48" applyFont="1" applyFill="1" applyBorder="1" applyAlignment="1">
      <alignment vertical="center"/>
      <protection/>
    </xf>
    <xf numFmtId="0" fontId="52" fillId="35" borderId="13" xfId="48" applyFont="1" applyFill="1" applyBorder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82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84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83</v>
      </c>
      <c r="B3" s="32"/>
      <c r="C3" s="32"/>
      <c r="D3" s="32"/>
      <c r="E3" s="32"/>
      <c r="F3" s="32"/>
      <c r="G3" s="32"/>
      <c r="H3" s="3" t="s">
        <v>1</v>
      </c>
      <c r="I3" s="4">
        <v>6.5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5" t="s">
        <v>33</v>
      </c>
      <c r="C5" s="35" t="s">
        <v>34</v>
      </c>
      <c r="D5" s="36" t="s">
        <v>35</v>
      </c>
      <c r="E5" s="35" t="s">
        <v>36</v>
      </c>
      <c r="F5" s="12">
        <v>0</v>
      </c>
      <c r="G5" s="10" t="str">
        <f aca="true" t="shared" si="0" ref="G5:G31">TEXT(INT((HOUR(F5)*3600+MINUTE(F5)*60+SECOND(F5))/$I$3/60),"0")&amp;"."&amp;TEXT(MOD((HOUR(F5)*3600+MINUTE(F5)*60+SECOND(F5))/$I$3,60),"00")&amp;"/km"</f>
        <v>0.00/km</v>
      </c>
      <c r="H5" s="12">
        <f aca="true" t="shared" si="1" ref="H5:H31">F5-$F$5</f>
        <v>0</v>
      </c>
      <c r="I5" s="12">
        <f>F5-INDEX($F$5:$F$31,MATCH(D5,$D$5:$D$31,0))</f>
        <v>0</v>
      </c>
    </row>
    <row r="6" spans="1:9" s="13" customFormat="1" ht="15" customHeight="1">
      <c r="A6" s="14">
        <v>2</v>
      </c>
      <c r="B6" s="37" t="s">
        <v>37</v>
      </c>
      <c r="C6" s="37" t="s">
        <v>38</v>
      </c>
      <c r="D6" s="38" t="s">
        <v>35</v>
      </c>
      <c r="E6" s="37" t="s">
        <v>39</v>
      </c>
      <c r="F6" s="16">
        <v>0</v>
      </c>
      <c r="G6" s="14" t="str">
        <f t="shared" si="0"/>
        <v>0.00/km</v>
      </c>
      <c r="H6" s="16">
        <f t="shared" si="1"/>
        <v>0</v>
      </c>
      <c r="I6" s="16">
        <f>F6-INDEX($F$5:$F$31,MATCH(D6,$D$5:$D$31,0))</f>
        <v>0</v>
      </c>
    </row>
    <row r="7" spans="1:9" s="13" customFormat="1" ht="15" customHeight="1">
      <c r="A7" s="14">
        <v>3</v>
      </c>
      <c r="B7" s="37" t="s">
        <v>40</v>
      </c>
      <c r="C7" s="37" t="s">
        <v>21</v>
      </c>
      <c r="D7" s="38" t="s">
        <v>35</v>
      </c>
      <c r="E7" s="37" t="s">
        <v>41</v>
      </c>
      <c r="F7" s="16">
        <v>0</v>
      </c>
      <c r="G7" s="14" t="str">
        <f t="shared" si="0"/>
        <v>0.00/km</v>
      </c>
      <c r="H7" s="16">
        <f t="shared" si="1"/>
        <v>0</v>
      </c>
      <c r="I7" s="16">
        <f>F7-INDEX($F$5:$F$31,MATCH(D7,$D$5:$D$31,0))</f>
        <v>0</v>
      </c>
    </row>
    <row r="8" spans="1:9" s="13" customFormat="1" ht="15" customHeight="1">
      <c r="A8" s="14">
        <v>4</v>
      </c>
      <c r="B8" s="37" t="s">
        <v>42</v>
      </c>
      <c r="C8" s="37" t="s">
        <v>16</v>
      </c>
      <c r="D8" s="38" t="s">
        <v>35</v>
      </c>
      <c r="E8" s="37" t="s">
        <v>43</v>
      </c>
      <c r="F8" s="16">
        <v>0</v>
      </c>
      <c r="G8" s="14" t="str">
        <f t="shared" si="0"/>
        <v>0.00/km</v>
      </c>
      <c r="H8" s="16">
        <f t="shared" si="1"/>
        <v>0</v>
      </c>
      <c r="I8" s="16">
        <f>F8-INDEX($F$5:$F$31,MATCH(D8,$D$5:$D$31,0))</f>
        <v>0</v>
      </c>
    </row>
    <row r="9" spans="1:9" s="13" customFormat="1" ht="15" customHeight="1">
      <c r="A9" s="14">
        <v>5</v>
      </c>
      <c r="B9" s="37" t="s">
        <v>44</v>
      </c>
      <c r="C9" s="37" t="s">
        <v>22</v>
      </c>
      <c r="D9" s="38" t="s">
        <v>35</v>
      </c>
      <c r="E9" s="37" t="s">
        <v>45</v>
      </c>
      <c r="F9" s="16">
        <v>0</v>
      </c>
      <c r="G9" s="14" t="str">
        <f t="shared" si="0"/>
        <v>0.00/km</v>
      </c>
      <c r="H9" s="16">
        <f t="shared" si="1"/>
        <v>0</v>
      </c>
      <c r="I9" s="16">
        <f>F9-INDEX($F$5:$F$31,MATCH(D9,$D$5:$D$31,0))</f>
        <v>0</v>
      </c>
    </row>
    <row r="10" spans="1:9" s="13" customFormat="1" ht="15" customHeight="1">
      <c r="A10" s="14">
        <v>6</v>
      </c>
      <c r="B10" s="37" t="s">
        <v>46</v>
      </c>
      <c r="C10" s="37" t="s">
        <v>19</v>
      </c>
      <c r="D10" s="38" t="s">
        <v>35</v>
      </c>
      <c r="E10" s="37" t="s">
        <v>45</v>
      </c>
      <c r="F10" s="16">
        <v>0</v>
      </c>
      <c r="G10" s="14" t="str">
        <f t="shared" si="0"/>
        <v>0.00/km</v>
      </c>
      <c r="H10" s="16">
        <f t="shared" si="1"/>
        <v>0</v>
      </c>
      <c r="I10" s="16">
        <f>F10-INDEX($F$5:$F$31,MATCH(D10,$D$5:$D$31,0))</f>
        <v>0</v>
      </c>
    </row>
    <row r="11" spans="1:9" s="13" customFormat="1" ht="15" customHeight="1">
      <c r="A11" s="14">
        <v>7</v>
      </c>
      <c r="B11" s="37" t="s">
        <v>47</v>
      </c>
      <c r="C11" s="37" t="s">
        <v>48</v>
      </c>
      <c r="D11" s="38" t="s">
        <v>35</v>
      </c>
      <c r="E11" s="37" t="s">
        <v>49</v>
      </c>
      <c r="F11" s="16">
        <v>0</v>
      </c>
      <c r="G11" s="14" t="str">
        <f t="shared" si="0"/>
        <v>0.00/km</v>
      </c>
      <c r="H11" s="16">
        <f t="shared" si="1"/>
        <v>0</v>
      </c>
      <c r="I11" s="16">
        <f>F11-INDEX($F$5:$F$31,MATCH(D11,$D$5:$D$31,0))</f>
        <v>0</v>
      </c>
    </row>
    <row r="12" spans="1:9" s="13" customFormat="1" ht="15" customHeight="1">
      <c r="A12" s="14">
        <v>8</v>
      </c>
      <c r="B12" s="37" t="s">
        <v>50</v>
      </c>
      <c r="C12" s="37" t="s">
        <v>28</v>
      </c>
      <c r="D12" s="38" t="s">
        <v>35</v>
      </c>
      <c r="E12" s="37" t="s">
        <v>51</v>
      </c>
      <c r="F12" s="16">
        <v>0</v>
      </c>
      <c r="G12" s="14" t="str">
        <f t="shared" si="0"/>
        <v>0.00/km</v>
      </c>
      <c r="H12" s="16">
        <f t="shared" si="1"/>
        <v>0</v>
      </c>
      <c r="I12" s="16">
        <f>F12-INDEX($F$5:$F$31,MATCH(D12,$D$5:$D$31,0))</f>
        <v>0</v>
      </c>
    </row>
    <row r="13" spans="1:9" s="13" customFormat="1" ht="15" customHeight="1">
      <c r="A13" s="14">
        <v>9</v>
      </c>
      <c r="B13" s="37" t="s">
        <v>52</v>
      </c>
      <c r="C13" s="37" t="s">
        <v>12</v>
      </c>
      <c r="D13" s="38" t="s">
        <v>35</v>
      </c>
      <c r="E13" s="37" t="s">
        <v>53</v>
      </c>
      <c r="F13" s="16">
        <v>0</v>
      </c>
      <c r="G13" s="14" t="str">
        <f t="shared" si="0"/>
        <v>0.00/km</v>
      </c>
      <c r="H13" s="16">
        <f t="shared" si="1"/>
        <v>0</v>
      </c>
      <c r="I13" s="16">
        <f>F13-INDEX($F$5:$F$31,MATCH(D13,$D$5:$D$31,0))</f>
        <v>0</v>
      </c>
    </row>
    <row r="14" spans="1:9" s="13" customFormat="1" ht="15" customHeight="1">
      <c r="A14" s="14">
        <v>10</v>
      </c>
      <c r="B14" s="37" t="s">
        <v>54</v>
      </c>
      <c r="C14" s="37" t="s">
        <v>25</v>
      </c>
      <c r="D14" s="38" t="s">
        <v>35</v>
      </c>
      <c r="E14" s="37" t="s">
        <v>55</v>
      </c>
      <c r="F14" s="16">
        <v>0</v>
      </c>
      <c r="G14" s="14" t="str">
        <f t="shared" si="0"/>
        <v>0.00/km</v>
      </c>
      <c r="H14" s="16">
        <f t="shared" si="1"/>
        <v>0</v>
      </c>
      <c r="I14" s="16">
        <f>F14-INDEX($F$5:$F$31,MATCH(D14,$D$5:$D$31,0))</f>
        <v>0</v>
      </c>
    </row>
    <row r="15" spans="1:9" s="13" customFormat="1" ht="15" customHeight="1">
      <c r="A15" s="14">
        <v>11</v>
      </c>
      <c r="B15" s="37" t="s">
        <v>56</v>
      </c>
      <c r="C15" s="37" t="s">
        <v>24</v>
      </c>
      <c r="D15" s="38" t="s">
        <v>35</v>
      </c>
      <c r="E15" s="37" t="s">
        <v>43</v>
      </c>
      <c r="F15" s="16">
        <v>0</v>
      </c>
      <c r="G15" s="14" t="str">
        <f t="shared" si="0"/>
        <v>0.00/km</v>
      </c>
      <c r="H15" s="16">
        <f t="shared" si="1"/>
        <v>0</v>
      </c>
      <c r="I15" s="16">
        <f>F15-INDEX($F$5:$F$31,MATCH(D15,$D$5:$D$31,0))</f>
        <v>0</v>
      </c>
    </row>
    <row r="16" spans="1:9" s="13" customFormat="1" ht="15" customHeight="1">
      <c r="A16" s="14">
        <v>12</v>
      </c>
      <c r="B16" s="37" t="s">
        <v>57</v>
      </c>
      <c r="C16" s="37" t="s">
        <v>18</v>
      </c>
      <c r="D16" s="38" t="s">
        <v>35</v>
      </c>
      <c r="E16" s="37" t="s">
        <v>58</v>
      </c>
      <c r="F16" s="16">
        <v>0</v>
      </c>
      <c r="G16" s="14" t="str">
        <f t="shared" si="0"/>
        <v>0.00/km</v>
      </c>
      <c r="H16" s="16">
        <f t="shared" si="1"/>
        <v>0</v>
      </c>
      <c r="I16" s="16">
        <f>F16-INDEX($F$5:$F$31,MATCH(D16,$D$5:$D$31,0))</f>
        <v>0</v>
      </c>
    </row>
    <row r="17" spans="1:9" s="13" customFormat="1" ht="15" customHeight="1">
      <c r="A17" s="14">
        <v>13</v>
      </c>
      <c r="B17" s="37" t="s">
        <v>59</v>
      </c>
      <c r="C17" s="37" t="s">
        <v>14</v>
      </c>
      <c r="D17" s="38" t="s">
        <v>35</v>
      </c>
      <c r="E17" s="37" t="s">
        <v>53</v>
      </c>
      <c r="F17" s="16">
        <v>0</v>
      </c>
      <c r="G17" s="14" t="str">
        <f t="shared" si="0"/>
        <v>0.00/km</v>
      </c>
      <c r="H17" s="16">
        <f t="shared" si="1"/>
        <v>0</v>
      </c>
      <c r="I17" s="16">
        <f>F17-INDEX($F$5:$F$31,MATCH(D17,$D$5:$D$31,0))</f>
        <v>0</v>
      </c>
    </row>
    <row r="18" spans="1:9" s="13" customFormat="1" ht="15" customHeight="1">
      <c r="A18" s="14">
        <v>14</v>
      </c>
      <c r="B18" s="37" t="s">
        <v>60</v>
      </c>
      <c r="C18" s="37" t="s">
        <v>26</v>
      </c>
      <c r="D18" s="38" t="s">
        <v>61</v>
      </c>
      <c r="E18" s="37" t="s">
        <v>43</v>
      </c>
      <c r="F18" s="16">
        <v>0</v>
      </c>
      <c r="G18" s="14" t="str">
        <f t="shared" si="0"/>
        <v>0.00/km</v>
      </c>
      <c r="H18" s="16">
        <f t="shared" si="1"/>
        <v>0</v>
      </c>
      <c r="I18" s="16">
        <f>F18-INDEX($F$5:$F$31,MATCH(D18,$D$5:$D$31,0))</f>
        <v>0</v>
      </c>
    </row>
    <row r="19" spans="1:9" s="13" customFormat="1" ht="15" customHeight="1">
      <c r="A19" s="14">
        <v>15</v>
      </c>
      <c r="B19" s="37" t="s">
        <v>62</v>
      </c>
      <c r="C19" s="37" t="s">
        <v>20</v>
      </c>
      <c r="D19" s="38" t="s">
        <v>61</v>
      </c>
      <c r="E19" s="37" t="s">
        <v>45</v>
      </c>
      <c r="F19" s="16">
        <v>0</v>
      </c>
      <c r="G19" s="14" t="str">
        <f t="shared" si="0"/>
        <v>0.00/km</v>
      </c>
      <c r="H19" s="16">
        <f t="shared" si="1"/>
        <v>0</v>
      </c>
      <c r="I19" s="16">
        <f>F19-INDEX($F$5:$F$31,MATCH(D19,$D$5:$D$31,0))</f>
        <v>0</v>
      </c>
    </row>
    <row r="20" spans="1:9" s="13" customFormat="1" ht="15" customHeight="1">
      <c r="A20" s="14">
        <v>16</v>
      </c>
      <c r="B20" s="37" t="s">
        <v>63</v>
      </c>
      <c r="C20" s="37" t="s">
        <v>13</v>
      </c>
      <c r="D20" s="38" t="s">
        <v>35</v>
      </c>
      <c r="E20" s="37" t="s">
        <v>45</v>
      </c>
      <c r="F20" s="16">
        <v>0</v>
      </c>
      <c r="G20" s="14" t="str">
        <f t="shared" si="0"/>
        <v>0.00/km</v>
      </c>
      <c r="H20" s="16">
        <f t="shared" si="1"/>
        <v>0</v>
      </c>
      <c r="I20" s="16">
        <f>F20-INDEX($F$5:$F$31,MATCH(D20,$D$5:$D$31,0))</f>
        <v>0</v>
      </c>
    </row>
    <row r="21" spans="1:9" s="13" customFormat="1" ht="15" customHeight="1">
      <c r="A21" s="14">
        <v>17</v>
      </c>
      <c r="B21" s="37" t="s">
        <v>64</v>
      </c>
      <c r="C21" s="37" t="s">
        <v>12</v>
      </c>
      <c r="D21" s="38" t="s">
        <v>35</v>
      </c>
      <c r="E21" s="37" t="s">
        <v>65</v>
      </c>
      <c r="F21" s="16">
        <v>0</v>
      </c>
      <c r="G21" s="14" t="str">
        <f t="shared" si="0"/>
        <v>0.00/km</v>
      </c>
      <c r="H21" s="16">
        <f t="shared" si="1"/>
        <v>0</v>
      </c>
      <c r="I21" s="16">
        <f>F21-INDEX($F$5:$F$31,MATCH(D21,$D$5:$D$31,0))</f>
        <v>0</v>
      </c>
    </row>
    <row r="22" spans="1:9" s="13" customFormat="1" ht="15" customHeight="1">
      <c r="A22" s="14">
        <v>18</v>
      </c>
      <c r="B22" s="37" t="s">
        <v>66</v>
      </c>
      <c r="C22" s="37" t="s">
        <v>15</v>
      </c>
      <c r="D22" s="38" t="s">
        <v>35</v>
      </c>
      <c r="E22" s="37" t="s">
        <v>43</v>
      </c>
      <c r="F22" s="16">
        <v>0</v>
      </c>
      <c r="G22" s="14" t="str">
        <f t="shared" si="0"/>
        <v>0.00/km</v>
      </c>
      <c r="H22" s="16">
        <f t="shared" si="1"/>
        <v>0</v>
      </c>
      <c r="I22" s="16">
        <f>F22-INDEX($F$5:$F$31,MATCH(D22,$D$5:$D$31,0))</f>
        <v>0</v>
      </c>
    </row>
    <row r="23" spans="1:9" s="13" customFormat="1" ht="15" customHeight="1">
      <c r="A23" s="25">
        <v>19</v>
      </c>
      <c r="B23" s="41" t="s">
        <v>67</v>
      </c>
      <c r="C23" s="41" t="s">
        <v>68</v>
      </c>
      <c r="D23" s="42" t="s">
        <v>61</v>
      </c>
      <c r="E23" s="41" t="s">
        <v>11</v>
      </c>
      <c r="F23" s="26">
        <v>0</v>
      </c>
      <c r="G23" s="25" t="str">
        <f t="shared" si="0"/>
        <v>0.00/km</v>
      </c>
      <c r="H23" s="26">
        <f t="shared" si="1"/>
        <v>0</v>
      </c>
      <c r="I23" s="26">
        <f>F23-INDEX($F$5:$F$31,MATCH(D23,$D$5:$D$31,0))</f>
        <v>0</v>
      </c>
    </row>
    <row r="24" spans="1:9" s="13" customFormat="1" ht="15" customHeight="1">
      <c r="A24" s="25">
        <v>20</v>
      </c>
      <c r="B24" s="41" t="s">
        <v>69</v>
      </c>
      <c r="C24" s="41" t="s">
        <v>30</v>
      </c>
      <c r="D24" s="42" t="s">
        <v>35</v>
      </c>
      <c r="E24" s="41" t="s">
        <v>11</v>
      </c>
      <c r="F24" s="26">
        <v>0</v>
      </c>
      <c r="G24" s="25" t="str">
        <f t="shared" si="0"/>
        <v>0.00/km</v>
      </c>
      <c r="H24" s="26">
        <f t="shared" si="1"/>
        <v>0</v>
      </c>
      <c r="I24" s="26">
        <f>F24-INDEX($F$5:$F$31,MATCH(D24,$D$5:$D$31,0))</f>
        <v>0</v>
      </c>
    </row>
    <row r="25" spans="1:9" s="13" customFormat="1" ht="15" customHeight="1">
      <c r="A25" s="25">
        <v>21</v>
      </c>
      <c r="B25" s="41" t="s">
        <v>70</v>
      </c>
      <c r="C25" s="41" t="s">
        <v>71</v>
      </c>
      <c r="D25" s="42" t="s">
        <v>35</v>
      </c>
      <c r="E25" s="41" t="s">
        <v>11</v>
      </c>
      <c r="F25" s="26">
        <v>0</v>
      </c>
      <c r="G25" s="25" t="str">
        <f t="shared" si="0"/>
        <v>0.00/km</v>
      </c>
      <c r="H25" s="26">
        <f t="shared" si="1"/>
        <v>0</v>
      </c>
      <c r="I25" s="26">
        <f>F25-INDEX($F$5:$F$31,MATCH(D25,$D$5:$D$31,0))</f>
        <v>0</v>
      </c>
    </row>
    <row r="26" spans="1:9" s="13" customFormat="1" ht="15" customHeight="1">
      <c r="A26" s="14">
        <v>22</v>
      </c>
      <c r="B26" s="37" t="s">
        <v>72</v>
      </c>
      <c r="C26" s="37" t="s">
        <v>27</v>
      </c>
      <c r="D26" s="38" t="s">
        <v>35</v>
      </c>
      <c r="E26" s="37" t="s">
        <v>53</v>
      </c>
      <c r="F26" s="16">
        <v>0</v>
      </c>
      <c r="G26" s="14" t="str">
        <f t="shared" si="0"/>
        <v>0.00/km</v>
      </c>
      <c r="H26" s="16">
        <f t="shared" si="1"/>
        <v>0</v>
      </c>
      <c r="I26" s="16">
        <f>F26-INDEX($F$5:$F$31,MATCH(D26,$D$5:$D$31,0))</f>
        <v>0</v>
      </c>
    </row>
    <row r="27" spans="1:9" s="13" customFormat="1" ht="15" customHeight="1">
      <c r="A27" s="14">
        <v>23</v>
      </c>
      <c r="B27" s="37" t="s">
        <v>73</v>
      </c>
      <c r="C27" s="37" t="s">
        <v>31</v>
      </c>
      <c r="D27" s="38" t="s">
        <v>61</v>
      </c>
      <c r="E27" s="37" t="s">
        <v>74</v>
      </c>
      <c r="F27" s="16">
        <v>0</v>
      </c>
      <c r="G27" s="14" t="str">
        <f t="shared" si="0"/>
        <v>0.00/km</v>
      </c>
      <c r="H27" s="16">
        <f t="shared" si="1"/>
        <v>0</v>
      </c>
      <c r="I27" s="16">
        <f>F27-INDEX($F$5:$F$31,MATCH(D27,$D$5:$D$31,0))</f>
        <v>0</v>
      </c>
    </row>
    <row r="28" spans="1:9" s="17" customFormat="1" ht="15" customHeight="1">
      <c r="A28" s="14">
        <v>24</v>
      </c>
      <c r="B28" s="37" t="s">
        <v>75</v>
      </c>
      <c r="C28" s="37" t="s">
        <v>32</v>
      </c>
      <c r="D28" s="38" t="s">
        <v>61</v>
      </c>
      <c r="E28" s="37" t="s">
        <v>81</v>
      </c>
      <c r="F28" s="16">
        <v>0</v>
      </c>
      <c r="G28" s="14" t="str">
        <f t="shared" si="0"/>
        <v>0.00/km</v>
      </c>
      <c r="H28" s="16">
        <f t="shared" si="1"/>
        <v>0</v>
      </c>
      <c r="I28" s="16">
        <f>F28-INDEX($F$5:$F$31,MATCH(D28,$D$5:$D$31,0))</f>
        <v>0</v>
      </c>
    </row>
    <row r="29" spans="1:9" ht="15" customHeight="1">
      <c r="A29" s="14">
        <v>25</v>
      </c>
      <c r="B29" s="37" t="s">
        <v>76</v>
      </c>
      <c r="C29" s="37" t="s">
        <v>23</v>
      </c>
      <c r="D29" s="38" t="s">
        <v>61</v>
      </c>
      <c r="E29" s="37" t="s">
        <v>77</v>
      </c>
      <c r="F29" s="16">
        <v>0</v>
      </c>
      <c r="G29" s="14" t="str">
        <f t="shared" si="0"/>
        <v>0.00/km</v>
      </c>
      <c r="H29" s="16">
        <f t="shared" si="1"/>
        <v>0</v>
      </c>
      <c r="I29" s="16">
        <f>F29-INDEX($F$5:$F$31,MATCH(D29,$D$5:$D$31,0))</f>
        <v>0</v>
      </c>
    </row>
    <row r="30" spans="1:9" ht="15" customHeight="1">
      <c r="A30" s="14">
        <v>26</v>
      </c>
      <c r="B30" s="37" t="s">
        <v>78</v>
      </c>
      <c r="C30" s="37" t="s">
        <v>21</v>
      </c>
      <c r="D30" s="38" t="s">
        <v>35</v>
      </c>
      <c r="E30" s="37" t="s">
        <v>79</v>
      </c>
      <c r="F30" s="16">
        <v>0</v>
      </c>
      <c r="G30" s="14" t="str">
        <f t="shared" si="0"/>
        <v>0.00/km</v>
      </c>
      <c r="H30" s="16">
        <f t="shared" si="1"/>
        <v>0</v>
      </c>
      <c r="I30" s="16">
        <f>F30-INDEX($F$5:$F$31,MATCH(D30,$D$5:$D$31,0))</f>
        <v>0</v>
      </c>
    </row>
    <row r="31" spans="1:9" ht="15" customHeight="1">
      <c r="A31" s="18">
        <v>27</v>
      </c>
      <c r="B31" s="39" t="s">
        <v>80</v>
      </c>
      <c r="C31" s="39" t="s">
        <v>17</v>
      </c>
      <c r="D31" s="40" t="s">
        <v>35</v>
      </c>
      <c r="E31" s="39" t="s">
        <v>29</v>
      </c>
      <c r="F31" s="20">
        <v>0</v>
      </c>
      <c r="G31" s="18" t="str">
        <f t="shared" si="0"/>
        <v>0.00/km</v>
      </c>
      <c r="H31" s="20">
        <f t="shared" si="1"/>
        <v>0</v>
      </c>
      <c r="I31" s="20">
        <f>F31-INDEX($F$5:$F$31,MATCH(D31,$D$5:$D$31,0))</f>
        <v>0</v>
      </c>
    </row>
  </sheetData>
  <sheetProtection/>
  <autoFilter ref="A4:I3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Cross dei Campi D'Annibale</v>
      </c>
      <c r="B1" s="33"/>
      <c r="C1" s="33"/>
    </row>
    <row r="2" spans="1:3" ht="42" customHeight="1">
      <c r="A2" s="34" t="str">
        <f>Individuale!A3&amp;" km. "&amp;Individuale!I3</f>
        <v>Rocca di Papa (Roma) Italia - Sabato 11/06/2016 km. 6,5</v>
      </c>
      <c r="B2" s="34"/>
      <c r="C2" s="34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43</v>
      </c>
      <c r="C4" s="23">
        <v>4</v>
      </c>
    </row>
    <row r="5" spans="1:3" ht="15" customHeight="1">
      <c r="A5" s="14">
        <v>2</v>
      </c>
      <c r="B5" s="15" t="s">
        <v>45</v>
      </c>
      <c r="C5" s="24">
        <v>4</v>
      </c>
    </row>
    <row r="6" spans="1:3" ht="15" customHeight="1">
      <c r="A6" s="25">
        <v>3</v>
      </c>
      <c r="B6" s="28" t="s">
        <v>11</v>
      </c>
      <c r="C6" s="29">
        <v>3</v>
      </c>
    </row>
    <row r="7" spans="1:3" ht="15" customHeight="1">
      <c r="A7" s="14">
        <v>4</v>
      </c>
      <c r="B7" s="15" t="s">
        <v>53</v>
      </c>
      <c r="C7" s="24">
        <v>3</v>
      </c>
    </row>
    <row r="8" spans="1:3" ht="15" customHeight="1">
      <c r="A8" s="14">
        <v>5</v>
      </c>
      <c r="B8" s="15" t="s">
        <v>29</v>
      </c>
      <c r="C8" s="24">
        <v>1</v>
      </c>
    </row>
    <row r="9" spans="1:3" ht="15" customHeight="1">
      <c r="A9" s="14">
        <v>6</v>
      </c>
      <c r="B9" s="15" t="s">
        <v>79</v>
      </c>
      <c r="C9" s="24">
        <v>1</v>
      </c>
    </row>
    <row r="10" spans="1:3" ht="15" customHeight="1">
      <c r="A10" s="14">
        <v>7</v>
      </c>
      <c r="B10" s="15" t="s">
        <v>41</v>
      </c>
      <c r="C10" s="24">
        <v>1</v>
      </c>
    </row>
    <row r="11" spans="1:3" ht="15" customHeight="1">
      <c r="A11" s="14">
        <v>8</v>
      </c>
      <c r="B11" s="15" t="s">
        <v>51</v>
      </c>
      <c r="C11" s="24">
        <v>1</v>
      </c>
    </row>
    <row r="12" spans="1:3" ht="15" customHeight="1">
      <c r="A12" s="14">
        <v>9</v>
      </c>
      <c r="B12" s="15" t="s">
        <v>39</v>
      </c>
      <c r="C12" s="24">
        <v>1</v>
      </c>
    </row>
    <row r="13" spans="1:3" ht="15" customHeight="1">
      <c r="A13" s="14">
        <v>10</v>
      </c>
      <c r="B13" s="15" t="s">
        <v>74</v>
      </c>
      <c r="C13" s="24">
        <v>1</v>
      </c>
    </row>
    <row r="14" spans="1:3" ht="15" customHeight="1">
      <c r="A14" s="14">
        <v>11</v>
      </c>
      <c r="B14" s="15" t="s">
        <v>55</v>
      </c>
      <c r="C14" s="24">
        <v>1</v>
      </c>
    </row>
    <row r="15" spans="1:3" ht="15" customHeight="1">
      <c r="A15" s="14">
        <v>12</v>
      </c>
      <c r="B15" s="15" t="s">
        <v>49</v>
      </c>
      <c r="C15" s="24">
        <v>1</v>
      </c>
    </row>
    <row r="16" spans="1:3" ht="15" customHeight="1">
      <c r="A16" s="14">
        <v>13</v>
      </c>
      <c r="B16" s="15" t="s">
        <v>77</v>
      </c>
      <c r="C16" s="24">
        <v>1</v>
      </c>
    </row>
    <row r="17" spans="1:3" ht="15" customHeight="1">
      <c r="A17" s="14">
        <v>14</v>
      </c>
      <c r="B17" s="15" t="s">
        <v>58</v>
      </c>
      <c r="C17" s="24">
        <v>1</v>
      </c>
    </row>
    <row r="18" spans="1:3" ht="15" customHeight="1">
      <c r="A18" s="14">
        <v>15</v>
      </c>
      <c r="B18" s="15" t="s">
        <v>81</v>
      </c>
      <c r="C18" s="24">
        <v>1</v>
      </c>
    </row>
    <row r="19" spans="1:3" ht="15" customHeight="1">
      <c r="A19" s="14">
        <v>16</v>
      </c>
      <c r="B19" s="15" t="s">
        <v>65</v>
      </c>
      <c r="C19" s="24">
        <v>1</v>
      </c>
    </row>
    <row r="20" spans="1:3" ht="15" customHeight="1">
      <c r="A20" s="18">
        <v>17</v>
      </c>
      <c r="B20" s="19" t="s">
        <v>36</v>
      </c>
      <c r="C20" s="27">
        <v>1</v>
      </c>
    </row>
    <row r="21" ht="12.75">
      <c r="C21" s="2">
        <f>SUM(C4:C20)</f>
        <v>27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Di Giorgio</dc:creator>
  <cp:keywords/>
  <dc:description/>
  <cp:lastModifiedBy>ASUS</cp:lastModifiedBy>
  <dcterms:created xsi:type="dcterms:W3CDTF">2013-03-26T14:24:19Z</dcterms:created>
  <dcterms:modified xsi:type="dcterms:W3CDTF">2016-06-14T21:56:27Z</dcterms:modified>
  <cp:category/>
  <cp:version/>
  <cp:contentType/>
  <cp:contentStatus/>
</cp:coreProperties>
</file>