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'Individuale'!$A$4:$I$277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<sst xmlns="http://schemas.openxmlformats.org/spreadsheetml/2006/main" count="925" uniqueCount="397">
  <si>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</si>
  <si>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</si>
  <si>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</si>
  <si>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</si>
  <si>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</si>
  <si>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</si>
  <si>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</si>
  <si>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</si>
  <si>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</si>
  <si>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</si>
  <si>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</si>
  <si>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</si>
  <si>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RUNCARD</t>
  </si>
  <si>
    <t>TIVOLI MARATHON</t>
  </si>
  <si>
    <t>CORSA DEI SANTI</t>
  </si>
  <si>
    <t>SM</t>
  </si>
  <si>
    <t>SM35</t>
  </si>
  <si>
    <t>G.S. BANCARI ROMANI</t>
  </si>
  <si>
    <t>LBM SPORT TEAM</t>
  </si>
  <si>
    <t>SM40</t>
  </si>
  <si>
    <t>SM45</t>
  </si>
  <si>
    <t>A.S.D. SEMPRE DI CORSA TEAM</t>
  </si>
  <si>
    <t>SM55</t>
  </si>
  <si>
    <t>LAZIO RUNNERS TEAM A.S.D.</t>
  </si>
  <si>
    <t>G.S. CAT SPORT ROMA</t>
  </si>
  <si>
    <t>SF35</t>
  </si>
  <si>
    <t>SM50</t>
  </si>
  <si>
    <t>SF40</t>
  </si>
  <si>
    <t>SM60</t>
  </si>
  <si>
    <t>SF45</t>
  </si>
  <si>
    <t>SF</t>
  </si>
  <si>
    <t>SM65</t>
  </si>
  <si>
    <t>S.S. LAZIO ATLETICA LEGGERA</t>
  </si>
  <si>
    <t>SF50</t>
  </si>
  <si>
    <t>SF55</t>
  </si>
  <si>
    <t>SM70</t>
  </si>
  <si>
    <t>SF60</t>
  </si>
  <si>
    <t>SM75</t>
  </si>
  <si>
    <t>SF65</t>
  </si>
  <si>
    <t>Domenica 03/09/2017</t>
  </si>
  <si>
    <t>ATLETICA FIANO ROMANO</t>
  </si>
  <si>
    <t>SABINA MARATHON CLUB</t>
  </si>
  <si>
    <t>CIOCCOLINI GIUSEPPE</t>
  </si>
  <si>
    <t>A.S.D. AT RUNNING</t>
  </si>
  <si>
    <t>BOUDOUMA YAHYA</t>
  </si>
  <si>
    <t>SERANTONI EGIDIO</t>
  </si>
  <si>
    <t>AMATORI PODISTICA TERNI</t>
  </si>
  <si>
    <t>ARSENTI GUIDO</t>
  </si>
  <si>
    <t>ALTO LAZIO A.S.D.</t>
  </si>
  <si>
    <t>MERLUZZO MATTEO</t>
  </si>
  <si>
    <t>SM30</t>
  </si>
  <si>
    <t>O.R.S.T. 2.0</t>
  </si>
  <si>
    <t>FOIS CHRISTIAN</t>
  </si>
  <si>
    <t>ASD ATLETICA COSTA D'ARGENTO</t>
  </si>
  <si>
    <t>CASALINI VITTORIO</t>
  </si>
  <si>
    <t>TIRRENO ATLETICA CIVITAVECCHIA</t>
  </si>
  <si>
    <t>MARTELLETTI STEFANO</t>
  </si>
  <si>
    <t>GIACOMELLI MATTEO</t>
  </si>
  <si>
    <t>RUNNERS SANGEMINI TR</t>
  </si>
  <si>
    <t>MORBIDELLI EMILIANO</t>
  </si>
  <si>
    <t>ACADEMY FITNESS CIVITAVECCHIA</t>
  </si>
  <si>
    <t>MARCONI SIMONE</t>
  </si>
  <si>
    <t>A.S.D. BOLSENA FORUM-SPORT</t>
  </si>
  <si>
    <t>STABILE ANDREA</t>
  </si>
  <si>
    <t>ASD VITAMINA RUNNING TEAM</t>
  </si>
  <si>
    <t>CESARINI GIORGIO</t>
  </si>
  <si>
    <t>POL. MONTALTO</t>
  </si>
  <si>
    <t>TAMBURI SILVIA</t>
  </si>
  <si>
    <t>ATLETICA AVIS PERUGIA</t>
  </si>
  <si>
    <t>MIORELLI ALESSANDRO</t>
  </si>
  <si>
    <t>ATLETICA ROTALIANA</t>
  </si>
  <si>
    <t>URBANI LUCA</t>
  </si>
  <si>
    <t>ASS.ATL.LIBERTAS ORVIETO</t>
  </si>
  <si>
    <t>OTTAVIANELLI ODDO</t>
  </si>
  <si>
    <t>MARINI OLIVIERO</t>
  </si>
  <si>
    <t>MATALONI FLAVIO</t>
  </si>
  <si>
    <t>FERRAMONDO MAURO</t>
  </si>
  <si>
    <t>A.S.D. VITERBO RUNNERS</t>
  </si>
  <si>
    <t>COGNATA GIUSEPPE</t>
  </si>
  <si>
    <t>A.S.D. LIBERTY ATLETIC</t>
  </si>
  <si>
    <t>MONSORNO LORIS</t>
  </si>
  <si>
    <t>U.S.D.CERMIS</t>
  </si>
  <si>
    <t>RENZI MARSILIO</t>
  </si>
  <si>
    <t>PELAGRILLI PAOLO</t>
  </si>
  <si>
    <t>G.S.FILIPPIDE</t>
  </si>
  <si>
    <t>BALDASARRI GIOVANNI</t>
  </si>
  <si>
    <t>ANAGNI MARATHON</t>
  </si>
  <si>
    <t>VALERI LUCIANO</t>
  </si>
  <si>
    <t>G.S. POD. PRENESTE</t>
  </si>
  <si>
    <t>CICCHETTI RENATO</t>
  </si>
  <si>
    <t>SCAVO 2000</t>
  </si>
  <si>
    <t>SALVI GUIDO</t>
  </si>
  <si>
    <t>RUNNERS CANINO ASSOCIAZIONE SPORTIVA DILETTANTISTICA</t>
  </si>
  <si>
    <t>MECHELLI ALESSIO</t>
  </si>
  <si>
    <t>ATL. FIANO ROMANO</t>
  </si>
  <si>
    <t>NORI FABRIZIO</t>
  </si>
  <si>
    <t>TERNI TRIATHLON</t>
  </si>
  <si>
    <t>MORELLI PIETRO</t>
  </si>
  <si>
    <t>CAVALLUCCI MARCO</t>
  </si>
  <si>
    <t>BOMBILI GIANCARLO</t>
  </si>
  <si>
    <t>CAT SPORT ROMA</t>
  </si>
  <si>
    <t>BIANCHINI ALFREDO</t>
  </si>
  <si>
    <t>PIERALISI MASSIMILIANO</t>
  </si>
  <si>
    <t>CARDARELLI FABIOLA</t>
  </si>
  <si>
    <t>#ILOVERUN ATHLETIC TERNI</t>
  </si>
  <si>
    <t>LOZZI GIANCARLO</t>
  </si>
  <si>
    <t>ROFENA ANDREA</t>
  </si>
  <si>
    <t>FURLAN CLAUDIO</t>
  </si>
  <si>
    <t>A.S.D. G.P. MONTI DELLA TOLFA L'AIRONE</t>
  </si>
  <si>
    <t>GIOVANNINI DANIELE</t>
  </si>
  <si>
    <t>CECCHETTI GIULIO</t>
  </si>
  <si>
    <t>UISP COMITATO TERR.LE VITERBO</t>
  </si>
  <si>
    <t>RICCITELLI FABIO</t>
  </si>
  <si>
    <t>U.S. ROMA 83</t>
  </si>
  <si>
    <t>MENICHETTI SERGIO</t>
  </si>
  <si>
    <t>UISP VITERBO</t>
  </si>
  <si>
    <t>DI MARCO LUCIANO</t>
  </si>
  <si>
    <t>BEREZNOWSKA PATRYCJA</t>
  </si>
  <si>
    <t>ATLETA LIBERO</t>
  </si>
  <si>
    <t>PELLICCIA ALBERTO</t>
  </si>
  <si>
    <t>CALAMITA PAOLO</t>
  </si>
  <si>
    <t>ASD ATLETICA AVIS NARNI</t>
  </si>
  <si>
    <t>MADAMA ITALO</t>
  </si>
  <si>
    <t>RUNNING SAN BASILIO</t>
  </si>
  <si>
    <t>FINOCCHI GIOVANNI</t>
  </si>
  <si>
    <t>ASD MONTEROSI RUN</t>
  </si>
  <si>
    <t>HUZA MARIUS RAZVAN</t>
  </si>
  <si>
    <t>SAVINA FABIO</t>
  </si>
  <si>
    <t>ASD RUNNING SAN BASILIO</t>
  </si>
  <si>
    <t>FERRAMONDO DANIELE</t>
  </si>
  <si>
    <t>A.S.D. ATLETICA ORTE</t>
  </si>
  <si>
    <t>CATALANI DANIELE</t>
  </si>
  <si>
    <t>TASSELLI PIETRO</t>
  </si>
  <si>
    <t>CICOGNA ALESSIO</t>
  </si>
  <si>
    <t>ATL. MONTE MARIO</t>
  </si>
  <si>
    <t>TIRATTERRA ANTONIO</t>
  </si>
  <si>
    <t>A.S.D.  AT RUNNING</t>
  </si>
  <si>
    <t>COLUCCI DANIELE</t>
  </si>
  <si>
    <t>CAROSELLI CRISTIANO</t>
  </si>
  <si>
    <t>TRAVAGLINI MAURO</t>
  </si>
  <si>
    <t>ZUCCARINO SERGIO</t>
  </si>
  <si>
    <t>A.S.D. ECOMARATONA DEI MONTI CIMINI</t>
  </si>
  <si>
    <t>WIECZOREK MACIEJ</t>
  </si>
  <si>
    <t>SOMMA FILIPPO</t>
  </si>
  <si>
    <t>MORICONI SANDRO</t>
  </si>
  <si>
    <t>DIONISI BRUNO</t>
  </si>
  <si>
    <t>ATL.STUD. RIETI ANDREA MILARDI</t>
  </si>
  <si>
    <t>FESTUCCIA GIOVANNI</t>
  </si>
  <si>
    <t>CITTADUCALE RUNNERS CLUB</t>
  </si>
  <si>
    <t>SVIZZERETTO GEREMIA</t>
  </si>
  <si>
    <t>ANTONINI UMBERTO</t>
  </si>
  <si>
    <t>ANGELUZZI MASSIMO</t>
  </si>
  <si>
    <t>A.S.D. ATHLETIC LAB AMELIA</t>
  </si>
  <si>
    <t>BUSATO PAOLO</t>
  </si>
  <si>
    <t>CASCIONI PIERO</t>
  </si>
  <si>
    <t>A.S.D. ATLETICA SANTA MARINELLA</t>
  </si>
  <si>
    <t>CARLINI FRANCESCO</t>
  </si>
  <si>
    <t>MERLANI RICCARDO</t>
  </si>
  <si>
    <t>NICCOLI GIOVANNI</t>
  </si>
  <si>
    <t>ANNUNZIATA GIUSEPPE</t>
  </si>
  <si>
    <t>PISCIOTTANO ROSSANO</t>
  </si>
  <si>
    <t>TAZZA GIORGIO</t>
  </si>
  <si>
    <t>PAGGI PATRIZIO</t>
  </si>
  <si>
    <t>MINELLI DAVID</t>
  </si>
  <si>
    <t>ABBATE SALVATORE PANFILO</t>
  </si>
  <si>
    <t>LEONARDI PAOLO</t>
  </si>
  <si>
    <t>TUCCINI REMO</t>
  </si>
  <si>
    <t>COLLETTI VINCENZO</t>
  </si>
  <si>
    <t>A.S.D. CITTADUCALE RUNNERS CLUB</t>
  </si>
  <si>
    <t>LEONETTI FABIO</t>
  </si>
  <si>
    <t>CALAMITA LUCIANO</t>
  </si>
  <si>
    <t>ZUCCHELLI ALESSANDRO</t>
  </si>
  <si>
    <t>BARBERINI PIETRO</t>
  </si>
  <si>
    <t>ZANONI MARCO</t>
  </si>
  <si>
    <t>BIAGETTI STEFANO</t>
  </si>
  <si>
    <t>LIBRANDI FRANCESCO</t>
  </si>
  <si>
    <t>SBARRINI MARCO</t>
  </si>
  <si>
    <t>SMERA SERGIO</t>
  </si>
  <si>
    <t>A.S.D. LIBERI PODISTI</t>
  </si>
  <si>
    <t>SINIBALDI EMANUELE</t>
  </si>
  <si>
    <t>SCOSCIA FEDERICO</t>
  </si>
  <si>
    <t>PIERGENTILI EMANUELE</t>
  </si>
  <si>
    <t>MORETTI ANDREA</t>
  </si>
  <si>
    <t>PODISTICA CORCHIANO 2014</t>
  </si>
  <si>
    <t>PULIMANTI MARCO</t>
  </si>
  <si>
    <t>FOSSATELLI FABRIZIO</t>
  </si>
  <si>
    <t>GALANELLI STEFANO</t>
  </si>
  <si>
    <t>PANCOTTO LETIZIA</t>
  </si>
  <si>
    <t>SF30</t>
  </si>
  <si>
    <t>PIERSANTI ANGELO</t>
  </si>
  <si>
    <t>FORNERO ENRICO</t>
  </si>
  <si>
    <t>FIORAVANTI CARLO</t>
  </si>
  <si>
    <t>SCARPONI MASSIMO</t>
  </si>
  <si>
    <t>MARCUCCI GIANLUCA</t>
  </si>
  <si>
    <t>ILOVERUN ATHLETIC TERNI</t>
  </si>
  <si>
    <t>ALBANESI IVANO</t>
  </si>
  <si>
    <t>A.S.D. VILLA DE SANCTIS</t>
  </si>
  <si>
    <t>CORNACCHIOLA GIANCARLO</t>
  </si>
  <si>
    <t>MOUNTAIN BIKE CLUB RIETI</t>
  </si>
  <si>
    <t>NATALONI SERGIO</t>
  </si>
  <si>
    <t>BISEGNA MAURIZIO</t>
  </si>
  <si>
    <t>PAONE GIANNI</t>
  </si>
  <si>
    <t>CANESTRARI ANTONIO</t>
  </si>
  <si>
    <t>GP ATLETICA FALERIA</t>
  </si>
  <si>
    <t>COLAFIGLI PAOLO</t>
  </si>
  <si>
    <t>MAZZOTTA ALFREDO</t>
  </si>
  <si>
    <t>PACETTI PIERO</t>
  </si>
  <si>
    <t>BELLIONI MARIO</t>
  </si>
  <si>
    <t>BIANCONI MARCO</t>
  </si>
  <si>
    <t>CHIRICO VINCENZO</t>
  </si>
  <si>
    <t>ATL. DI MARCO SPORT</t>
  </si>
  <si>
    <t>DE STEFANIS ALESSANDRO</t>
  </si>
  <si>
    <t>RAMELLA ETTORE</t>
  </si>
  <si>
    <t>BENELLA ROBERTO</t>
  </si>
  <si>
    <t>MORETTI MARIO</t>
  </si>
  <si>
    <t>DI COSIMO FABRIZIO</t>
  </si>
  <si>
    <t>ALUNNI DANIELE</t>
  </si>
  <si>
    <t>TERNANA MARATHON CLUB A.S.D.</t>
  </si>
  <si>
    <t>TOMBOLINI MAURIZIO</t>
  </si>
  <si>
    <t>BRECCIA FABIO</t>
  </si>
  <si>
    <t>CEORNEI ANA MARIA</t>
  </si>
  <si>
    <t>LUCARELLI STEFANO</t>
  </si>
  <si>
    <t>NEGRONI SANDRO</t>
  </si>
  <si>
    <t>A.S.D. POD.  AVIS NARNI</t>
  </si>
  <si>
    <t>ARDUINI CLAUDIO</t>
  </si>
  <si>
    <t>CIPOLLONI LUCA</t>
  </si>
  <si>
    <t>STAVILA GHENADIE</t>
  </si>
  <si>
    <t>MATTUCILLI ALESSANDRO</t>
  </si>
  <si>
    <t>PINELLI ENRICO</t>
  </si>
  <si>
    <t>SACCO GIANFRANCO</t>
  </si>
  <si>
    <t>SARTINI LUCA</t>
  </si>
  <si>
    <t>TOMZA BARBARA HALINA</t>
  </si>
  <si>
    <t>BRISCIA NICOLÒ</t>
  </si>
  <si>
    <t>BOLSENA FORUM SPORT</t>
  </si>
  <si>
    <t>MASSARELLI GIANNI</t>
  </si>
  <si>
    <t>FELICI ROBERTO</t>
  </si>
  <si>
    <t>ROGO ALESSANDRO</t>
  </si>
  <si>
    <t>GIORDANO LORENZO</t>
  </si>
  <si>
    <t>MALATESTA UMBERTO</t>
  </si>
  <si>
    <t>MARTONI FRANCESCO</t>
  </si>
  <si>
    <t>AMICI DEI VIGILI DEL FUOCO DI VITERBO</t>
  </si>
  <si>
    <t>ANGELELLI EGIDIO</t>
  </si>
  <si>
    <t>BONANNI CESARE</t>
  </si>
  <si>
    <t>GOVERNATORI GIOVANNA</t>
  </si>
  <si>
    <t>LIBERTY ATLETIC</t>
  </si>
  <si>
    <t>PETRINO LUIGI</t>
  </si>
  <si>
    <t>BERTOLO DAVID</t>
  </si>
  <si>
    <t>NAPPI UMBERTO</t>
  </si>
  <si>
    <t>BATTAGLINI PIETRO</t>
  </si>
  <si>
    <t>GARGIULO MARIO</t>
  </si>
  <si>
    <t>ASDPS OPEN MIND</t>
  </si>
  <si>
    <t>VETTORI MARCO</t>
  </si>
  <si>
    <t>SPAGGIARI STEFANO</t>
  </si>
  <si>
    <t>A.S.D. GRUPPO SPORTIVO REALE STATO DEI PRESIDI</t>
  </si>
  <si>
    <t>FERDINANDI ROBERTO</t>
  </si>
  <si>
    <t>MARI STEFANO</t>
  </si>
  <si>
    <t>NAPPI ENRICO</t>
  </si>
  <si>
    <t>C.D.P. CIRC.DIP.PERUGINA</t>
  </si>
  <si>
    <t>CASTELLI ALESSANDRO</t>
  </si>
  <si>
    <t>FRELLICCA ANDREA</t>
  </si>
  <si>
    <t>ASS.ORVIETO RUNNERS</t>
  </si>
  <si>
    <t>CHIERUZZI SANDRO</t>
  </si>
  <si>
    <t>ATHLETIC LAB AMELIA</t>
  </si>
  <si>
    <t>PIGNATARO WILLIAM</t>
  </si>
  <si>
    <t>SORTINO VINCENZO</t>
  </si>
  <si>
    <t>CATALUCCI STEFANO</t>
  </si>
  <si>
    <t>LISI CLAUDIO</t>
  </si>
  <si>
    <t>CORSI NAIDA</t>
  </si>
  <si>
    <t>BELLINI PIETRO</t>
  </si>
  <si>
    <t>ALTO LAZIO  A.S.D.</t>
  </si>
  <si>
    <t>BATTELLI DANIELA</t>
  </si>
  <si>
    <t>POD. CARSULAE TR</t>
  </si>
  <si>
    <t>CIPICCIA ANDREA</t>
  </si>
  <si>
    <t>PODISTICA MYRICAE ASS.CULT.AMB</t>
  </si>
  <si>
    <t>MANGIACAPRA MARIO</t>
  </si>
  <si>
    <t>AIELLO MARCO</t>
  </si>
  <si>
    <t>LOTTI LEONARDO</t>
  </si>
  <si>
    <t>ASD LIBERTAS ELLERA</t>
  </si>
  <si>
    <t>GKOWACKI ANDREJ</t>
  </si>
  <si>
    <t>BAIA GIORGIO</t>
  </si>
  <si>
    <t>A.S.D. ATL. ENERGIA ROMA</t>
  </si>
  <si>
    <t>POLVERINI ANDREA</t>
  </si>
  <si>
    <t>COZZARI MARIANNA</t>
  </si>
  <si>
    <t>TOLI MAURO</t>
  </si>
  <si>
    <t>TERZOLI ENRICO</t>
  </si>
  <si>
    <t>BERSAGLIA ANTONIO</t>
  </si>
  <si>
    <t>MACCARUCCI CLAUDIO</t>
  </si>
  <si>
    <t>RANUCCI DANIELA</t>
  </si>
  <si>
    <t>DI NUZZO MAURO</t>
  </si>
  <si>
    <t>SOLFANELLI MIRCO</t>
  </si>
  <si>
    <t>QUADRACCIA IVANO</t>
  </si>
  <si>
    <t>SPADINI MAURIZIO</t>
  </si>
  <si>
    <t>BORINO FILIPPO ANTONIO</t>
  </si>
  <si>
    <t>GIULIOLI ANTONIO</t>
  </si>
  <si>
    <t>FELICI MAURO</t>
  </si>
  <si>
    <t>SANTINI MONICA</t>
  </si>
  <si>
    <t>DI SCHINO ANDREA</t>
  </si>
  <si>
    <t>FELICI ALDO</t>
  </si>
  <si>
    <t>CIANTI MASSIMILIANO</t>
  </si>
  <si>
    <t>PIROZZI GIOVANNI</t>
  </si>
  <si>
    <t>AVIS TERNI</t>
  </si>
  <si>
    <t>NINO GALEANO WILSON GUILLERMO</t>
  </si>
  <si>
    <t>GARZUGLIA UMBRO</t>
  </si>
  <si>
    <t>FIORI ANGELO</t>
  </si>
  <si>
    <t>GAMBITTA ANTONIO</t>
  </si>
  <si>
    <t>ZUCCACCI VALENTINA</t>
  </si>
  <si>
    <t>MIGLIORINI VILMA</t>
  </si>
  <si>
    <t>MAZZIERI MIRIA</t>
  </si>
  <si>
    <t>RIZZO VALERIA</t>
  </si>
  <si>
    <t>LANCIONI MIRKO</t>
  </si>
  <si>
    <t>SANTA MARINELLA ATHLETIC CLUB</t>
  </si>
  <si>
    <t>CIANCAGLIONI AMEDEO</t>
  </si>
  <si>
    <t>A.S.D. ATLETICA DI MARCO SPORT</t>
  </si>
  <si>
    <t>MACCHIONI EMANUELA</t>
  </si>
  <si>
    <t>SABATELLA ADALBERTO</t>
  </si>
  <si>
    <t>DELL'UOMO MAURO</t>
  </si>
  <si>
    <t>GUIDA MARIA ONORINA</t>
  </si>
  <si>
    <t>MATALONI STEFANO</t>
  </si>
  <si>
    <t>CRISTOFARI GIUSEPPE</t>
  </si>
  <si>
    <t>GARGIULLI GIORGIA</t>
  </si>
  <si>
    <t>ATLETICOM ASD</t>
  </si>
  <si>
    <t>TORRI SERGIO</t>
  </si>
  <si>
    <t>DI SABATINO GIORGIO</t>
  </si>
  <si>
    <t>LEGITTIMO FRANCESCO</t>
  </si>
  <si>
    <t>BISONNI ROBERTO</t>
  </si>
  <si>
    <t>GTOWACKI MATEUSZ</t>
  </si>
  <si>
    <t>ROCCHI AURELIA</t>
  </si>
  <si>
    <t>LISI AUGUSTO</t>
  </si>
  <si>
    <t>BURLA FERNANDO</t>
  </si>
  <si>
    <t>MARINO PIETRO</t>
  </si>
  <si>
    <t>ATL. 90 TARQUINIA</t>
  </si>
  <si>
    <t>PASSAMONTI ALIDA</t>
  </si>
  <si>
    <t>PECIAROLO SARA</t>
  </si>
  <si>
    <t>RASO ANTONIO</t>
  </si>
  <si>
    <t>BOCCHINI MAURIZIO</t>
  </si>
  <si>
    <t>NADDEO ANTONIO</t>
  </si>
  <si>
    <t>ASD BOLSENA FORUM SPORT</t>
  </si>
  <si>
    <t>PETRICCA MAURO</t>
  </si>
  <si>
    <t>CIOLFI ROBERTO</t>
  </si>
  <si>
    <t>DI FLORIDO MASSIMO</t>
  </si>
  <si>
    <t>BELLACCINI GIAN LUCA</t>
  </si>
  <si>
    <t>PELLEGRINI GIANNI</t>
  </si>
  <si>
    <t>SEVERO NETO IONE</t>
  </si>
  <si>
    <t>CAMAIANI LUCIANO</t>
  </si>
  <si>
    <t>ROMOLI VITTORIO</t>
  </si>
  <si>
    <t>GAGLIARDI VALENTINA</t>
  </si>
  <si>
    <t>LIBERTAS ORVIETO</t>
  </si>
  <si>
    <t>IACOVACCI MARIO</t>
  </si>
  <si>
    <t>CELI LUCA</t>
  </si>
  <si>
    <t>GRAZIANI CRISTIANO</t>
  </si>
  <si>
    <t>RUBECA ROSITA</t>
  </si>
  <si>
    <t>BRULINSKA MARTA</t>
  </si>
  <si>
    <t>HASSEMER EUGENIO</t>
  </si>
  <si>
    <t>DEL GIUDICE LUIGI</t>
  </si>
  <si>
    <t>NOBILI NICOLETTA</t>
  </si>
  <si>
    <t>DONARSKI RAFAL</t>
  </si>
  <si>
    <t>BENEDETTI DANIELE</t>
  </si>
  <si>
    <t>CROCE' FRANCESCO</t>
  </si>
  <si>
    <t>CASAMASSIMA RITA</t>
  </si>
  <si>
    <t>AMIDANI CESARE</t>
  </si>
  <si>
    <t>RISINI FAUSTO</t>
  </si>
  <si>
    <t>VACCARINI PATRIZIA</t>
  </si>
  <si>
    <t>DI STEFANO STEFANO</t>
  </si>
  <si>
    <t>PUROSANGUE ATHLETICS CLUB</t>
  </si>
  <si>
    <t>GUARNELLO SERENELLA</t>
  </si>
  <si>
    <t>MIETEK ARTUR</t>
  </si>
  <si>
    <t>ZACCARO BIAGIO</t>
  </si>
  <si>
    <t>ASD CORRICASTROVILLARI</t>
  </si>
  <si>
    <t>POGGETTI MARIO</t>
  </si>
  <si>
    <t>GALLO PASQUALE</t>
  </si>
  <si>
    <t>GIACCO DOMENICO</t>
  </si>
  <si>
    <t>PANETTIERI ALBERTO</t>
  </si>
  <si>
    <t>AQUILANTE GIUSEPPINA</t>
  </si>
  <si>
    <t>CAPPUCCINI PATRIZIA</t>
  </si>
  <si>
    <t>ATL. ORTE</t>
  </si>
  <si>
    <t>CASCIO MONIA</t>
  </si>
  <si>
    <t>TIZI ALESSIO</t>
  </si>
  <si>
    <t>KOSEWSKA MONIKAPA</t>
  </si>
  <si>
    <t>GENNARI GIULIANO</t>
  </si>
  <si>
    <t>AGABITI CAROLINA</t>
  </si>
  <si>
    <t>BOBBONI LUCA</t>
  </si>
  <si>
    <t>MIGLIORI CLAUDIO</t>
  </si>
  <si>
    <t>MECARONE ALESSANDRA</t>
  </si>
  <si>
    <t>MEI SARA</t>
  </si>
  <si>
    <t>GUERRINI CLAUDIA</t>
  </si>
  <si>
    <t>BROGI GIANCARLO</t>
  </si>
  <si>
    <t>BARBOSA DE ARAUJO LUZIA</t>
  </si>
  <si>
    <t>KOWNACKA IZABELA</t>
  </si>
  <si>
    <t>SENSI DANIELA</t>
  </si>
  <si>
    <t>HANBOULA EZZOHRA</t>
  </si>
  <si>
    <t>SCHIAVI FELICE FRANCESCO</t>
  </si>
  <si>
    <t>ATLETICA CECCANO</t>
  </si>
  <si>
    <t>CIPOLLONI CARLO</t>
  </si>
  <si>
    <t>TARTAMELLI LINA</t>
  </si>
  <si>
    <t>Trofeo delle Sette Contrade</t>
  </si>
  <si>
    <t>18ª edizione</t>
  </si>
  <si>
    <t>Orte (VT) Italia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</si>
</sst>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9" xfId="0" applyFont="1" applyFill="1" applyBorder="1" applyAlignment="1">
      <alignment vertical="center"/>
    </xf>
    <xf numFmtId="0" fontId="26" fillId="55" borderId="29" xfId="0" applyFont="1" applyFill="1" applyBorder="1" applyAlignment="1">
      <alignment horizontal="center" vertical="center"/>
    </xf>
    <xf numFmtId="164" fontId="26" fillId="55" borderId="30" xfId="0" applyNumberFormat="1" applyFont="1" applyFill="1" applyBorder="1" applyAlignment="1">
      <alignment horizontal="center" vertical="center"/>
    </xf>
    <xf numFmtId="1" fontId="27" fillId="56" borderId="31" xfId="0" applyNumberFormat="1" applyFont="1" applyFill="1" applyBorder="1" applyAlignment="1">
      <alignment horizontal="center" vertical="center" wrapText="1"/>
    </xf>
    <xf numFmtId="1" fontId="28" fillId="56" borderId="32" xfId="0" applyNumberFormat="1" applyFont="1" applyFill="1" applyBorder="1" applyAlignment="1">
      <alignment horizontal="center" vertical="center" wrapText="1"/>
    </xf>
    <xf numFmtId="0" fontId="28" fillId="56" borderId="32" xfId="0" applyFont="1" applyFill="1" applyBorder="1" applyAlignment="1">
      <alignment horizontal="center" vertical="center" wrapText="1"/>
    </xf>
    <xf numFmtId="0" fontId="27" fillId="56" borderId="32" xfId="0" applyFont="1" applyFill="1" applyBorder="1" applyAlignment="1">
      <alignment horizontal="center" vertical="center" wrapText="1"/>
    </xf>
    <xf numFmtId="21" fontId="28" fillId="56" borderId="32" xfId="0" applyNumberFormat="1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0" fontId="29" fillId="56" borderId="33" xfId="0" applyFont="1" applyFill="1" applyBorder="1" applyAlignment="1">
      <alignment horizontal="center" vertical="center" wrapText="1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1" fillId="56" borderId="40" xfId="0" applyFont="1" applyFill="1" applyBorder="1" applyAlignment="1">
      <alignment horizontal="center" vertical="center"/>
    </xf>
    <xf numFmtId="0" fontId="1" fillId="56" borderId="41" xfId="0" applyFont="1" applyFill="1" applyBorder="1" applyAlignment="1">
      <alignment horizontal="center" vertical="center"/>
    </xf>
    <xf numFmtId="0" fontId="1" fillId="56" borderId="42" xfId="0" applyFont="1" applyFill="1" applyBorder="1" applyAlignment="1">
      <alignment horizontal="center" vertical="center"/>
    </xf>
    <xf numFmtId="0" fontId="30" fillId="56" borderId="43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44" xfId="0" applyFont="1" applyFill="1" applyBorder="1" applyAlignment="1">
      <alignment horizontal="center" vertical="center"/>
    </xf>
    <xf numFmtId="0" fontId="6" fillId="56" borderId="40" xfId="0" applyFont="1" applyFill="1" applyBorder="1" applyAlignment="1">
      <alignment horizontal="center" vertical="center" wrapText="1"/>
    </xf>
    <xf numFmtId="0" fontId="6" fillId="56" borderId="41" xfId="0" applyFont="1" applyFill="1" applyBorder="1" applyAlignment="1">
      <alignment horizontal="center" vertical="center" wrapText="1"/>
    </xf>
    <xf numFmtId="0" fontId="6" fillId="56" borderId="42" xfId="0" applyFont="1" applyFill="1" applyBorder="1" applyAlignment="1">
      <alignment horizontal="center" vertical="center" wrapText="1"/>
    </xf>
    <xf numFmtId="0" fontId="27" fillId="55" borderId="43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4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center" vertical="center"/>
    </xf>
    <xf numFmtId="181" fontId="25" fillId="0" borderId="46" xfId="0" applyNumberFormat="1" applyFont="1" applyFill="1" applyBorder="1" applyAlignment="1">
      <alignment horizontal="center" vertical="center"/>
    </xf>
    <xf numFmtId="21" fontId="25" fillId="0" borderId="46" xfId="0" applyNumberFormat="1" applyFont="1" applyFill="1" applyBorder="1" applyAlignment="1">
      <alignment horizontal="center" vertical="center"/>
    </xf>
    <xf numFmtId="21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25" fillId="0" borderId="56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0" t="s">
        <v>394</v>
      </c>
      <c r="B1" s="41"/>
      <c r="C1" s="41"/>
      <c r="D1" s="41"/>
      <c r="E1" s="41"/>
      <c r="F1" s="41"/>
      <c r="G1" s="41"/>
      <c r="H1" s="41"/>
      <c r="I1" s="42"/>
    </row>
    <row r="2" spans="1:9" ht="24" customHeight="1">
      <c r="A2" s="43" t="s">
        <v>395</v>
      </c>
      <c r="B2" s="44"/>
      <c r="C2" s="44"/>
      <c r="D2" s="44"/>
      <c r="E2" s="44"/>
      <c r="F2" s="44"/>
      <c r="G2" s="44"/>
      <c r="H2" s="44"/>
      <c r="I2" s="45"/>
    </row>
    <row r="3" spans="1:9" ht="24" customHeight="1">
      <c r="A3" s="17"/>
      <c r="B3" s="18" t="s">
        <v>396</v>
      </c>
      <c r="C3" s="18"/>
      <c r="D3" s="18"/>
      <c r="E3" s="18" t="s">
        <v>39</v>
      </c>
      <c r="F3" s="19"/>
      <c r="G3" s="18"/>
      <c r="H3" s="19" t="s">
        <v>0</v>
      </c>
      <c r="I3" s="20">
        <v>13</v>
      </c>
    </row>
    <row r="4" spans="1:9" ht="24" customHeight="1">
      <c r="A4" s="21" t="s">
        <v>1</v>
      </c>
      <c r="B4" s="22" t="s">
        <v>2</v>
      </c>
      <c r="C4" s="23" t="s">
        <v>3</v>
      </c>
      <c r="D4" s="23" t="s">
        <v>4</v>
      </c>
      <c r="E4" s="24" t="s">
        <v>5</v>
      </c>
      <c r="F4" s="25" t="s">
        <v>9</v>
      </c>
      <c r="G4" s="23" t="s">
        <v>6</v>
      </c>
      <c r="H4" s="26" t="s">
        <v>7</v>
      </c>
      <c r="I4" s="27" t="s">
        <v>8</v>
      </c>
    </row>
    <row r="5" spans="1:9" s="3" customFormat="1" ht="18" customHeight="1">
      <c r="A5" s="7">
        <v>1</v>
      </c>
      <c r="B5" s="63" t="s">
        <v>42</v>
      </c>
      <c r="C5" s="64"/>
      <c r="D5" s="8" t="s">
        <v>26</v>
      </c>
      <c r="E5" s="38" t="s">
        <v>43</v>
      </c>
      <c r="F5" s="52">
        <v>0.03127314814814815</v>
      </c>
      <c r="G5" s="8" t="str">
        <f>TEXT(INT((HOUR(F5)*3600+MINUTE(F5)*60+SECOND(F5))/$I$3/60),"0")&amp;"."&amp;TEXT(MOD((HOUR(F5)*3600+MINUTE(F5)*60+SECOND(F5))/$I$3,60),"00")&amp;"/km"</f>
        <v>3.28/km</v>
      </c>
      <c r="H5" s="9">
        <f>F5-$F$5</f>
        <v>0</v>
      </c>
      <c r="I5" s="10">
        <f>F5-INDEX($F$5:$F$607,MATCH(D5,$D$5:$D$607,0))</f>
        <v>0</v>
      </c>
    </row>
    <row r="6" spans="1:9" s="3" customFormat="1" ht="18" customHeight="1">
      <c r="A6" s="34">
        <v>2</v>
      </c>
      <c r="B6" s="65" t="s">
        <v>44</v>
      </c>
      <c r="C6" s="66"/>
      <c r="D6" s="35" t="s">
        <v>20</v>
      </c>
      <c r="E6" s="39" t="s">
        <v>41</v>
      </c>
      <c r="F6" s="53">
        <v>0.03138888888888889</v>
      </c>
      <c r="G6" s="35" t="str">
        <f aca="true" t="shared" si="0" ref="G6:G21">TEXT(INT((HOUR(F6)*3600+MINUTE(F6)*60+SECOND(F6))/$I$3/60),"0")&amp;"."&amp;TEXT(MOD((HOUR(F6)*3600+MINUTE(F6)*60+SECOND(F6))/$I$3,60),"00")&amp;"/km"</f>
        <v>3.29/km</v>
      </c>
      <c r="H6" s="36">
        <f aca="true" t="shared" si="1" ref="H6:H21">F6-$F$5</f>
        <v>0.00011574074074074264</v>
      </c>
      <c r="I6" s="37">
        <f>F6-INDEX($F$5:$F$607,MATCH(D6,$D$5:$D$607,0))</f>
        <v>0</v>
      </c>
    </row>
    <row r="7" spans="1:9" s="3" customFormat="1" ht="18" customHeight="1">
      <c r="A7" s="34">
        <v>3</v>
      </c>
      <c r="B7" s="65" t="s">
        <v>45</v>
      </c>
      <c r="C7" s="66"/>
      <c r="D7" s="35" t="s">
        <v>20</v>
      </c>
      <c r="E7" s="39" t="s">
        <v>46</v>
      </c>
      <c r="F7" s="53">
        <v>0.03177083333333333</v>
      </c>
      <c r="G7" s="35" t="str">
        <f t="shared" si="0"/>
        <v>3.31/km</v>
      </c>
      <c r="H7" s="36">
        <f t="shared" si="1"/>
        <v>0.0004976851851851843</v>
      </c>
      <c r="I7" s="37">
        <f>F7-INDEX($F$5:$F$607,MATCH(D7,$D$5:$D$607,0))</f>
        <v>0.0003819444444444417</v>
      </c>
    </row>
    <row r="8" spans="1:9" s="3" customFormat="1" ht="18" customHeight="1">
      <c r="A8" s="34">
        <v>4</v>
      </c>
      <c r="B8" s="65" t="s">
        <v>47</v>
      </c>
      <c r="C8" s="66"/>
      <c r="D8" s="35" t="s">
        <v>26</v>
      </c>
      <c r="E8" s="39" t="s">
        <v>48</v>
      </c>
      <c r="F8" s="53">
        <v>0.03215277777777777</v>
      </c>
      <c r="G8" s="35" t="str">
        <f t="shared" si="0"/>
        <v>3.34/km</v>
      </c>
      <c r="H8" s="36">
        <f t="shared" si="1"/>
        <v>0.000879629629629626</v>
      </c>
      <c r="I8" s="37">
        <f>F8-INDEX($F$5:$F$607,MATCH(D8,$D$5:$D$607,0))</f>
        <v>0.000879629629629626</v>
      </c>
    </row>
    <row r="9" spans="1:9" s="3" customFormat="1" ht="18" customHeight="1">
      <c r="A9" s="34">
        <v>5</v>
      </c>
      <c r="B9" s="65" t="s">
        <v>49</v>
      </c>
      <c r="C9" s="66"/>
      <c r="D9" s="35" t="s">
        <v>50</v>
      </c>
      <c r="E9" s="39" t="s">
        <v>51</v>
      </c>
      <c r="F9" s="53">
        <v>0.032372685185185185</v>
      </c>
      <c r="G9" s="35" t="str">
        <f t="shared" si="0"/>
        <v>3.35/km</v>
      </c>
      <c r="H9" s="36">
        <f t="shared" si="1"/>
        <v>0.0010995370370370378</v>
      </c>
      <c r="I9" s="37">
        <f>F9-INDEX($F$5:$F$607,MATCH(D9,$D$5:$D$607,0))</f>
        <v>0</v>
      </c>
    </row>
    <row r="10" spans="1:9" s="3" customFormat="1" ht="18" customHeight="1">
      <c r="A10" s="34">
        <v>6</v>
      </c>
      <c r="B10" s="65" t="s">
        <v>52</v>
      </c>
      <c r="C10" s="66"/>
      <c r="D10" s="35" t="s">
        <v>20</v>
      </c>
      <c r="E10" s="39" t="s">
        <v>53</v>
      </c>
      <c r="F10" s="53">
        <v>0.03284722222222222</v>
      </c>
      <c r="G10" s="35" t="str">
        <f t="shared" si="0"/>
        <v>3.38/km</v>
      </c>
      <c r="H10" s="36">
        <f t="shared" si="1"/>
        <v>0.001574074074074075</v>
      </c>
      <c r="I10" s="37">
        <f>F10-INDEX($F$5:$F$607,MATCH(D10,$D$5:$D$607,0))</f>
        <v>0.0014583333333333323</v>
      </c>
    </row>
    <row r="11" spans="1:9" s="3" customFormat="1" ht="18" customHeight="1">
      <c r="A11" s="34">
        <v>7</v>
      </c>
      <c r="B11" s="65" t="s">
        <v>54</v>
      </c>
      <c r="C11" s="66"/>
      <c r="D11" s="35" t="s">
        <v>16</v>
      </c>
      <c r="E11" s="39" t="s">
        <v>55</v>
      </c>
      <c r="F11" s="53">
        <v>0.033136574074074075</v>
      </c>
      <c r="G11" s="35" t="str">
        <f t="shared" si="0"/>
        <v>3.40/km</v>
      </c>
      <c r="H11" s="36">
        <f t="shared" si="1"/>
        <v>0.001863425925925928</v>
      </c>
      <c r="I11" s="37">
        <f>F11-INDEX($F$5:$F$607,MATCH(D11,$D$5:$D$607,0))</f>
        <v>0</v>
      </c>
    </row>
    <row r="12" spans="1:9" s="3" customFormat="1" ht="18" customHeight="1">
      <c r="A12" s="34">
        <v>8</v>
      </c>
      <c r="B12" s="65" t="s">
        <v>56</v>
      </c>
      <c r="C12" s="66"/>
      <c r="D12" s="35" t="s">
        <v>50</v>
      </c>
      <c r="E12" s="39" t="s">
        <v>48</v>
      </c>
      <c r="F12" s="53">
        <v>0.03314814814814815</v>
      </c>
      <c r="G12" s="35" t="str">
        <f t="shared" si="0"/>
        <v>3.40/km</v>
      </c>
      <c r="H12" s="36">
        <f t="shared" si="1"/>
        <v>0.0018750000000000017</v>
      </c>
      <c r="I12" s="37">
        <f>F12-INDEX($F$5:$F$607,MATCH(D12,$D$5:$D$607,0))</f>
        <v>0.0007754629629629639</v>
      </c>
    </row>
    <row r="13" spans="1:9" s="3" customFormat="1" ht="18" customHeight="1">
      <c r="A13" s="34">
        <v>9</v>
      </c>
      <c r="B13" s="65" t="s">
        <v>57</v>
      </c>
      <c r="C13" s="66"/>
      <c r="D13" s="35" t="s">
        <v>50</v>
      </c>
      <c r="E13" s="39" t="s">
        <v>58</v>
      </c>
      <c r="F13" s="53">
        <v>0.03318287037037037</v>
      </c>
      <c r="G13" s="35" t="str">
        <f t="shared" si="0"/>
        <v>3.41/km</v>
      </c>
      <c r="H13" s="36">
        <f t="shared" si="1"/>
        <v>0.0019097222222222224</v>
      </c>
      <c r="I13" s="37">
        <f>F13-INDEX($F$5:$F$607,MATCH(D13,$D$5:$D$607,0))</f>
        <v>0.0008101851851851846</v>
      </c>
    </row>
    <row r="14" spans="1:9" s="3" customFormat="1" ht="18" customHeight="1">
      <c r="A14" s="34">
        <v>10</v>
      </c>
      <c r="B14" s="65" t="s">
        <v>59</v>
      </c>
      <c r="C14" s="66"/>
      <c r="D14" s="35" t="s">
        <v>19</v>
      </c>
      <c r="E14" s="39" t="s">
        <v>60</v>
      </c>
      <c r="F14" s="53">
        <v>0.033854166666666664</v>
      </c>
      <c r="G14" s="35" t="str">
        <f t="shared" si="0"/>
        <v>3.45/km</v>
      </c>
      <c r="H14" s="36">
        <f t="shared" si="1"/>
        <v>0.002581018518518517</v>
      </c>
      <c r="I14" s="37">
        <f>F14-INDEX($F$5:$F$607,MATCH(D14,$D$5:$D$607,0))</f>
        <v>0</v>
      </c>
    </row>
    <row r="15" spans="1:9" s="3" customFormat="1" ht="18" customHeight="1">
      <c r="A15" s="34">
        <v>11</v>
      </c>
      <c r="B15" s="65" t="s">
        <v>61</v>
      </c>
      <c r="C15" s="66"/>
      <c r="D15" s="35" t="s">
        <v>50</v>
      </c>
      <c r="E15" s="39" t="s">
        <v>62</v>
      </c>
      <c r="F15" s="53">
        <v>0.0340625</v>
      </c>
      <c r="G15" s="35" t="str">
        <f t="shared" si="0"/>
        <v>3.46/km</v>
      </c>
      <c r="H15" s="36">
        <f t="shared" si="1"/>
        <v>0.0027893518518518554</v>
      </c>
      <c r="I15" s="37">
        <f>F15-INDEX($F$5:$F$607,MATCH(D15,$D$5:$D$607,0))</f>
        <v>0.0016898148148148176</v>
      </c>
    </row>
    <row r="16" spans="1:9" s="3" customFormat="1" ht="18" customHeight="1">
      <c r="A16" s="34">
        <v>12</v>
      </c>
      <c r="B16" s="65" t="s">
        <v>63</v>
      </c>
      <c r="C16" s="66"/>
      <c r="D16" s="35" t="s">
        <v>16</v>
      </c>
      <c r="E16" s="39" t="s">
        <v>64</v>
      </c>
      <c r="F16" s="53">
        <v>0.03466435185185185</v>
      </c>
      <c r="G16" s="35" t="str">
        <f t="shared" si="0"/>
        <v>3.50/km</v>
      </c>
      <c r="H16" s="36">
        <f t="shared" si="1"/>
        <v>0.003391203703703702</v>
      </c>
      <c r="I16" s="37">
        <f>F16-INDEX($F$5:$F$607,MATCH(D16,$D$5:$D$607,0))</f>
        <v>0.0015277777777777737</v>
      </c>
    </row>
    <row r="17" spans="1:9" s="3" customFormat="1" ht="18" customHeight="1">
      <c r="A17" s="34">
        <v>13</v>
      </c>
      <c r="B17" s="65" t="s">
        <v>65</v>
      </c>
      <c r="C17" s="66"/>
      <c r="D17" s="35" t="s">
        <v>16</v>
      </c>
      <c r="E17" s="39" t="s">
        <v>66</v>
      </c>
      <c r="F17" s="53">
        <v>0.034722222222222224</v>
      </c>
      <c r="G17" s="35" t="str">
        <f t="shared" si="0"/>
        <v>3.51/km</v>
      </c>
      <c r="H17" s="36">
        <f t="shared" si="1"/>
        <v>0.0034490740740740766</v>
      </c>
      <c r="I17" s="37">
        <f>F17-INDEX($F$5:$F$607,MATCH(D17,$D$5:$D$607,0))</f>
        <v>0.0015856481481481485</v>
      </c>
    </row>
    <row r="18" spans="1:9" s="3" customFormat="1" ht="18" customHeight="1">
      <c r="A18" s="34">
        <v>14</v>
      </c>
      <c r="B18" s="65" t="s">
        <v>67</v>
      </c>
      <c r="C18" s="66"/>
      <c r="D18" s="35" t="s">
        <v>25</v>
      </c>
      <c r="E18" s="39" t="s">
        <v>68</v>
      </c>
      <c r="F18" s="53">
        <v>0.03478009259259259</v>
      </c>
      <c r="G18" s="35" t="str">
        <f t="shared" si="0"/>
        <v>3.51/km</v>
      </c>
      <c r="H18" s="36">
        <f t="shared" si="1"/>
        <v>0.0035069444444444445</v>
      </c>
      <c r="I18" s="37">
        <f>F18-INDEX($F$5:$F$607,MATCH(D18,$D$5:$D$607,0))</f>
        <v>0</v>
      </c>
    </row>
    <row r="19" spans="1:9" s="3" customFormat="1" ht="18" customHeight="1">
      <c r="A19" s="34">
        <v>15</v>
      </c>
      <c r="B19" s="65" t="s">
        <v>69</v>
      </c>
      <c r="C19" s="66"/>
      <c r="D19" s="35" t="s">
        <v>19</v>
      </c>
      <c r="E19" s="39" t="s">
        <v>70</v>
      </c>
      <c r="F19" s="53">
        <v>0.03497685185185185</v>
      </c>
      <c r="G19" s="35" t="str">
        <f t="shared" si="0"/>
        <v>3.52/km</v>
      </c>
      <c r="H19" s="36">
        <f t="shared" si="1"/>
        <v>0.003703703703703702</v>
      </c>
      <c r="I19" s="37">
        <f>F19-INDEX($F$5:$F$607,MATCH(D19,$D$5:$D$607,0))</f>
        <v>0.001122685185185185</v>
      </c>
    </row>
    <row r="20" spans="1:9" s="3" customFormat="1" ht="18" customHeight="1">
      <c r="A20" s="34">
        <v>16</v>
      </c>
      <c r="B20" s="65" t="s">
        <v>71</v>
      </c>
      <c r="C20" s="66"/>
      <c r="D20" s="35" t="s">
        <v>16</v>
      </c>
      <c r="E20" s="39" t="s">
        <v>72</v>
      </c>
      <c r="F20" s="53">
        <v>0.03509259259259259</v>
      </c>
      <c r="G20" s="35" t="str">
        <f t="shared" si="0"/>
        <v>3.53/km</v>
      </c>
      <c r="H20" s="36">
        <f t="shared" si="1"/>
        <v>0.0038194444444444448</v>
      </c>
      <c r="I20" s="37">
        <f>F20-INDEX($F$5:$F$607,MATCH(D20,$D$5:$D$607,0))</f>
        <v>0.0019560185185185167</v>
      </c>
    </row>
    <row r="21" spans="1:9" ht="18" customHeight="1">
      <c r="A21" s="34">
        <v>17</v>
      </c>
      <c r="B21" s="65" t="s">
        <v>73</v>
      </c>
      <c r="C21" s="66"/>
      <c r="D21" s="35" t="s">
        <v>16</v>
      </c>
      <c r="E21" s="39" t="s">
        <v>48</v>
      </c>
      <c r="F21" s="53">
        <v>0.035370370370370365</v>
      </c>
      <c r="G21" s="35" t="str">
        <f t="shared" si="0"/>
        <v>3.55/km</v>
      </c>
      <c r="H21" s="36">
        <f t="shared" si="1"/>
        <v>0.004097222222222217</v>
      </c>
      <c r="I21" s="37">
        <f>F21-INDEX($F$5:$F$607,MATCH(D21,$D$5:$D$607,0))</f>
        <v>0.0022337962962962893</v>
      </c>
    </row>
    <row r="22" spans="1:9" ht="18" customHeight="1">
      <c r="A22" s="34">
        <v>18</v>
      </c>
      <c r="B22" s="65" t="s">
        <v>74</v>
      </c>
      <c r="C22" s="66"/>
      <c r="D22" s="35" t="s">
        <v>26</v>
      </c>
      <c r="E22" s="39" t="s">
        <v>58</v>
      </c>
      <c r="F22" s="53">
        <v>0.035381944444444445</v>
      </c>
      <c r="G22" s="35" t="str">
        <f aca="true" t="shared" si="2" ref="G22:G28">TEXT(INT((HOUR(F22)*3600+MINUTE(F22)*60+SECOND(F22))/$I$3/60),"0")&amp;"."&amp;TEXT(MOD((HOUR(F22)*3600+MINUTE(F22)*60+SECOND(F22))/$I$3,60),"00")&amp;"/km"</f>
        <v>3.55/km</v>
      </c>
      <c r="H22" s="36">
        <f aca="true" t="shared" si="3" ref="H22:H28">F22-$F$5</f>
        <v>0.004108796296296298</v>
      </c>
      <c r="I22" s="37">
        <f>F22-INDEX($F$5:$F$607,MATCH(D22,$D$5:$D$607,0))</f>
        <v>0.004108796296296298</v>
      </c>
    </row>
    <row r="23" spans="1:9" ht="18" customHeight="1">
      <c r="A23" s="34">
        <v>19</v>
      </c>
      <c r="B23" s="65" t="s">
        <v>75</v>
      </c>
      <c r="C23" s="66"/>
      <c r="D23" s="35" t="s">
        <v>19</v>
      </c>
      <c r="E23" s="39" t="s">
        <v>53</v>
      </c>
      <c r="F23" s="53">
        <v>0.03547453703703704</v>
      </c>
      <c r="G23" s="35" t="str">
        <f t="shared" si="2"/>
        <v>3.56/km</v>
      </c>
      <c r="H23" s="36">
        <f t="shared" si="3"/>
        <v>0.004201388888888893</v>
      </c>
      <c r="I23" s="37">
        <f>F23-INDEX($F$5:$F$607,MATCH(D23,$D$5:$D$607,0))</f>
        <v>0.0016203703703703762</v>
      </c>
    </row>
    <row r="24" spans="1:9" ht="18" customHeight="1">
      <c r="A24" s="34">
        <v>20</v>
      </c>
      <c r="B24" s="65" t="s">
        <v>76</v>
      </c>
      <c r="C24" s="66"/>
      <c r="D24" s="35" t="s">
        <v>50</v>
      </c>
      <c r="E24" s="39" t="s">
        <v>77</v>
      </c>
      <c r="F24" s="53">
        <v>0.03550925925925926</v>
      </c>
      <c r="G24" s="35" t="str">
        <f t="shared" si="2"/>
        <v>3.56/km</v>
      </c>
      <c r="H24" s="36">
        <f t="shared" si="3"/>
        <v>0.004236111111111114</v>
      </c>
      <c r="I24" s="37">
        <f>F24-INDEX($F$5:$F$607,MATCH(D24,$D$5:$D$607,0))</f>
        <v>0.0031365740740740763</v>
      </c>
    </row>
    <row r="25" spans="1:9" ht="18" customHeight="1">
      <c r="A25" s="34">
        <v>21</v>
      </c>
      <c r="B25" s="65" t="s">
        <v>78</v>
      </c>
      <c r="C25" s="66"/>
      <c r="D25" s="35" t="s">
        <v>19</v>
      </c>
      <c r="E25" s="39" t="s">
        <v>79</v>
      </c>
      <c r="F25" s="53">
        <v>0.0355787037037037</v>
      </c>
      <c r="G25" s="35" t="str">
        <f t="shared" si="2"/>
        <v>3.56/km</v>
      </c>
      <c r="H25" s="36">
        <f t="shared" si="3"/>
        <v>0.0043055555555555555</v>
      </c>
      <c r="I25" s="37">
        <f>F25-INDEX($F$5:$F$607,MATCH(D25,$D$5:$D$607,0))</f>
        <v>0.0017245370370370383</v>
      </c>
    </row>
    <row r="26" spans="1:9" ht="18" customHeight="1">
      <c r="A26" s="34">
        <v>22</v>
      </c>
      <c r="B26" s="65" t="s">
        <v>80</v>
      </c>
      <c r="C26" s="66"/>
      <c r="D26" s="35" t="s">
        <v>15</v>
      </c>
      <c r="E26" s="39" t="s">
        <v>81</v>
      </c>
      <c r="F26" s="53">
        <v>0.035625</v>
      </c>
      <c r="G26" s="35" t="str">
        <f t="shared" si="2"/>
        <v>3.57/km</v>
      </c>
      <c r="H26" s="36">
        <f t="shared" si="3"/>
        <v>0.00435185185185185</v>
      </c>
      <c r="I26" s="37">
        <f>F26-INDEX($F$5:$F$607,MATCH(D26,$D$5:$D$607,0))</f>
        <v>0</v>
      </c>
    </row>
    <row r="27" spans="1:9" ht="18" customHeight="1">
      <c r="A27" s="34">
        <v>23</v>
      </c>
      <c r="B27" s="65" t="s">
        <v>82</v>
      </c>
      <c r="C27" s="66"/>
      <c r="D27" s="35" t="s">
        <v>16</v>
      </c>
      <c r="E27" s="39" t="s">
        <v>32</v>
      </c>
      <c r="F27" s="53">
        <v>0.035659722222222225</v>
      </c>
      <c r="G27" s="35" t="str">
        <f t="shared" si="2"/>
        <v>3.57/km</v>
      </c>
      <c r="H27" s="36">
        <f t="shared" si="3"/>
        <v>0.0043865740740740775</v>
      </c>
      <c r="I27" s="37">
        <f>F27-INDEX($F$5:$F$607,MATCH(D27,$D$5:$D$607,0))</f>
        <v>0.0025231481481481494</v>
      </c>
    </row>
    <row r="28" spans="1:9" ht="18" customHeight="1">
      <c r="A28" s="34">
        <v>24</v>
      </c>
      <c r="B28" s="65" t="s">
        <v>83</v>
      </c>
      <c r="C28" s="66"/>
      <c r="D28" s="35" t="s">
        <v>16</v>
      </c>
      <c r="E28" s="39" t="s">
        <v>84</v>
      </c>
      <c r="F28" s="53">
        <v>0.035729166666666666</v>
      </c>
      <c r="G28" s="35" t="str">
        <f t="shared" si="2"/>
        <v>3.57/km</v>
      </c>
      <c r="H28" s="36">
        <f t="shared" si="3"/>
        <v>0.004456018518518519</v>
      </c>
      <c r="I28" s="37">
        <f>F28-INDEX($F$5:$F$607,MATCH(D28,$D$5:$D$607,0))</f>
        <v>0.002592592592592591</v>
      </c>
    </row>
    <row r="29" spans="1:9" ht="18" customHeight="1">
      <c r="A29" s="34">
        <v>25</v>
      </c>
      <c r="B29" s="65" t="s">
        <v>85</v>
      </c>
      <c r="C29" s="66"/>
      <c r="D29" s="35" t="s">
        <v>26</v>
      </c>
      <c r="E29" s="39" t="s">
        <v>86</v>
      </c>
      <c r="F29" s="53">
        <v>0.03584490740740741</v>
      </c>
      <c r="G29" s="35" t="str">
        <f aca="true" t="shared" si="4" ref="G29:G40">TEXT(INT((HOUR(F29)*3600+MINUTE(F29)*60+SECOND(F29))/$I$3/60),"0")&amp;"."&amp;TEXT(MOD((HOUR(F29)*3600+MINUTE(F29)*60+SECOND(F29))/$I$3,60),"00")&amp;"/km"</f>
        <v>3.58/km</v>
      </c>
      <c r="H29" s="36">
        <f aca="true" t="shared" si="5" ref="H29:H40">F29-$F$5</f>
        <v>0.0045717592592592615</v>
      </c>
      <c r="I29" s="37">
        <f>F29-INDEX($F$5:$F$607,MATCH(D29,$D$5:$D$607,0))</f>
        <v>0.0045717592592592615</v>
      </c>
    </row>
    <row r="30" spans="1:9" ht="18" customHeight="1">
      <c r="A30" s="34">
        <v>26</v>
      </c>
      <c r="B30" s="65" t="s">
        <v>87</v>
      </c>
      <c r="C30" s="66"/>
      <c r="D30" s="35" t="s">
        <v>28</v>
      </c>
      <c r="E30" s="39" t="s">
        <v>88</v>
      </c>
      <c r="F30" s="53">
        <v>0.03596064814814815</v>
      </c>
      <c r="G30" s="35" t="str">
        <f t="shared" si="4"/>
        <v>3.59/km</v>
      </c>
      <c r="H30" s="36">
        <f t="shared" si="5"/>
        <v>0.004687500000000004</v>
      </c>
      <c r="I30" s="37">
        <f>F30-INDEX($F$5:$F$607,MATCH(D30,$D$5:$D$607,0))</f>
        <v>0</v>
      </c>
    </row>
    <row r="31" spans="1:9" ht="18" customHeight="1">
      <c r="A31" s="34">
        <v>27</v>
      </c>
      <c r="B31" s="65" t="s">
        <v>89</v>
      </c>
      <c r="C31" s="66"/>
      <c r="D31" s="35" t="s">
        <v>20</v>
      </c>
      <c r="E31" s="39" t="s">
        <v>90</v>
      </c>
      <c r="F31" s="53">
        <v>0.03613425925925926</v>
      </c>
      <c r="G31" s="35" t="str">
        <f t="shared" si="4"/>
        <v>4.00/km</v>
      </c>
      <c r="H31" s="36">
        <f t="shared" si="5"/>
        <v>0.004861111111111115</v>
      </c>
      <c r="I31" s="37">
        <f>F31-INDEX($F$5:$F$607,MATCH(D31,$D$5:$D$607,0))</f>
        <v>0.004745370370370372</v>
      </c>
    </row>
    <row r="32" spans="1:9" ht="18" customHeight="1">
      <c r="A32" s="34">
        <v>28</v>
      </c>
      <c r="B32" s="65" t="s">
        <v>91</v>
      </c>
      <c r="C32" s="66"/>
      <c r="D32" s="35" t="s">
        <v>20</v>
      </c>
      <c r="E32" s="39" t="s">
        <v>92</v>
      </c>
      <c r="F32" s="53">
        <v>0.03626157407407408</v>
      </c>
      <c r="G32" s="35" t="str">
        <f t="shared" si="4"/>
        <v>4.01/km</v>
      </c>
      <c r="H32" s="36">
        <f t="shared" si="5"/>
        <v>0.004988425925925931</v>
      </c>
      <c r="I32" s="37">
        <f>F32-INDEX($F$5:$F$607,MATCH(D32,$D$5:$D$607,0))</f>
        <v>0.004872685185185188</v>
      </c>
    </row>
    <row r="33" spans="1:9" ht="18" customHeight="1">
      <c r="A33" s="34">
        <v>29</v>
      </c>
      <c r="B33" s="65" t="s">
        <v>93</v>
      </c>
      <c r="C33" s="66"/>
      <c r="D33" s="35" t="s">
        <v>19</v>
      </c>
      <c r="E33" s="39" t="s">
        <v>94</v>
      </c>
      <c r="F33" s="53">
        <v>0.03634259259259259</v>
      </c>
      <c r="G33" s="35" t="str">
        <f t="shared" si="4"/>
        <v>4.02/km</v>
      </c>
      <c r="H33" s="36">
        <f t="shared" si="5"/>
        <v>0.005069444444444446</v>
      </c>
      <c r="I33" s="37">
        <f>F33-INDEX($F$5:$F$607,MATCH(D33,$D$5:$D$607,0))</f>
        <v>0.0024884259259259287</v>
      </c>
    </row>
    <row r="34" spans="1:9" ht="18" customHeight="1">
      <c r="A34" s="34">
        <v>30</v>
      </c>
      <c r="B34" s="65" t="s">
        <v>95</v>
      </c>
      <c r="C34" s="66"/>
      <c r="D34" s="35" t="s">
        <v>16</v>
      </c>
      <c r="E34" s="39" t="s">
        <v>96</v>
      </c>
      <c r="F34" s="53">
        <v>0.03636574074074074</v>
      </c>
      <c r="G34" s="35" t="str">
        <f t="shared" si="4"/>
        <v>4.02/km</v>
      </c>
      <c r="H34" s="36">
        <f t="shared" si="5"/>
        <v>0.005092592592592593</v>
      </c>
      <c r="I34" s="37">
        <f>F34-INDEX($F$5:$F$607,MATCH(D34,$D$5:$D$607,0))</f>
        <v>0.003229166666666665</v>
      </c>
    </row>
    <row r="35" spans="1:9" ht="18" customHeight="1">
      <c r="A35" s="34">
        <v>31</v>
      </c>
      <c r="B35" s="65" t="s">
        <v>97</v>
      </c>
      <c r="C35" s="66"/>
      <c r="D35" s="35" t="s">
        <v>16</v>
      </c>
      <c r="E35" s="39" t="s">
        <v>96</v>
      </c>
      <c r="F35" s="53">
        <v>0.03648148148148148</v>
      </c>
      <c r="G35" s="35" t="str">
        <f t="shared" si="4"/>
        <v>4.02/km</v>
      </c>
      <c r="H35" s="36">
        <f t="shared" si="5"/>
        <v>0.005208333333333336</v>
      </c>
      <c r="I35" s="37">
        <f>F35-INDEX($F$5:$F$607,MATCH(D35,$D$5:$D$607,0))</f>
        <v>0.0033449074074074076</v>
      </c>
    </row>
    <row r="36" spans="1:9" ht="18" customHeight="1">
      <c r="A36" s="34">
        <v>32</v>
      </c>
      <c r="B36" s="65" t="s">
        <v>98</v>
      </c>
      <c r="C36" s="66"/>
      <c r="D36" s="35" t="s">
        <v>26</v>
      </c>
      <c r="E36" s="39" t="s">
        <v>58</v>
      </c>
      <c r="F36" s="53">
        <v>0.03649305555555555</v>
      </c>
      <c r="G36" s="35" t="str">
        <f t="shared" si="4"/>
        <v>4.03/km</v>
      </c>
      <c r="H36" s="36">
        <f t="shared" si="5"/>
        <v>0.005219907407407402</v>
      </c>
      <c r="I36" s="37">
        <f>F36-INDEX($F$5:$F$607,MATCH(D36,$D$5:$D$607,0))</f>
        <v>0.005219907407407402</v>
      </c>
    </row>
    <row r="37" spans="1:9" ht="18" customHeight="1">
      <c r="A37" s="34">
        <v>33</v>
      </c>
      <c r="B37" s="65" t="s">
        <v>99</v>
      </c>
      <c r="C37" s="66"/>
      <c r="D37" s="35" t="s">
        <v>20</v>
      </c>
      <c r="E37" s="39" t="s">
        <v>100</v>
      </c>
      <c r="F37" s="53">
        <v>0.03653935185185185</v>
      </c>
      <c r="G37" s="35" t="str">
        <f t="shared" si="4"/>
        <v>4.03/km</v>
      </c>
      <c r="H37" s="36">
        <f t="shared" si="5"/>
        <v>0.0052662037037037035</v>
      </c>
      <c r="I37" s="37">
        <f>F37-INDEX($F$5:$F$607,MATCH(D37,$D$5:$D$607,0))</f>
        <v>0.005150462962962961</v>
      </c>
    </row>
    <row r="38" spans="1:9" ht="18" customHeight="1">
      <c r="A38" s="34">
        <v>34</v>
      </c>
      <c r="B38" s="65" t="s">
        <v>101</v>
      </c>
      <c r="C38" s="66"/>
      <c r="D38" s="35" t="s">
        <v>26</v>
      </c>
      <c r="E38" s="39" t="s">
        <v>72</v>
      </c>
      <c r="F38" s="53">
        <v>0.036550925925925924</v>
      </c>
      <c r="G38" s="35" t="str">
        <f t="shared" si="4"/>
        <v>4.03/km</v>
      </c>
      <c r="H38" s="36">
        <f t="shared" si="5"/>
        <v>0.005277777777777777</v>
      </c>
      <c r="I38" s="37">
        <f>F38-INDEX($F$5:$F$607,MATCH(D38,$D$5:$D$607,0))</f>
        <v>0.005277777777777777</v>
      </c>
    </row>
    <row r="39" spans="1:9" ht="18" customHeight="1">
      <c r="A39" s="34">
        <v>35</v>
      </c>
      <c r="B39" s="65" t="s">
        <v>102</v>
      </c>
      <c r="C39" s="66"/>
      <c r="D39" s="35" t="s">
        <v>20</v>
      </c>
      <c r="E39" s="39" t="s">
        <v>48</v>
      </c>
      <c r="F39" s="53">
        <v>0.03657407407407407</v>
      </c>
      <c r="G39" s="35" t="str">
        <f t="shared" si="4"/>
        <v>4.03/km</v>
      </c>
      <c r="H39" s="36">
        <f t="shared" si="5"/>
        <v>0.005300925925925924</v>
      </c>
      <c r="I39" s="37">
        <f>F39-INDEX($F$5:$F$607,MATCH(D39,$D$5:$D$607,0))</f>
        <v>0.005185185185185182</v>
      </c>
    </row>
    <row r="40" spans="1:9" ht="18" customHeight="1">
      <c r="A40" s="34">
        <v>36</v>
      </c>
      <c r="B40" s="65" t="s">
        <v>103</v>
      </c>
      <c r="C40" s="66"/>
      <c r="D40" s="35" t="s">
        <v>27</v>
      </c>
      <c r="E40" s="39" t="s">
        <v>104</v>
      </c>
      <c r="F40" s="53">
        <v>0.036597222222222225</v>
      </c>
      <c r="G40" s="35" t="str">
        <f t="shared" si="4"/>
        <v>4.03/km</v>
      </c>
      <c r="H40" s="36">
        <f t="shared" si="5"/>
        <v>0.005324074074074078</v>
      </c>
      <c r="I40" s="37">
        <f>F40-INDEX($F$5:$F$607,MATCH(D40,$D$5:$D$607,0))</f>
        <v>0</v>
      </c>
    </row>
    <row r="41" spans="1:9" ht="18" customHeight="1">
      <c r="A41" s="34">
        <v>37</v>
      </c>
      <c r="B41" s="65" t="s">
        <v>105</v>
      </c>
      <c r="C41" s="66"/>
      <c r="D41" s="35" t="s">
        <v>26</v>
      </c>
      <c r="E41" s="39" t="s">
        <v>62</v>
      </c>
      <c r="F41" s="53">
        <v>0.036597222222222225</v>
      </c>
      <c r="G41" s="35" t="str">
        <f>TEXT(INT((HOUR(F41)*3600+MINUTE(F41)*60+SECOND(F41))/$I$3/60),"0")&amp;"."&amp;TEXT(MOD((HOUR(F41)*3600+MINUTE(F41)*60+SECOND(F41))/$I$3,60),"00")&amp;"/km"</f>
        <v>4.03/km</v>
      </c>
      <c r="H41" s="36">
        <f>F41-$F$5</f>
        <v>0.005324074074074078</v>
      </c>
      <c r="I41" s="37">
        <f>F41-INDEX($F$5:$F$607,MATCH(D41,$D$5:$D$607,0))</f>
        <v>0.005324074074074078</v>
      </c>
    </row>
    <row r="42" spans="1:9" ht="18" customHeight="1">
      <c r="A42" s="34">
        <v>38</v>
      </c>
      <c r="B42" s="65" t="s">
        <v>106</v>
      </c>
      <c r="C42" s="66"/>
      <c r="D42" s="35" t="s">
        <v>50</v>
      </c>
      <c r="E42" s="39" t="s">
        <v>77</v>
      </c>
      <c r="F42" s="53">
        <v>0.03688657407407408</v>
      </c>
      <c r="G42" s="35" t="str">
        <f aca="true" t="shared" si="6" ref="G42:G77">TEXT(INT((HOUR(F42)*3600+MINUTE(F42)*60+SECOND(F42))/$I$3/60),"0")&amp;"."&amp;TEXT(MOD((HOUR(F42)*3600+MINUTE(F42)*60+SECOND(F42))/$I$3,60),"00")&amp;"/km"</f>
        <v>4.05/km</v>
      </c>
      <c r="H42" s="36">
        <f aca="true" t="shared" si="7" ref="H42:H77">F42-$F$5</f>
        <v>0.005613425925925931</v>
      </c>
      <c r="I42" s="37">
        <f>F42-INDEX($F$5:$F$607,MATCH(D42,$D$5:$D$607,0))</f>
        <v>0.004513888888888894</v>
      </c>
    </row>
    <row r="43" spans="1:9" ht="18" customHeight="1">
      <c r="A43" s="34">
        <v>39</v>
      </c>
      <c r="B43" s="65" t="s">
        <v>107</v>
      </c>
      <c r="C43" s="66"/>
      <c r="D43" s="35" t="s">
        <v>22</v>
      </c>
      <c r="E43" s="39" t="s">
        <v>108</v>
      </c>
      <c r="F43" s="53">
        <v>0.03692129629629629</v>
      </c>
      <c r="G43" s="35" t="str">
        <f t="shared" si="6"/>
        <v>4.05/km</v>
      </c>
      <c r="H43" s="36">
        <f t="shared" si="7"/>
        <v>0.005648148148148145</v>
      </c>
      <c r="I43" s="37">
        <f>F43-INDEX($F$5:$F$607,MATCH(D43,$D$5:$D$607,0))</f>
        <v>0</v>
      </c>
    </row>
    <row r="44" spans="1:9" ht="18" customHeight="1">
      <c r="A44" s="34">
        <v>40</v>
      </c>
      <c r="B44" s="65" t="s">
        <v>109</v>
      </c>
      <c r="C44" s="66"/>
      <c r="D44" s="35" t="s">
        <v>19</v>
      </c>
      <c r="E44" s="39" t="s">
        <v>48</v>
      </c>
      <c r="F44" s="53">
        <v>0.036967592592592594</v>
      </c>
      <c r="G44" s="35" t="str">
        <f t="shared" si="6"/>
        <v>4.06/km</v>
      </c>
      <c r="H44" s="36">
        <f t="shared" si="7"/>
        <v>0.005694444444444446</v>
      </c>
      <c r="I44" s="37">
        <f>F44-INDEX($F$5:$F$607,MATCH(D44,$D$5:$D$607,0))</f>
        <v>0.003113425925925929</v>
      </c>
    </row>
    <row r="45" spans="1:9" ht="18" customHeight="1">
      <c r="A45" s="34">
        <v>41</v>
      </c>
      <c r="B45" s="65" t="s">
        <v>110</v>
      </c>
      <c r="C45" s="66"/>
      <c r="D45" s="35" t="s">
        <v>26</v>
      </c>
      <c r="E45" s="39" t="s">
        <v>111</v>
      </c>
      <c r="F45" s="53">
        <v>0.03711805555555556</v>
      </c>
      <c r="G45" s="35" t="str">
        <f t="shared" si="6"/>
        <v>4.07/km</v>
      </c>
      <c r="H45" s="36">
        <f t="shared" si="7"/>
        <v>0.00584490740740741</v>
      </c>
      <c r="I45" s="37">
        <f>F45-INDEX($F$5:$F$607,MATCH(D45,$D$5:$D$607,0))</f>
        <v>0.00584490740740741</v>
      </c>
    </row>
    <row r="46" spans="1:9" ht="18" customHeight="1">
      <c r="A46" s="34">
        <v>42</v>
      </c>
      <c r="B46" s="65" t="s">
        <v>112</v>
      </c>
      <c r="C46" s="66"/>
      <c r="D46" s="35" t="s">
        <v>22</v>
      </c>
      <c r="E46" s="39" t="s">
        <v>113</v>
      </c>
      <c r="F46" s="53">
        <v>0.03712962962962963</v>
      </c>
      <c r="G46" s="35" t="str">
        <f t="shared" si="6"/>
        <v>4.07/km</v>
      </c>
      <c r="H46" s="36">
        <f t="shared" si="7"/>
        <v>0.005856481481481483</v>
      </c>
      <c r="I46" s="37">
        <f>F46-INDEX($F$5:$F$607,MATCH(D46,$D$5:$D$607,0))</f>
        <v>0.00020833333333333814</v>
      </c>
    </row>
    <row r="47" spans="1:9" ht="18" customHeight="1">
      <c r="A47" s="34">
        <v>43</v>
      </c>
      <c r="B47" s="65" t="s">
        <v>114</v>
      </c>
      <c r="C47" s="66"/>
      <c r="D47" s="35" t="s">
        <v>20</v>
      </c>
      <c r="E47" s="39" t="s">
        <v>115</v>
      </c>
      <c r="F47" s="53">
        <v>0.0372337962962963</v>
      </c>
      <c r="G47" s="35" t="str">
        <f t="shared" si="6"/>
        <v>4.07/km</v>
      </c>
      <c r="H47" s="36">
        <f t="shared" si="7"/>
        <v>0.005960648148148152</v>
      </c>
      <c r="I47" s="37">
        <f>F47-INDEX($F$5:$F$607,MATCH(D47,$D$5:$D$607,0))</f>
        <v>0.00584490740740741</v>
      </c>
    </row>
    <row r="48" spans="1:9" ht="18" customHeight="1">
      <c r="A48" s="34">
        <v>44</v>
      </c>
      <c r="B48" s="65" t="s">
        <v>116</v>
      </c>
      <c r="C48" s="66"/>
      <c r="D48" s="35" t="s">
        <v>22</v>
      </c>
      <c r="E48" s="39" t="s">
        <v>108</v>
      </c>
      <c r="F48" s="53">
        <v>0.037245370370370366</v>
      </c>
      <c r="G48" s="35" t="str">
        <f t="shared" si="6"/>
        <v>4.08/km</v>
      </c>
      <c r="H48" s="36">
        <f t="shared" si="7"/>
        <v>0.005972222222222219</v>
      </c>
      <c r="I48" s="37">
        <f>F48-INDEX($F$5:$F$607,MATCH(D48,$D$5:$D$607,0))</f>
        <v>0.00032407407407407385</v>
      </c>
    </row>
    <row r="49" spans="1:9" ht="18" customHeight="1">
      <c r="A49" s="34">
        <v>45</v>
      </c>
      <c r="B49" s="65" t="s">
        <v>117</v>
      </c>
      <c r="C49" s="66"/>
      <c r="D49" s="35" t="s">
        <v>27</v>
      </c>
      <c r="E49" s="39" t="s">
        <v>118</v>
      </c>
      <c r="F49" s="53">
        <v>0.037314814814814815</v>
      </c>
      <c r="G49" s="35" t="str">
        <f t="shared" si="6"/>
        <v>4.08/km</v>
      </c>
      <c r="H49" s="36">
        <f t="shared" si="7"/>
        <v>0.006041666666666667</v>
      </c>
      <c r="I49" s="37">
        <f>F49-INDEX($F$5:$F$607,MATCH(D49,$D$5:$D$607,0))</f>
        <v>0.0007175925925925891</v>
      </c>
    </row>
    <row r="50" spans="1:9" ht="18" customHeight="1">
      <c r="A50" s="34">
        <v>46</v>
      </c>
      <c r="B50" s="65" t="s">
        <v>119</v>
      </c>
      <c r="C50" s="66"/>
      <c r="D50" s="35" t="s">
        <v>22</v>
      </c>
      <c r="E50" s="39" t="s">
        <v>72</v>
      </c>
      <c r="F50" s="53">
        <v>0.03736111111111111</v>
      </c>
      <c r="G50" s="35" t="str">
        <f t="shared" si="6"/>
        <v>4.08/km</v>
      </c>
      <c r="H50" s="36">
        <f t="shared" si="7"/>
        <v>0.006087962962962962</v>
      </c>
      <c r="I50" s="37">
        <f>F50-INDEX($F$5:$F$607,MATCH(D50,$D$5:$D$607,0))</f>
        <v>0.0004398148148148165</v>
      </c>
    </row>
    <row r="51" spans="1:9" ht="18" customHeight="1">
      <c r="A51" s="34">
        <v>47</v>
      </c>
      <c r="B51" s="65" t="s">
        <v>120</v>
      </c>
      <c r="C51" s="66"/>
      <c r="D51" s="35" t="s">
        <v>20</v>
      </c>
      <c r="E51" s="39" t="s">
        <v>121</v>
      </c>
      <c r="F51" s="53">
        <v>0.037442129629629624</v>
      </c>
      <c r="G51" s="35" t="str">
        <f t="shared" si="6"/>
        <v>4.09/km</v>
      </c>
      <c r="H51" s="36">
        <f t="shared" si="7"/>
        <v>0.006168981481481477</v>
      </c>
      <c r="I51" s="37">
        <f>F51-INDEX($F$5:$F$607,MATCH(D51,$D$5:$D$607,0))</f>
        <v>0.006053240740740734</v>
      </c>
    </row>
    <row r="52" spans="1:9" ht="18" customHeight="1">
      <c r="A52" s="34">
        <v>48</v>
      </c>
      <c r="B52" s="65" t="s">
        <v>122</v>
      </c>
      <c r="C52" s="66"/>
      <c r="D52" s="35" t="s">
        <v>26</v>
      </c>
      <c r="E52" s="39" t="s">
        <v>123</v>
      </c>
      <c r="F52" s="53">
        <v>0.03760416666666667</v>
      </c>
      <c r="G52" s="35" t="str">
        <f t="shared" si="6"/>
        <v>4.10/km</v>
      </c>
      <c r="H52" s="36">
        <f t="shared" si="7"/>
        <v>0.0063310185185185205</v>
      </c>
      <c r="I52" s="37">
        <f>F52-INDEX($F$5:$F$607,MATCH(D52,$D$5:$D$607,0))</f>
        <v>0.0063310185185185205</v>
      </c>
    </row>
    <row r="53" spans="1:9" ht="18" customHeight="1">
      <c r="A53" s="34">
        <v>49</v>
      </c>
      <c r="B53" s="65" t="s">
        <v>124</v>
      </c>
      <c r="C53" s="66"/>
      <c r="D53" s="35" t="s">
        <v>20</v>
      </c>
      <c r="E53" s="39" t="s">
        <v>125</v>
      </c>
      <c r="F53" s="53">
        <v>0.03771990740740741</v>
      </c>
      <c r="G53" s="35" t="str">
        <f t="shared" si="6"/>
        <v>4.11/km</v>
      </c>
      <c r="H53" s="36">
        <f t="shared" si="7"/>
        <v>0.006446759259259263</v>
      </c>
      <c r="I53" s="37">
        <f>F53-INDEX($F$5:$F$607,MATCH(D53,$D$5:$D$607,0))</f>
        <v>0.0063310185185185205</v>
      </c>
    </row>
    <row r="54" spans="1:9" ht="18" customHeight="1">
      <c r="A54" s="34">
        <v>50</v>
      </c>
      <c r="B54" s="65" t="s">
        <v>126</v>
      </c>
      <c r="C54" s="66"/>
      <c r="D54" s="35" t="s">
        <v>16</v>
      </c>
      <c r="E54" s="39" t="s">
        <v>17</v>
      </c>
      <c r="F54" s="53">
        <v>0.03777777777777778</v>
      </c>
      <c r="G54" s="35" t="str">
        <f t="shared" si="6"/>
        <v>4.11/km</v>
      </c>
      <c r="H54" s="36">
        <f t="shared" si="7"/>
        <v>0.006504629629629631</v>
      </c>
      <c r="I54" s="37">
        <f>F54-INDEX($F$5:$F$607,MATCH(D54,$D$5:$D$607,0))</f>
        <v>0.004641203703703703</v>
      </c>
    </row>
    <row r="55" spans="1:9" ht="18" customHeight="1">
      <c r="A55" s="34">
        <v>51</v>
      </c>
      <c r="B55" s="65" t="s">
        <v>127</v>
      </c>
      <c r="C55" s="66"/>
      <c r="D55" s="35" t="s">
        <v>22</v>
      </c>
      <c r="E55" s="39" t="s">
        <v>128</v>
      </c>
      <c r="F55" s="53">
        <v>0.03784722222222222</v>
      </c>
      <c r="G55" s="35" t="str">
        <f t="shared" si="6"/>
        <v>4.12/km</v>
      </c>
      <c r="H55" s="36">
        <f t="shared" si="7"/>
        <v>0.0065740740740740725</v>
      </c>
      <c r="I55" s="37">
        <f>F55-INDEX($F$5:$F$607,MATCH(D55,$D$5:$D$607,0))</f>
        <v>0.0009259259259259273</v>
      </c>
    </row>
    <row r="56" spans="1:9" ht="18" customHeight="1">
      <c r="A56" s="34">
        <v>52</v>
      </c>
      <c r="B56" s="65" t="s">
        <v>129</v>
      </c>
      <c r="C56" s="66"/>
      <c r="D56" s="35" t="s">
        <v>16</v>
      </c>
      <c r="E56" s="39" t="s">
        <v>130</v>
      </c>
      <c r="F56" s="53">
        <v>0.03789351851851852</v>
      </c>
      <c r="G56" s="35" t="str">
        <f t="shared" si="6"/>
        <v>4.12/km</v>
      </c>
      <c r="H56" s="36">
        <f t="shared" si="7"/>
        <v>0.006620370370370374</v>
      </c>
      <c r="I56" s="37">
        <f>F56-INDEX($F$5:$F$607,MATCH(D56,$D$5:$D$607,0))</f>
        <v>0.004756944444444446</v>
      </c>
    </row>
    <row r="57" spans="1:9" ht="18" customHeight="1">
      <c r="A57" s="34">
        <v>53</v>
      </c>
      <c r="B57" s="65" t="s">
        <v>131</v>
      </c>
      <c r="C57" s="66"/>
      <c r="D57" s="35" t="s">
        <v>50</v>
      </c>
      <c r="E57" s="39" t="s">
        <v>77</v>
      </c>
      <c r="F57" s="53">
        <v>0.03791666666666667</v>
      </c>
      <c r="G57" s="35" t="str">
        <f t="shared" si="6"/>
        <v>4.12/km</v>
      </c>
      <c r="H57" s="36">
        <f t="shared" si="7"/>
        <v>0.006643518518518521</v>
      </c>
      <c r="I57" s="37">
        <f>F57-INDEX($F$5:$F$607,MATCH(D57,$D$5:$D$607,0))</f>
        <v>0.005543981481481483</v>
      </c>
    </row>
    <row r="58" spans="1:9" ht="18" customHeight="1">
      <c r="A58" s="34">
        <v>54</v>
      </c>
      <c r="B58" s="65" t="s">
        <v>132</v>
      </c>
      <c r="C58" s="66"/>
      <c r="D58" s="35" t="s">
        <v>19</v>
      </c>
      <c r="E58" s="39" t="s">
        <v>18</v>
      </c>
      <c r="F58" s="53">
        <v>0.037939814814814815</v>
      </c>
      <c r="G58" s="35" t="str">
        <f t="shared" si="6"/>
        <v>4.12/km</v>
      </c>
      <c r="H58" s="36">
        <f t="shared" si="7"/>
        <v>0.006666666666666668</v>
      </c>
      <c r="I58" s="37">
        <f>F58-INDEX($F$5:$F$607,MATCH(D58,$D$5:$D$607,0))</f>
        <v>0.004085648148148151</v>
      </c>
    </row>
    <row r="59" spans="1:9" ht="18" customHeight="1">
      <c r="A59" s="34">
        <v>55</v>
      </c>
      <c r="B59" s="65" t="s">
        <v>133</v>
      </c>
      <c r="C59" s="66"/>
      <c r="D59" s="35" t="s">
        <v>16</v>
      </c>
      <c r="E59" s="39" t="s">
        <v>134</v>
      </c>
      <c r="F59" s="53">
        <v>0.03806712962962963</v>
      </c>
      <c r="G59" s="35" t="str">
        <f t="shared" si="6"/>
        <v>4.13/km</v>
      </c>
      <c r="H59" s="36">
        <f t="shared" si="7"/>
        <v>0.006793981481481484</v>
      </c>
      <c r="I59" s="37">
        <f>F59-INDEX($F$5:$F$607,MATCH(D59,$D$5:$D$607,0))</f>
        <v>0.004930555555555556</v>
      </c>
    </row>
    <row r="60" spans="1:9" ht="18" customHeight="1">
      <c r="A60" s="34">
        <v>56</v>
      </c>
      <c r="B60" s="65" t="s">
        <v>135</v>
      </c>
      <c r="C60" s="66"/>
      <c r="D60" s="35" t="s">
        <v>26</v>
      </c>
      <c r="E60" s="39" t="s">
        <v>136</v>
      </c>
      <c r="F60" s="53">
        <v>0.03817129629629629</v>
      </c>
      <c r="G60" s="35" t="str">
        <f t="shared" si="6"/>
        <v>4.14/km</v>
      </c>
      <c r="H60" s="36">
        <f t="shared" si="7"/>
        <v>0.006898148148148146</v>
      </c>
      <c r="I60" s="37">
        <f>F60-INDEX($F$5:$F$607,MATCH(D60,$D$5:$D$607,0))</f>
        <v>0.006898148148148146</v>
      </c>
    </row>
    <row r="61" spans="1:9" ht="18" customHeight="1">
      <c r="A61" s="34">
        <v>57</v>
      </c>
      <c r="B61" s="65" t="s">
        <v>137</v>
      </c>
      <c r="C61" s="66"/>
      <c r="D61" s="35" t="s">
        <v>19</v>
      </c>
      <c r="E61" s="39" t="s">
        <v>92</v>
      </c>
      <c r="F61" s="53">
        <v>0.03820601851851852</v>
      </c>
      <c r="G61" s="35" t="str">
        <f t="shared" si="6"/>
        <v>4.14/km</v>
      </c>
      <c r="H61" s="36">
        <f t="shared" si="7"/>
        <v>0.006932870370370374</v>
      </c>
      <c r="I61" s="37">
        <f>F61-INDEX($F$5:$F$607,MATCH(D61,$D$5:$D$607,0))</f>
        <v>0.004351851851851857</v>
      </c>
    </row>
    <row r="62" spans="1:9" ht="18" customHeight="1">
      <c r="A62" s="34">
        <v>58</v>
      </c>
      <c r="B62" s="65" t="s">
        <v>138</v>
      </c>
      <c r="C62" s="66"/>
      <c r="D62" s="35" t="s">
        <v>19</v>
      </c>
      <c r="E62" s="39" t="s">
        <v>58</v>
      </c>
      <c r="F62" s="53">
        <v>0.03820601851851852</v>
      </c>
      <c r="G62" s="35" t="str">
        <f t="shared" si="6"/>
        <v>4.14/km</v>
      </c>
      <c r="H62" s="36">
        <f t="shared" si="7"/>
        <v>0.006932870370370374</v>
      </c>
      <c r="I62" s="37">
        <f>F62-INDEX($F$5:$F$607,MATCH(D62,$D$5:$D$607,0))</f>
        <v>0.004351851851851857</v>
      </c>
    </row>
    <row r="63" spans="1:9" ht="18" customHeight="1">
      <c r="A63" s="34">
        <v>59</v>
      </c>
      <c r="B63" s="65" t="s">
        <v>139</v>
      </c>
      <c r="C63" s="66"/>
      <c r="D63" s="35" t="s">
        <v>26</v>
      </c>
      <c r="E63" s="39" t="s">
        <v>88</v>
      </c>
      <c r="F63" s="53">
        <v>0.03821759259259259</v>
      </c>
      <c r="G63" s="35" t="str">
        <f t="shared" si="6"/>
        <v>4.14/km</v>
      </c>
      <c r="H63" s="36">
        <f t="shared" si="7"/>
        <v>0.006944444444444441</v>
      </c>
      <c r="I63" s="37">
        <f>F63-INDEX($F$5:$F$607,MATCH(D63,$D$5:$D$607,0))</f>
        <v>0.006944444444444441</v>
      </c>
    </row>
    <row r="64" spans="1:9" ht="18" customHeight="1">
      <c r="A64" s="34">
        <v>60</v>
      </c>
      <c r="B64" s="65" t="s">
        <v>140</v>
      </c>
      <c r="C64" s="66"/>
      <c r="D64" s="35" t="s">
        <v>26</v>
      </c>
      <c r="E64" s="39" t="s">
        <v>141</v>
      </c>
      <c r="F64" s="53">
        <v>0.03834490740740741</v>
      </c>
      <c r="G64" s="35" t="str">
        <f t="shared" si="6"/>
        <v>4.15/km</v>
      </c>
      <c r="H64" s="36">
        <f t="shared" si="7"/>
        <v>0.007071759259259264</v>
      </c>
      <c r="I64" s="37">
        <f>F64-INDEX($F$5:$F$607,MATCH(D64,$D$5:$D$607,0))</f>
        <v>0.007071759259259264</v>
      </c>
    </row>
    <row r="65" spans="1:9" ht="18" customHeight="1">
      <c r="A65" s="34">
        <v>61</v>
      </c>
      <c r="B65" s="65" t="s">
        <v>142</v>
      </c>
      <c r="C65" s="66"/>
      <c r="D65" s="35" t="s">
        <v>16</v>
      </c>
      <c r="E65" s="39" t="s">
        <v>118</v>
      </c>
      <c r="F65" s="53">
        <v>0.03844907407407407</v>
      </c>
      <c r="G65" s="35" t="str">
        <f t="shared" si="6"/>
        <v>4.16/km</v>
      </c>
      <c r="H65" s="36">
        <f t="shared" si="7"/>
        <v>0.007175925925925926</v>
      </c>
      <c r="I65" s="37">
        <f>F65-INDEX($F$5:$F$607,MATCH(D65,$D$5:$D$607,0))</f>
        <v>0.005312499999999998</v>
      </c>
    </row>
    <row r="66" spans="1:9" ht="18" customHeight="1">
      <c r="A66" s="34">
        <v>62</v>
      </c>
      <c r="B66" s="65" t="s">
        <v>143</v>
      </c>
      <c r="C66" s="66"/>
      <c r="D66" s="35" t="s">
        <v>19</v>
      </c>
      <c r="E66" s="39" t="s">
        <v>77</v>
      </c>
      <c r="F66" s="53">
        <v>0.038530092592592595</v>
      </c>
      <c r="G66" s="35" t="str">
        <f t="shared" si="6"/>
        <v>4.16/km</v>
      </c>
      <c r="H66" s="36">
        <f t="shared" si="7"/>
        <v>0.007256944444444448</v>
      </c>
      <c r="I66" s="37">
        <f>F66-INDEX($F$5:$F$607,MATCH(D66,$D$5:$D$607,0))</f>
        <v>0.004675925925925931</v>
      </c>
    </row>
    <row r="67" spans="1:9" ht="18" customHeight="1">
      <c r="A67" s="34">
        <v>63</v>
      </c>
      <c r="B67" s="65" t="s">
        <v>144</v>
      </c>
      <c r="C67" s="66"/>
      <c r="D67" s="35" t="s">
        <v>16</v>
      </c>
      <c r="E67" s="39" t="s">
        <v>108</v>
      </c>
      <c r="F67" s="53">
        <v>0.03855324074074074</v>
      </c>
      <c r="G67" s="35" t="str">
        <f t="shared" si="6"/>
        <v>4.16/km</v>
      </c>
      <c r="H67" s="36">
        <f t="shared" si="7"/>
        <v>0.007280092592592595</v>
      </c>
      <c r="I67" s="37">
        <f>F67-INDEX($F$5:$F$607,MATCH(D67,$D$5:$D$607,0))</f>
        <v>0.005416666666666667</v>
      </c>
    </row>
    <row r="68" spans="1:9" ht="18" customHeight="1">
      <c r="A68" s="34">
        <v>64</v>
      </c>
      <c r="B68" s="65" t="s">
        <v>145</v>
      </c>
      <c r="C68" s="66"/>
      <c r="D68" s="35" t="s">
        <v>22</v>
      </c>
      <c r="E68" s="39" t="s">
        <v>146</v>
      </c>
      <c r="F68" s="53">
        <v>0.038657407407407404</v>
      </c>
      <c r="G68" s="35" t="str">
        <f t="shared" si="6"/>
        <v>4.17/km</v>
      </c>
      <c r="H68" s="36">
        <f t="shared" si="7"/>
        <v>0.007384259259259257</v>
      </c>
      <c r="I68" s="37">
        <f>F68-INDEX($F$5:$F$607,MATCH(D68,$D$5:$D$607,0))</f>
        <v>0.0017361111111111119</v>
      </c>
    </row>
    <row r="69" spans="1:9" ht="18" customHeight="1">
      <c r="A69" s="34">
        <v>65</v>
      </c>
      <c r="B69" s="65" t="s">
        <v>147</v>
      </c>
      <c r="C69" s="66"/>
      <c r="D69" s="35" t="s">
        <v>20</v>
      </c>
      <c r="E69" s="39" t="s">
        <v>148</v>
      </c>
      <c r="F69" s="53">
        <v>0.038657407407407404</v>
      </c>
      <c r="G69" s="35" t="str">
        <f t="shared" si="6"/>
        <v>4.17/km</v>
      </c>
      <c r="H69" s="36">
        <f t="shared" si="7"/>
        <v>0.007384259259259257</v>
      </c>
      <c r="I69" s="37">
        <f>F69-INDEX($F$5:$F$607,MATCH(D69,$D$5:$D$607,0))</f>
        <v>0.0072685185185185144</v>
      </c>
    </row>
    <row r="70" spans="1:9" ht="18" customHeight="1">
      <c r="A70" s="34">
        <v>66</v>
      </c>
      <c r="B70" s="65" t="s">
        <v>149</v>
      </c>
      <c r="C70" s="66"/>
      <c r="D70" s="35" t="s">
        <v>50</v>
      </c>
      <c r="E70" s="39" t="s">
        <v>96</v>
      </c>
      <c r="F70" s="53">
        <v>0.038831018518518515</v>
      </c>
      <c r="G70" s="35" t="str">
        <f t="shared" si="6"/>
        <v>4.18/km</v>
      </c>
      <c r="H70" s="36">
        <f t="shared" si="7"/>
        <v>0.007557870370370368</v>
      </c>
      <c r="I70" s="37">
        <f>F70-INDEX($F$5:$F$607,MATCH(D70,$D$5:$D$607,0))</f>
        <v>0.00645833333333333</v>
      </c>
    </row>
    <row r="71" spans="1:9" ht="18" customHeight="1">
      <c r="A71" s="34">
        <v>67</v>
      </c>
      <c r="B71" s="65" t="s">
        <v>150</v>
      </c>
      <c r="C71" s="66"/>
      <c r="D71" s="35" t="s">
        <v>26</v>
      </c>
      <c r="E71" s="39" t="s">
        <v>48</v>
      </c>
      <c r="F71" s="53">
        <v>0.03886574074074074</v>
      </c>
      <c r="G71" s="35" t="str">
        <f t="shared" si="6"/>
        <v>4.18/km</v>
      </c>
      <c r="H71" s="36">
        <f t="shared" si="7"/>
        <v>0.007592592592592595</v>
      </c>
      <c r="I71" s="37">
        <f>F71-INDEX($F$5:$F$607,MATCH(D71,$D$5:$D$607,0))</f>
        <v>0.007592592592592595</v>
      </c>
    </row>
    <row r="72" spans="1:9" ht="18" customHeight="1">
      <c r="A72" s="34">
        <v>68</v>
      </c>
      <c r="B72" s="65" t="s">
        <v>151</v>
      </c>
      <c r="C72" s="66"/>
      <c r="D72" s="35" t="s">
        <v>26</v>
      </c>
      <c r="E72" s="39" t="s">
        <v>152</v>
      </c>
      <c r="F72" s="53">
        <v>0.03895833333333334</v>
      </c>
      <c r="G72" s="35" t="str">
        <f t="shared" si="6"/>
        <v>4.19/km</v>
      </c>
      <c r="H72" s="36">
        <f t="shared" si="7"/>
        <v>0.007685185185185191</v>
      </c>
      <c r="I72" s="37">
        <f>F72-INDEX($F$5:$F$607,MATCH(D72,$D$5:$D$607,0))</f>
        <v>0.007685185185185191</v>
      </c>
    </row>
    <row r="73" spans="1:9" ht="18" customHeight="1">
      <c r="A73" s="34">
        <v>69</v>
      </c>
      <c r="B73" s="65" t="s">
        <v>153</v>
      </c>
      <c r="C73" s="66"/>
      <c r="D73" s="35" t="s">
        <v>20</v>
      </c>
      <c r="E73" s="39" t="s">
        <v>41</v>
      </c>
      <c r="F73" s="53">
        <v>0.0390162037037037</v>
      </c>
      <c r="G73" s="35" t="str">
        <f t="shared" si="6"/>
        <v>4.19/km</v>
      </c>
      <c r="H73" s="36">
        <f t="shared" si="7"/>
        <v>0.007743055555555552</v>
      </c>
      <c r="I73" s="37">
        <f>F73-INDEX($F$5:$F$607,MATCH(D73,$D$5:$D$607,0))</f>
        <v>0.007627314814814809</v>
      </c>
    </row>
    <row r="74" spans="1:9" ht="18" customHeight="1">
      <c r="A74" s="34">
        <v>70</v>
      </c>
      <c r="B74" s="65" t="s">
        <v>154</v>
      </c>
      <c r="C74" s="66"/>
      <c r="D74" s="35" t="s">
        <v>22</v>
      </c>
      <c r="E74" s="39" t="s">
        <v>155</v>
      </c>
      <c r="F74" s="53">
        <v>0.039074074074074074</v>
      </c>
      <c r="G74" s="35" t="str">
        <f t="shared" si="6"/>
        <v>4.20/km</v>
      </c>
      <c r="H74" s="36">
        <f t="shared" si="7"/>
        <v>0.007800925925925926</v>
      </c>
      <c r="I74" s="37">
        <f>F74-INDEX($F$5:$F$607,MATCH(D74,$D$5:$D$607,0))</f>
        <v>0.0021527777777777812</v>
      </c>
    </row>
    <row r="75" spans="1:9" ht="18" customHeight="1">
      <c r="A75" s="34">
        <v>71</v>
      </c>
      <c r="B75" s="65" t="s">
        <v>156</v>
      </c>
      <c r="C75" s="66"/>
      <c r="D75" s="35" t="s">
        <v>50</v>
      </c>
      <c r="E75" s="39" t="s">
        <v>130</v>
      </c>
      <c r="F75" s="53">
        <v>0.0391087962962963</v>
      </c>
      <c r="G75" s="35" t="str">
        <f t="shared" si="6"/>
        <v>4.20/km</v>
      </c>
      <c r="H75" s="36">
        <f t="shared" si="7"/>
        <v>0.007835648148148154</v>
      </c>
      <c r="I75" s="37">
        <f>F75-INDEX($F$5:$F$607,MATCH(D75,$D$5:$D$607,0))</f>
        <v>0.006736111111111116</v>
      </c>
    </row>
    <row r="76" spans="1:9" ht="18" customHeight="1">
      <c r="A76" s="34">
        <v>72</v>
      </c>
      <c r="B76" s="65" t="s">
        <v>157</v>
      </c>
      <c r="C76" s="66"/>
      <c r="D76" s="35" t="s">
        <v>16</v>
      </c>
      <c r="E76" s="39" t="s">
        <v>12</v>
      </c>
      <c r="F76" s="53">
        <v>0.039143518518518515</v>
      </c>
      <c r="G76" s="35" t="str">
        <f t="shared" si="6"/>
        <v>4.20/km</v>
      </c>
      <c r="H76" s="36">
        <f t="shared" si="7"/>
        <v>0.007870370370370368</v>
      </c>
      <c r="I76" s="37">
        <f>F76-INDEX($F$5:$F$607,MATCH(D76,$D$5:$D$607,0))</f>
        <v>0.00600694444444444</v>
      </c>
    </row>
    <row r="77" spans="1:9" ht="18" customHeight="1">
      <c r="A77" s="34">
        <v>73</v>
      </c>
      <c r="B77" s="65" t="s">
        <v>158</v>
      </c>
      <c r="C77" s="66"/>
      <c r="D77" s="35" t="s">
        <v>20</v>
      </c>
      <c r="E77" s="39" t="s">
        <v>66</v>
      </c>
      <c r="F77" s="53">
        <v>0.03916666666666666</v>
      </c>
      <c r="G77" s="35" t="str">
        <f t="shared" si="6"/>
        <v>4.20/km</v>
      </c>
      <c r="H77" s="36">
        <f t="shared" si="7"/>
        <v>0.007893518518518515</v>
      </c>
      <c r="I77" s="37">
        <f>F77-INDEX($F$5:$F$607,MATCH(D77,$D$5:$D$607,0))</f>
        <v>0.007777777777777772</v>
      </c>
    </row>
    <row r="78" spans="1:9" ht="18" customHeight="1">
      <c r="A78" s="34">
        <v>74</v>
      </c>
      <c r="B78" s="65" t="s">
        <v>159</v>
      </c>
      <c r="C78" s="66"/>
      <c r="D78" s="35" t="s">
        <v>26</v>
      </c>
      <c r="E78" s="39" t="s">
        <v>108</v>
      </c>
      <c r="F78" s="53">
        <v>0.03921296296296296</v>
      </c>
      <c r="G78" s="35" t="str">
        <f aca="true" t="shared" si="8" ref="G78:G141">TEXT(INT((HOUR(F78)*3600+MINUTE(F78)*60+SECOND(F78))/$I$3/60),"0")&amp;"."&amp;TEXT(MOD((HOUR(F78)*3600+MINUTE(F78)*60+SECOND(F78))/$I$3,60),"00")&amp;"/km"</f>
        <v>4.21/km</v>
      </c>
      <c r="H78" s="36">
        <f aca="true" t="shared" si="9" ref="H78:H141">F78-$F$5</f>
        <v>0.007939814814814816</v>
      </c>
      <c r="I78" s="37">
        <f>F78-INDEX($F$5:$F$607,MATCH(D78,$D$5:$D$607,0))</f>
        <v>0.007939814814814816</v>
      </c>
    </row>
    <row r="79" spans="1:9" ht="18" customHeight="1">
      <c r="A79" s="34">
        <v>75</v>
      </c>
      <c r="B79" s="65" t="s">
        <v>160</v>
      </c>
      <c r="C79" s="66"/>
      <c r="D79" s="35" t="s">
        <v>20</v>
      </c>
      <c r="E79" s="39" t="s">
        <v>92</v>
      </c>
      <c r="F79" s="53">
        <v>0.03923611111111111</v>
      </c>
      <c r="G79" s="35" t="str">
        <f t="shared" si="8"/>
        <v>4.21/km</v>
      </c>
      <c r="H79" s="36">
        <f t="shared" si="9"/>
        <v>0.007962962962962963</v>
      </c>
      <c r="I79" s="37">
        <f>F79-INDEX($F$5:$F$607,MATCH(D79,$D$5:$D$607,0))</f>
        <v>0.00784722222222222</v>
      </c>
    </row>
    <row r="80" spans="1:9" ht="18" customHeight="1">
      <c r="A80" s="34">
        <v>76</v>
      </c>
      <c r="B80" s="65" t="s">
        <v>161</v>
      </c>
      <c r="C80" s="66"/>
      <c r="D80" s="35" t="s">
        <v>22</v>
      </c>
      <c r="E80" s="39" t="s">
        <v>46</v>
      </c>
      <c r="F80" s="53">
        <v>0.039247685185185184</v>
      </c>
      <c r="G80" s="35" t="str">
        <f t="shared" si="8"/>
        <v>4.21/km</v>
      </c>
      <c r="H80" s="36">
        <f t="shared" si="9"/>
        <v>0.007974537037037037</v>
      </c>
      <c r="I80" s="37">
        <f>F80-INDEX($F$5:$F$607,MATCH(D80,$D$5:$D$607,0))</f>
        <v>0.0023263888888888917</v>
      </c>
    </row>
    <row r="81" spans="1:9" ht="18" customHeight="1">
      <c r="A81" s="34">
        <v>77</v>
      </c>
      <c r="B81" s="65" t="s">
        <v>162</v>
      </c>
      <c r="C81" s="66"/>
      <c r="D81" s="35" t="s">
        <v>16</v>
      </c>
      <c r="E81" s="39" t="s">
        <v>130</v>
      </c>
      <c r="F81" s="53">
        <v>0.039247685185185184</v>
      </c>
      <c r="G81" s="35" t="str">
        <f t="shared" si="8"/>
        <v>4.21/km</v>
      </c>
      <c r="H81" s="36">
        <f t="shared" si="9"/>
        <v>0.007974537037037037</v>
      </c>
      <c r="I81" s="37">
        <f>F81-INDEX($F$5:$F$607,MATCH(D81,$D$5:$D$607,0))</f>
        <v>0.006111111111111109</v>
      </c>
    </row>
    <row r="82" spans="1:9" ht="18" customHeight="1">
      <c r="A82" s="34">
        <v>78</v>
      </c>
      <c r="B82" s="65" t="s">
        <v>163</v>
      </c>
      <c r="C82" s="66"/>
      <c r="D82" s="35" t="s">
        <v>16</v>
      </c>
      <c r="E82" s="39" t="s">
        <v>62</v>
      </c>
      <c r="F82" s="53">
        <v>0.03927083333333333</v>
      </c>
      <c r="G82" s="35" t="str">
        <f t="shared" si="8"/>
        <v>4.21/km</v>
      </c>
      <c r="H82" s="36">
        <f t="shared" si="9"/>
        <v>0.007997685185185184</v>
      </c>
      <c r="I82" s="37">
        <f>F82-INDEX($F$5:$F$607,MATCH(D82,$D$5:$D$607,0))</f>
        <v>0.006134259259259256</v>
      </c>
    </row>
    <row r="83" spans="1:9" ht="18" customHeight="1">
      <c r="A83" s="34">
        <v>79</v>
      </c>
      <c r="B83" s="65" t="s">
        <v>164</v>
      </c>
      <c r="C83" s="66"/>
      <c r="D83" s="35" t="s">
        <v>26</v>
      </c>
      <c r="E83" s="39" t="s">
        <v>108</v>
      </c>
      <c r="F83" s="53">
        <v>0.03930555555555556</v>
      </c>
      <c r="G83" s="35" t="str">
        <f t="shared" si="8"/>
        <v>4.21/km</v>
      </c>
      <c r="H83" s="36">
        <f t="shared" si="9"/>
        <v>0.008032407407407412</v>
      </c>
      <c r="I83" s="37">
        <f>F83-INDEX($F$5:$F$607,MATCH(D83,$D$5:$D$607,0))</f>
        <v>0.008032407407407412</v>
      </c>
    </row>
    <row r="84" spans="1:9" ht="18" customHeight="1">
      <c r="A84" s="34">
        <v>80</v>
      </c>
      <c r="B84" s="65" t="s">
        <v>165</v>
      </c>
      <c r="C84" s="66"/>
      <c r="D84" s="35" t="s">
        <v>19</v>
      </c>
      <c r="E84" s="39" t="s">
        <v>21</v>
      </c>
      <c r="F84" s="53">
        <v>0.03934027777777777</v>
      </c>
      <c r="G84" s="35" t="str">
        <f t="shared" si="8"/>
        <v>4.21/km</v>
      </c>
      <c r="H84" s="36">
        <f t="shared" si="9"/>
        <v>0.008067129629629625</v>
      </c>
      <c r="I84" s="37">
        <f>F84-INDEX($F$5:$F$607,MATCH(D84,$D$5:$D$607,0))</f>
        <v>0.005486111111111108</v>
      </c>
    </row>
    <row r="85" spans="1:9" ht="18" customHeight="1">
      <c r="A85" s="34">
        <v>81</v>
      </c>
      <c r="B85" s="65" t="s">
        <v>166</v>
      </c>
      <c r="C85" s="66"/>
      <c r="D85" s="35" t="s">
        <v>26</v>
      </c>
      <c r="E85" s="39" t="s">
        <v>66</v>
      </c>
      <c r="F85" s="53">
        <v>0.03947916666666667</v>
      </c>
      <c r="G85" s="35" t="str">
        <f t="shared" si="8"/>
        <v>4.22/km</v>
      </c>
      <c r="H85" s="36">
        <f t="shared" si="9"/>
        <v>0.008206018518518522</v>
      </c>
      <c r="I85" s="37">
        <f>F85-INDEX($F$5:$F$607,MATCH(D85,$D$5:$D$607,0))</f>
        <v>0.008206018518518522</v>
      </c>
    </row>
    <row r="86" spans="1:9" ht="18" customHeight="1">
      <c r="A86" s="34">
        <v>82</v>
      </c>
      <c r="B86" s="65" t="s">
        <v>167</v>
      </c>
      <c r="C86" s="66"/>
      <c r="D86" s="35" t="s">
        <v>26</v>
      </c>
      <c r="E86" s="39" t="s">
        <v>168</v>
      </c>
      <c r="F86" s="53">
        <v>0.039560185185185184</v>
      </c>
      <c r="G86" s="35" t="str">
        <f t="shared" si="8"/>
        <v>4.23/km</v>
      </c>
      <c r="H86" s="36">
        <f t="shared" si="9"/>
        <v>0.008287037037037037</v>
      </c>
      <c r="I86" s="37">
        <f>F86-INDEX($F$5:$F$607,MATCH(D86,$D$5:$D$607,0))</f>
        <v>0.008287037037037037</v>
      </c>
    </row>
    <row r="87" spans="1:9" ht="18" customHeight="1">
      <c r="A87" s="34">
        <v>83</v>
      </c>
      <c r="B87" s="65" t="s">
        <v>169</v>
      </c>
      <c r="C87" s="66"/>
      <c r="D87" s="35" t="s">
        <v>20</v>
      </c>
      <c r="E87" s="39" t="s">
        <v>121</v>
      </c>
      <c r="F87" s="53">
        <v>0.03962962962962963</v>
      </c>
      <c r="G87" s="35" t="str">
        <f t="shared" si="8"/>
        <v>4.23/km</v>
      </c>
      <c r="H87" s="36">
        <f t="shared" si="9"/>
        <v>0.008356481481481486</v>
      </c>
      <c r="I87" s="37">
        <f>F87-INDEX($F$5:$F$607,MATCH(D87,$D$5:$D$607,0))</f>
        <v>0.008240740740740743</v>
      </c>
    </row>
    <row r="88" spans="1:9" ht="18" customHeight="1">
      <c r="A88" s="34">
        <v>84</v>
      </c>
      <c r="B88" s="65" t="s">
        <v>170</v>
      </c>
      <c r="C88" s="66"/>
      <c r="D88" s="35" t="s">
        <v>19</v>
      </c>
      <c r="E88" s="39" t="s">
        <v>92</v>
      </c>
      <c r="F88" s="53">
        <v>0.03972222222222222</v>
      </c>
      <c r="G88" s="35" t="str">
        <f t="shared" si="8"/>
        <v>4.24/km</v>
      </c>
      <c r="H88" s="36">
        <f t="shared" si="9"/>
        <v>0.008449074074074074</v>
      </c>
      <c r="I88" s="37">
        <f>F88-INDEX($F$5:$F$607,MATCH(D88,$D$5:$D$607,0))</f>
        <v>0.005868055555555557</v>
      </c>
    </row>
    <row r="89" spans="1:9" ht="18" customHeight="1">
      <c r="A89" s="34">
        <v>85</v>
      </c>
      <c r="B89" s="65" t="s">
        <v>171</v>
      </c>
      <c r="C89" s="66"/>
      <c r="D89" s="35" t="s">
        <v>20</v>
      </c>
      <c r="E89" s="39" t="s">
        <v>130</v>
      </c>
      <c r="F89" s="53">
        <v>0.0397337962962963</v>
      </c>
      <c r="G89" s="35" t="str">
        <f t="shared" si="8"/>
        <v>4.24/km</v>
      </c>
      <c r="H89" s="36">
        <f t="shared" si="9"/>
        <v>0.008460648148148155</v>
      </c>
      <c r="I89" s="37">
        <f>F89-INDEX($F$5:$F$607,MATCH(D89,$D$5:$D$607,0))</f>
        <v>0.008344907407407412</v>
      </c>
    </row>
    <row r="90" spans="1:9" ht="18" customHeight="1">
      <c r="A90" s="34">
        <v>86</v>
      </c>
      <c r="B90" s="65" t="s">
        <v>172</v>
      </c>
      <c r="C90" s="66"/>
      <c r="D90" s="35" t="s">
        <v>22</v>
      </c>
      <c r="E90" s="39" t="s">
        <v>66</v>
      </c>
      <c r="F90" s="53">
        <v>0.03978009259259259</v>
      </c>
      <c r="G90" s="35" t="str">
        <f t="shared" si="8"/>
        <v>4.24/km</v>
      </c>
      <c r="H90" s="36">
        <f t="shared" si="9"/>
        <v>0.008506944444444442</v>
      </c>
      <c r="I90" s="37">
        <f>F90-INDEX($F$5:$F$607,MATCH(D90,$D$5:$D$607,0))</f>
        <v>0.0028587962962962968</v>
      </c>
    </row>
    <row r="91" spans="1:9" ht="18" customHeight="1">
      <c r="A91" s="34">
        <v>87</v>
      </c>
      <c r="B91" s="65" t="s">
        <v>173</v>
      </c>
      <c r="C91" s="66"/>
      <c r="D91" s="35" t="s">
        <v>50</v>
      </c>
      <c r="E91" s="39" t="s">
        <v>62</v>
      </c>
      <c r="F91" s="53">
        <v>0.03982638888888889</v>
      </c>
      <c r="G91" s="35" t="str">
        <f t="shared" si="8"/>
        <v>4.25/km</v>
      </c>
      <c r="H91" s="36">
        <f t="shared" si="9"/>
        <v>0.008553240740740743</v>
      </c>
      <c r="I91" s="37">
        <f>F91-INDEX($F$5:$F$607,MATCH(D91,$D$5:$D$607,0))</f>
        <v>0.0074537037037037054</v>
      </c>
    </row>
    <row r="92" spans="1:9" ht="18" customHeight="1">
      <c r="A92" s="34">
        <v>88</v>
      </c>
      <c r="B92" s="65" t="s">
        <v>174</v>
      </c>
      <c r="C92" s="66"/>
      <c r="D92" s="35" t="s">
        <v>26</v>
      </c>
      <c r="E92" s="39" t="s">
        <v>77</v>
      </c>
      <c r="F92" s="53">
        <v>0.039872685185185185</v>
      </c>
      <c r="G92" s="35" t="str">
        <f t="shared" si="8"/>
        <v>4.25/km</v>
      </c>
      <c r="H92" s="36">
        <f t="shared" si="9"/>
        <v>0.008599537037037037</v>
      </c>
      <c r="I92" s="37">
        <f>F92-INDEX($F$5:$F$607,MATCH(D92,$D$5:$D$607,0))</f>
        <v>0.008599537037037037</v>
      </c>
    </row>
    <row r="93" spans="1:9" ht="18" customHeight="1">
      <c r="A93" s="34">
        <v>89</v>
      </c>
      <c r="B93" s="65" t="s">
        <v>175</v>
      </c>
      <c r="C93" s="66"/>
      <c r="D93" s="35" t="s">
        <v>19</v>
      </c>
      <c r="E93" s="39" t="s">
        <v>115</v>
      </c>
      <c r="F93" s="53">
        <v>0.040011574074074074</v>
      </c>
      <c r="G93" s="35" t="str">
        <f t="shared" si="8"/>
        <v>4.26/km</v>
      </c>
      <c r="H93" s="36">
        <f t="shared" si="9"/>
        <v>0.008738425925925927</v>
      </c>
      <c r="I93" s="37">
        <f>F93-INDEX($F$5:$F$607,MATCH(D93,$D$5:$D$607,0))</f>
        <v>0.00615740740740741</v>
      </c>
    </row>
    <row r="94" spans="1:9" ht="18" customHeight="1">
      <c r="A94" s="34">
        <v>90</v>
      </c>
      <c r="B94" s="65" t="s">
        <v>176</v>
      </c>
      <c r="C94" s="66"/>
      <c r="D94" s="35" t="s">
        <v>20</v>
      </c>
      <c r="E94" s="39" t="s">
        <v>62</v>
      </c>
      <c r="F94" s="53">
        <v>0.04006944444444444</v>
      </c>
      <c r="G94" s="35" t="str">
        <f t="shared" si="8"/>
        <v>4.26/km</v>
      </c>
      <c r="H94" s="36">
        <f t="shared" si="9"/>
        <v>0.008796296296296295</v>
      </c>
      <c r="I94" s="37">
        <f>F94-INDEX($F$5:$F$607,MATCH(D94,$D$5:$D$607,0))</f>
        <v>0.008680555555555552</v>
      </c>
    </row>
    <row r="95" spans="1:9" ht="18" customHeight="1">
      <c r="A95" s="34">
        <v>91</v>
      </c>
      <c r="B95" s="65" t="s">
        <v>177</v>
      </c>
      <c r="C95" s="66"/>
      <c r="D95" s="35" t="s">
        <v>19</v>
      </c>
      <c r="E95" s="39" t="s">
        <v>178</v>
      </c>
      <c r="F95" s="53">
        <v>0.04009259259259259</v>
      </c>
      <c r="G95" s="35" t="str">
        <f t="shared" si="8"/>
        <v>4.26/km</v>
      </c>
      <c r="H95" s="36">
        <f t="shared" si="9"/>
        <v>0.008819444444444442</v>
      </c>
      <c r="I95" s="37">
        <f>F95-INDEX($F$5:$F$607,MATCH(D95,$D$5:$D$607,0))</f>
        <v>0.006238425925925925</v>
      </c>
    </row>
    <row r="96" spans="1:9" ht="18" customHeight="1">
      <c r="A96" s="34">
        <v>92</v>
      </c>
      <c r="B96" s="65" t="s">
        <v>179</v>
      </c>
      <c r="C96" s="66"/>
      <c r="D96" s="35" t="s">
        <v>19</v>
      </c>
      <c r="E96" s="39" t="s">
        <v>104</v>
      </c>
      <c r="F96" s="53">
        <v>0.04010416666666667</v>
      </c>
      <c r="G96" s="35" t="str">
        <f t="shared" si="8"/>
        <v>4.27/km</v>
      </c>
      <c r="H96" s="36">
        <f t="shared" si="9"/>
        <v>0.008831018518518523</v>
      </c>
      <c r="I96" s="37">
        <f>F96-INDEX($F$5:$F$607,MATCH(D96,$D$5:$D$607,0))</f>
        <v>0.0062500000000000056</v>
      </c>
    </row>
    <row r="97" spans="1:9" ht="18" customHeight="1">
      <c r="A97" s="34">
        <v>93</v>
      </c>
      <c r="B97" s="65" t="s">
        <v>180</v>
      </c>
      <c r="C97" s="66"/>
      <c r="D97" s="35" t="s">
        <v>26</v>
      </c>
      <c r="E97" s="39" t="s">
        <v>43</v>
      </c>
      <c r="F97" s="53">
        <v>0.04010416666666667</v>
      </c>
      <c r="G97" s="35" t="str">
        <f t="shared" si="8"/>
        <v>4.27/km</v>
      </c>
      <c r="H97" s="36">
        <f t="shared" si="9"/>
        <v>0.008831018518518523</v>
      </c>
      <c r="I97" s="37">
        <f>F97-INDEX($F$5:$F$607,MATCH(D97,$D$5:$D$607,0))</f>
        <v>0.008831018518518523</v>
      </c>
    </row>
    <row r="98" spans="1:9" ht="18" customHeight="1">
      <c r="A98" s="34">
        <v>94</v>
      </c>
      <c r="B98" s="65" t="s">
        <v>181</v>
      </c>
      <c r="C98" s="66"/>
      <c r="D98" s="35" t="s">
        <v>16</v>
      </c>
      <c r="E98" s="39" t="s">
        <v>72</v>
      </c>
      <c r="F98" s="53">
        <v>0.040138888888888884</v>
      </c>
      <c r="G98" s="35" t="str">
        <f t="shared" si="8"/>
        <v>4.27/km</v>
      </c>
      <c r="H98" s="36">
        <f t="shared" si="9"/>
        <v>0.008865740740740737</v>
      </c>
      <c r="I98" s="37">
        <f>F98-INDEX($F$5:$F$607,MATCH(D98,$D$5:$D$607,0))</f>
        <v>0.0070023148148148084</v>
      </c>
    </row>
    <row r="99" spans="1:9" ht="18" customHeight="1">
      <c r="A99" s="34">
        <v>95</v>
      </c>
      <c r="B99" s="65" t="s">
        <v>182</v>
      </c>
      <c r="C99" s="66"/>
      <c r="D99" s="35" t="s">
        <v>19</v>
      </c>
      <c r="E99" s="39" t="s">
        <v>183</v>
      </c>
      <c r="F99" s="53">
        <v>0.040150462962962964</v>
      </c>
      <c r="G99" s="35" t="str">
        <f t="shared" si="8"/>
        <v>4.27/km</v>
      </c>
      <c r="H99" s="36">
        <f t="shared" si="9"/>
        <v>0.008877314814814817</v>
      </c>
      <c r="I99" s="37">
        <f>F99-INDEX($F$5:$F$607,MATCH(D99,$D$5:$D$607,0))</f>
        <v>0.0062962962962963</v>
      </c>
    </row>
    <row r="100" spans="1:9" ht="18" customHeight="1">
      <c r="A100" s="34">
        <v>96</v>
      </c>
      <c r="B100" s="65" t="s">
        <v>184</v>
      </c>
      <c r="C100" s="66"/>
      <c r="D100" s="35" t="s">
        <v>20</v>
      </c>
      <c r="E100" s="39" t="s">
        <v>48</v>
      </c>
      <c r="F100" s="53">
        <v>0.040185185185185185</v>
      </c>
      <c r="G100" s="35" t="str">
        <f t="shared" si="8"/>
        <v>4.27/km</v>
      </c>
      <c r="H100" s="36">
        <f t="shared" si="9"/>
        <v>0.008912037037037038</v>
      </c>
      <c r="I100" s="37">
        <f>F100-INDEX($F$5:$F$607,MATCH(D100,$D$5:$D$607,0))</f>
        <v>0.008796296296296295</v>
      </c>
    </row>
    <row r="101" spans="1:9" ht="18" customHeight="1">
      <c r="A101" s="34">
        <v>97</v>
      </c>
      <c r="B101" s="65" t="s">
        <v>185</v>
      </c>
      <c r="C101" s="66"/>
      <c r="D101" s="35" t="s">
        <v>20</v>
      </c>
      <c r="E101" s="39" t="s">
        <v>104</v>
      </c>
      <c r="F101" s="53">
        <v>0.040219907407407406</v>
      </c>
      <c r="G101" s="35" t="str">
        <f t="shared" si="8"/>
        <v>4.27/km</v>
      </c>
      <c r="H101" s="36">
        <f t="shared" si="9"/>
        <v>0.008946759259259258</v>
      </c>
      <c r="I101" s="37">
        <f>F101-INDEX($F$5:$F$607,MATCH(D101,$D$5:$D$607,0))</f>
        <v>0.008831018518518516</v>
      </c>
    </row>
    <row r="102" spans="1:9" ht="18" customHeight="1">
      <c r="A102" s="34">
        <v>98</v>
      </c>
      <c r="B102" s="65" t="s">
        <v>186</v>
      </c>
      <c r="C102" s="66"/>
      <c r="D102" s="35" t="s">
        <v>20</v>
      </c>
      <c r="E102" s="39" t="s">
        <v>72</v>
      </c>
      <c r="F102" s="53">
        <v>0.04025462962962963</v>
      </c>
      <c r="G102" s="35" t="str">
        <f t="shared" si="8"/>
        <v>4.28/km</v>
      </c>
      <c r="H102" s="36">
        <f t="shared" si="9"/>
        <v>0.008981481481481486</v>
      </c>
      <c r="I102" s="37">
        <f>F102-INDEX($F$5:$F$607,MATCH(D102,$D$5:$D$607,0))</f>
        <v>0.008865740740740743</v>
      </c>
    </row>
    <row r="103" spans="1:9" ht="18" customHeight="1">
      <c r="A103" s="34">
        <v>99</v>
      </c>
      <c r="B103" s="65" t="s">
        <v>187</v>
      </c>
      <c r="C103" s="66"/>
      <c r="D103" s="35" t="s">
        <v>188</v>
      </c>
      <c r="E103" s="39" t="s">
        <v>130</v>
      </c>
      <c r="F103" s="53">
        <v>0.04030092592592593</v>
      </c>
      <c r="G103" s="35" t="str">
        <f t="shared" si="8"/>
        <v>4.28/km</v>
      </c>
      <c r="H103" s="36">
        <f t="shared" si="9"/>
        <v>0.00902777777777778</v>
      </c>
      <c r="I103" s="37">
        <f>F103-INDEX($F$5:$F$607,MATCH(D103,$D$5:$D$607,0))</f>
        <v>0</v>
      </c>
    </row>
    <row r="104" spans="1:9" ht="18" customHeight="1">
      <c r="A104" s="34">
        <v>100</v>
      </c>
      <c r="B104" s="65" t="s">
        <v>189</v>
      </c>
      <c r="C104" s="66"/>
      <c r="D104" s="35" t="s">
        <v>26</v>
      </c>
      <c r="E104" s="39" t="s">
        <v>92</v>
      </c>
      <c r="F104" s="53">
        <v>0.040324074074074075</v>
      </c>
      <c r="G104" s="35" t="str">
        <f t="shared" si="8"/>
        <v>4.28/km</v>
      </c>
      <c r="H104" s="36">
        <f t="shared" si="9"/>
        <v>0.009050925925925928</v>
      </c>
      <c r="I104" s="37">
        <f>F104-INDEX($F$5:$F$607,MATCH(D104,$D$5:$D$607,0))</f>
        <v>0.009050925925925928</v>
      </c>
    </row>
    <row r="105" spans="1:9" ht="18" customHeight="1">
      <c r="A105" s="34">
        <v>101</v>
      </c>
      <c r="B105" s="65" t="s">
        <v>190</v>
      </c>
      <c r="C105" s="66"/>
      <c r="D105" s="35" t="s">
        <v>26</v>
      </c>
      <c r="E105" s="39" t="s">
        <v>72</v>
      </c>
      <c r="F105" s="53">
        <v>0.040358796296296295</v>
      </c>
      <c r="G105" s="35" t="str">
        <f t="shared" si="8"/>
        <v>4.28/km</v>
      </c>
      <c r="H105" s="36">
        <f t="shared" si="9"/>
        <v>0.009085648148148148</v>
      </c>
      <c r="I105" s="37">
        <f>F105-INDEX($F$5:$F$607,MATCH(D105,$D$5:$D$607,0))</f>
        <v>0.009085648148148148</v>
      </c>
    </row>
    <row r="106" spans="1:9" ht="18" customHeight="1">
      <c r="A106" s="34">
        <v>102</v>
      </c>
      <c r="B106" s="65" t="s">
        <v>191</v>
      </c>
      <c r="C106" s="66"/>
      <c r="D106" s="35" t="s">
        <v>26</v>
      </c>
      <c r="E106" s="39" t="s">
        <v>62</v>
      </c>
      <c r="F106" s="53">
        <v>0.040486111111111105</v>
      </c>
      <c r="G106" s="35" t="str">
        <f t="shared" si="8"/>
        <v>4.29/km</v>
      </c>
      <c r="H106" s="36">
        <f t="shared" si="9"/>
        <v>0.009212962962962958</v>
      </c>
      <c r="I106" s="37">
        <f>F106-INDEX($F$5:$F$607,MATCH(D106,$D$5:$D$607,0))</f>
        <v>0.009212962962962958</v>
      </c>
    </row>
    <row r="107" spans="1:9" ht="18" customHeight="1">
      <c r="A107" s="34">
        <v>103</v>
      </c>
      <c r="B107" s="65" t="s">
        <v>192</v>
      </c>
      <c r="C107" s="66"/>
      <c r="D107" s="35" t="s">
        <v>20</v>
      </c>
      <c r="E107" s="39" t="s">
        <v>43</v>
      </c>
      <c r="F107" s="53">
        <v>0.04056712962962963</v>
      </c>
      <c r="G107" s="35" t="str">
        <f t="shared" si="8"/>
        <v>4.30/km</v>
      </c>
      <c r="H107" s="36">
        <f t="shared" si="9"/>
        <v>0.00929398148148148</v>
      </c>
      <c r="I107" s="37">
        <f>F107-INDEX($F$5:$F$607,MATCH(D107,$D$5:$D$607,0))</f>
        <v>0.009178240740740737</v>
      </c>
    </row>
    <row r="108" spans="1:9" ht="18" customHeight="1">
      <c r="A108" s="34">
        <v>104</v>
      </c>
      <c r="B108" s="65" t="s">
        <v>193</v>
      </c>
      <c r="C108" s="66"/>
      <c r="D108" s="35" t="s">
        <v>20</v>
      </c>
      <c r="E108" s="39" t="s">
        <v>194</v>
      </c>
      <c r="F108" s="53">
        <v>0.04064814814814815</v>
      </c>
      <c r="G108" s="35" t="str">
        <f t="shared" si="8"/>
        <v>4.30/km</v>
      </c>
      <c r="H108" s="36">
        <f t="shared" si="9"/>
        <v>0.009375000000000001</v>
      </c>
      <c r="I108" s="37">
        <f>F108-INDEX($F$5:$F$607,MATCH(D108,$D$5:$D$607,0))</f>
        <v>0.009259259259259259</v>
      </c>
    </row>
    <row r="109" spans="1:9" ht="18" customHeight="1">
      <c r="A109" s="34">
        <v>105</v>
      </c>
      <c r="B109" s="65" t="s">
        <v>195</v>
      </c>
      <c r="C109" s="66"/>
      <c r="D109" s="35" t="s">
        <v>22</v>
      </c>
      <c r="E109" s="39" t="s">
        <v>196</v>
      </c>
      <c r="F109" s="53">
        <v>0.040682870370370376</v>
      </c>
      <c r="G109" s="35" t="str">
        <f t="shared" si="8"/>
        <v>4.30/km</v>
      </c>
      <c r="H109" s="36">
        <f t="shared" si="9"/>
        <v>0.009409722222222229</v>
      </c>
      <c r="I109" s="37">
        <f>F109-INDEX($F$5:$F$607,MATCH(D109,$D$5:$D$607,0))</f>
        <v>0.003761574074074084</v>
      </c>
    </row>
    <row r="110" spans="1:9" ht="18" customHeight="1">
      <c r="A110" s="34">
        <v>106</v>
      </c>
      <c r="B110" s="65" t="s">
        <v>197</v>
      </c>
      <c r="C110" s="66"/>
      <c r="D110" s="35" t="s">
        <v>20</v>
      </c>
      <c r="E110" s="39" t="s">
        <v>198</v>
      </c>
      <c r="F110" s="53">
        <v>0.04082175925925926</v>
      </c>
      <c r="G110" s="35" t="str">
        <f t="shared" si="8"/>
        <v>4.31/km</v>
      </c>
      <c r="H110" s="36">
        <f t="shared" si="9"/>
        <v>0.009548611111111112</v>
      </c>
      <c r="I110" s="37">
        <f>F110-INDEX($F$5:$F$607,MATCH(D110,$D$5:$D$607,0))</f>
        <v>0.00943287037037037</v>
      </c>
    </row>
    <row r="111" spans="1:9" ht="18" customHeight="1">
      <c r="A111" s="34">
        <v>107</v>
      </c>
      <c r="B111" s="65" t="s">
        <v>199</v>
      </c>
      <c r="C111" s="66"/>
      <c r="D111" s="35" t="s">
        <v>20</v>
      </c>
      <c r="E111" s="39" t="s">
        <v>58</v>
      </c>
      <c r="F111" s="53">
        <v>0.04086805555555555</v>
      </c>
      <c r="G111" s="35" t="str">
        <f t="shared" si="8"/>
        <v>4.32/km</v>
      </c>
      <c r="H111" s="36">
        <f t="shared" si="9"/>
        <v>0.009594907407407406</v>
      </c>
      <c r="I111" s="37">
        <f>F111-INDEX($F$5:$F$607,MATCH(D111,$D$5:$D$607,0))</f>
        <v>0.009479166666666664</v>
      </c>
    </row>
    <row r="112" spans="1:9" ht="18" customHeight="1">
      <c r="A112" s="34">
        <v>108</v>
      </c>
      <c r="B112" s="65" t="s">
        <v>200</v>
      </c>
      <c r="C112" s="66"/>
      <c r="D112" s="35" t="s">
        <v>22</v>
      </c>
      <c r="E112" s="39" t="s">
        <v>196</v>
      </c>
      <c r="F112" s="53">
        <v>0.04092592592592593</v>
      </c>
      <c r="G112" s="35" t="str">
        <f t="shared" si="8"/>
        <v>4.32/km</v>
      </c>
      <c r="H112" s="36">
        <f t="shared" si="9"/>
        <v>0.009652777777777781</v>
      </c>
      <c r="I112" s="37">
        <f>F112-INDEX($F$5:$F$607,MATCH(D112,$D$5:$D$607,0))</f>
        <v>0.004004629629629636</v>
      </c>
    </row>
    <row r="113" spans="1:9" ht="18" customHeight="1">
      <c r="A113" s="34">
        <v>109</v>
      </c>
      <c r="B113" s="65" t="s">
        <v>201</v>
      </c>
      <c r="C113" s="66"/>
      <c r="D113" s="35" t="s">
        <v>31</v>
      </c>
      <c r="E113" s="39" t="s">
        <v>111</v>
      </c>
      <c r="F113" s="53">
        <v>0.04096064814814815</v>
      </c>
      <c r="G113" s="35" t="str">
        <f t="shared" si="8"/>
        <v>4.32/km</v>
      </c>
      <c r="H113" s="36">
        <f t="shared" si="9"/>
        <v>0.009687500000000002</v>
      </c>
      <c r="I113" s="37">
        <f>F113-INDEX($F$5:$F$607,MATCH(D113,$D$5:$D$607,0))</f>
        <v>0</v>
      </c>
    </row>
    <row r="114" spans="1:9" ht="18" customHeight="1">
      <c r="A114" s="34">
        <v>110</v>
      </c>
      <c r="B114" s="65" t="s">
        <v>202</v>
      </c>
      <c r="C114" s="66"/>
      <c r="D114" s="35" t="s">
        <v>26</v>
      </c>
      <c r="E114" s="39" t="s">
        <v>203</v>
      </c>
      <c r="F114" s="53">
        <v>0.041053240740740744</v>
      </c>
      <c r="G114" s="35" t="str">
        <f t="shared" si="8"/>
        <v>4.33/km</v>
      </c>
      <c r="H114" s="36">
        <f t="shared" si="9"/>
        <v>0.009780092592592597</v>
      </c>
      <c r="I114" s="37">
        <f>F114-INDEX($F$5:$F$607,MATCH(D114,$D$5:$D$607,0))</f>
        <v>0.009780092592592597</v>
      </c>
    </row>
    <row r="115" spans="1:9" ht="18" customHeight="1">
      <c r="A115" s="34">
        <v>111</v>
      </c>
      <c r="B115" s="65" t="s">
        <v>204</v>
      </c>
      <c r="C115" s="66"/>
      <c r="D115" s="35" t="s">
        <v>26</v>
      </c>
      <c r="E115" s="39" t="s">
        <v>41</v>
      </c>
      <c r="F115" s="53">
        <v>0.04111111111111111</v>
      </c>
      <c r="G115" s="35" t="str">
        <f t="shared" si="8"/>
        <v>4.33/km</v>
      </c>
      <c r="H115" s="36">
        <f t="shared" si="9"/>
        <v>0.009837962962962965</v>
      </c>
      <c r="I115" s="37">
        <f>F115-INDEX($F$5:$F$607,MATCH(D115,$D$5:$D$607,0))</f>
        <v>0.009837962962962965</v>
      </c>
    </row>
    <row r="116" spans="1:9" ht="18" customHeight="1">
      <c r="A116" s="34">
        <v>112</v>
      </c>
      <c r="B116" s="65" t="s">
        <v>205</v>
      </c>
      <c r="C116" s="66"/>
      <c r="D116" s="35" t="s">
        <v>16</v>
      </c>
      <c r="E116" s="39" t="s">
        <v>130</v>
      </c>
      <c r="F116" s="53">
        <v>0.04113425925925926</v>
      </c>
      <c r="G116" s="35" t="str">
        <f t="shared" si="8"/>
        <v>4.33/km</v>
      </c>
      <c r="H116" s="36">
        <f t="shared" si="9"/>
        <v>0.009861111111111112</v>
      </c>
      <c r="I116" s="37">
        <f>F116-INDEX($F$5:$F$607,MATCH(D116,$D$5:$D$607,0))</f>
        <v>0.007997685185185184</v>
      </c>
    </row>
    <row r="117" spans="1:9" ht="18" customHeight="1">
      <c r="A117" s="34">
        <v>113</v>
      </c>
      <c r="B117" s="65" t="s">
        <v>206</v>
      </c>
      <c r="C117" s="66"/>
      <c r="D117" s="35" t="s">
        <v>20</v>
      </c>
      <c r="E117" s="39" t="s">
        <v>104</v>
      </c>
      <c r="F117" s="53">
        <v>0.041180555555555554</v>
      </c>
      <c r="G117" s="35" t="str">
        <f t="shared" si="8"/>
        <v>4.34/km</v>
      </c>
      <c r="H117" s="36">
        <f t="shared" si="9"/>
        <v>0.009907407407407406</v>
      </c>
      <c r="I117" s="37">
        <f>F117-INDEX($F$5:$F$607,MATCH(D117,$D$5:$D$607,0))</f>
        <v>0.009791666666666664</v>
      </c>
    </row>
    <row r="118" spans="1:9" ht="18" customHeight="1">
      <c r="A118" s="34">
        <v>114</v>
      </c>
      <c r="B118" s="65" t="s">
        <v>207</v>
      </c>
      <c r="C118" s="66"/>
      <c r="D118" s="35" t="s">
        <v>20</v>
      </c>
      <c r="E118" s="39" t="s">
        <v>136</v>
      </c>
      <c r="F118" s="53">
        <v>0.041215277777777774</v>
      </c>
      <c r="G118" s="35" t="str">
        <f t="shared" si="8"/>
        <v>4.34/km</v>
      </c>
      <c r="H118" s="36">
        <f t="shared" si="9"/>
        <v>0.009942129629629627</v>
      </c>
      <c r="I118" s="37">
        <f>F118-INDEX($F$5:$F$607,MATCH(D118,$D$5:$D$607,0))</f>
        <v>0.009826388888888885</v>
      </c>
    </row>
    <row r="119" spans="1:9" ht="18" customHeight="1">
      <c r="A119" s="34">
        <v>115</v>
      </c>
      <c r="B119" s="65" t="s">
        <v>208</v>
      </c>
      <c r="C119" s="66"/>
      <c r="D119" s="35" t="s">
        <v>26</v>
      </c>
      <c r="E119" s="39" t="s">
        <v>130</v>
      </c>
      <c r="F119" s="53">
        <v>0.04130787037037037</v>
      </c>
      <c r="G119" s="35" t="str">
        <f t="shared" si="8"/>
        <v>4.35/km</v>
      </c>
      <c r="H119" s="36">
        <f t="shared" si="9"/>
        <v>0.010034722222222223</v>
      </c>
      <c r="I119" s="37">
        <f>F119-INDEX($F$5:$F$607,MATCH(D119,$D$5:$D$607,0))</f>
        <v>0.010034722222222223</v>
      </c>
    </row>
    <row r="120" spans="1:9" ht="18" customHeight="1">
      <c r="A120" s="34">
        <v>116</v>
      </c>
      <c r="B120" s="65" t="s">
        <v>209</v>
      </c>
      <c r="C120" s="66"/>
      <c r="D120" s="35" t="s">
        <v>20</v>
      </c>
      <c r="E120" s="39" t="s">
        <v>210</v>
      </c>
      <c r="F120" s="53">
        <v>0.04133101851851852</v>
      </c>
      <c r="G120" s="35" t="str">
        <f t="shared" si="8"/>
        <v>4.35/km</v>
      </c>
      <c r="H120" s="36">
        <f t="shared" si="9"/>
        <v>0.01005787037037037</v>
      </c>
      <c r="I120" s="37">
        <f>F120-INDEX($F$5:$F$607,MATCH(D120,$D$5:$D$607,0))</f>
        <v>0.009942129629629627</v>
      </c>
    </row>
    <row r="121" spans="1:9" ht="18" customHeight="1">
      <c r="A121" s="34">
        <v>117</v>
      </c>
      <c r="B121" s="65" t="s">
        <v>211</v>
      </c>
      <c r="C121" s="66"/>
      <c r="D121" s="35" t="s">
        <v>26</v>
      </c>
      <c r="E121" s="39" t="s">
        <v>58</v>
      </c>
      <c r="F121" s="53">
        <v>0.04134259259259259</v>
      </c>
      <c r="G121" s="35" t="str">
        <f t="shared" si="8"/>
        <v>4.35/km</v>
      </c>
      <c r="H121" s="36">
        <f t="shared" si="9"/>
        <v>0.010069444444444443</v>
      </c>
      <c r="I121" s="37">
        <f>F121-INDEX($F$5:$F$607,MATCH(D121,$D$5:$D$607,0))</f>
        <v>0.010069444444444443</v>
      </c>
    </row>
    <row r="122" spans="1:9" ht="18" customHeight="1">
      <c r="A122" s="34">
        <v>118</v>
      </c>
      <c r="B122" s="65" t="s">
        <v>212</v>
      </c>
      <c r="C122" s="66"/>
      <c r="D122" s="35" t="s">
        <v>28</v>
      </c>
      <c r="E122" s="39" t="s">
        <v>111</v>
      </c>
      <c r="F122" s="53">
        <v>0.04134259259259259</v>
      </c>
      <c r="G122" s="35" t="str">
        <f t="shared" si="8"/>
        <v>4.35/km</v>
      </c>
      <c r="H122" s="36">
        <f t="shared" si="9"/>
        <v>0.010069444444444443</v>
      </c>
      <c r="I122" s="37">
        <f>F122-INDEX($F$5:$F$607,MATCH(D122,$D$5:$D$607,0))</f>
        <v>0.005381944444444439</v>
      </c>
    </row>
    <row r="123" spans="1:9" ht="18" customHeight="1">
      <c r="A123" s="34">
        <v>119</v>
      </c>
      <c r="B123" s="65" t="s">
        <v>213</v>
      </c>
      <c r="C123" s="66"/>
      <c r="D123" s="35" t="s">
        <v>20</v>
      </c>
      <c r="E123" s="39" t="s">
        <v>92</v>
      </c>
      <c r="F123" s="53">
        <v>0.041365740740740745</v>
      </c>
      <c r="G123" s="35" t="str">
        <f t="shared" si="8"/>
        <v>4.35/km</v>
      </c>
      <c r="H123" s="36">
        <f t="shared" si="9"/>
        <v>0.010092592592592597</v>
      </c>
      <c r="I123" s="37">
        <f>F123-INDEX($F$5:$F$607,MATCH(D123,$D$5:$D$607,0))</f>
        <v>0.009976851851851855</v>
      </c>
    </row>
    <row r="124" spans="1:9" ht="18" customHeight="1">
      <c r="A124" s="34">
        <v>120</v>
      </c>
      <c r="B124" s="65" t="s">
        <v>214</v>
      </c>
      <c r="C124" s="66"/>
      <c r="D124" s="35" t="s">
        <v>20</v>
      </c>
      <c r="E124" s="39" t="s">
        <v>183</v>
      </c>
      <c r="F124" s="53">
        <v>0.041400462962962965</v>
      </c>
      <c r="G124" s="35" t="str">
        <f t="shared" si="8"/>
        <v>4.35/km</v>
      </c>
      <c r="H124" s="36">
        <f t="shared" si="9"/>
        <v>0.010127314814814818</v>
      </c>
      <c r="I124" s="37">
        <f>F124-INDEX($F$5:$F$607,MATCH(D124,$D$5:$D$607,0))</f>
        <v>0.010011574074074076</v>
      </c>
    </row>
    <row r="125" spans="1:9" ht="18" customHeight="1">
      <c r="A125" s="34">
        <v>121</v>
      </c>
      <c r="B125" s="65" t="s">
        <v>215</v>
      </c>
      <c r="C125" s="66"/>
      <c r="D125" s="35" t="s">
        <v>16</v>
      </c>
      <c r="E125" s="39" t="s">
        <v>48</v>
      </c>
      <c r="F125" s="53">
        <v>0.04145833333333333</v>
      </c>
      <c r="G125" s="35" t="str">
        <f t="shared" si="8"/>
        <v>4.36/km</v>
      </c>
      <c r="H125" s="36">
        <f t="shared" si="9"/>
        <v>0.010185185185185186</v>
      </c>
      <c r="I125" s="37">
        <f>F125-INDEX($F$5:$F$607,MATCH(D125,$D$5:$D$607,0))</f>
        <v>0.008321759259259258</v>
      </c>
    </row>
    <row r="126" spans="1:9" ht="18" customHeight="1">
      <c r="A126" s="34">
        <v>122</v>
      </c>
      <c r="B126" s="65" t="s">
        <v>216</v>
      </c>
      <c r="C126" s="66"/>
      <c r="D126" s="35" t="s">
        <v>15</v>
      </c>
      <c r="E126" s="39" t="s">
        <v>217</v>
      </c>
      <c r="F126" s="53">
        <v>0.04155092592592593</v>
      </c>
      <c r="G126" s="35" t="str">
        <f t="shared" si="8"/>
        <v>4.36/km</v>
      </c>
      <c r="H126" s="36">
        <f t="shared" si="9"/>
        <v>0.010277777777777782</v>
      </c>
      <c r="I126" s="37">
        <f>F126-INDEX($F$5:$F$607,MATCH(D126,$D$5:$D$607,0))</f>
        <v>0.005925925925925932</v>
      </c>
    </row>
    <row r="127" spans="1:9" ht="18" customHeight="1">
      <c r="A127" s="34">
        <v>123</v>
      </c>
      <c r="B127" s="65" t="s">
        <v>218</v>
      </c>
      <c r="C127" s="66"/>
      <c r="D127" s="35" t="s">
        <v>22</v>
      </c>
      <c r="E127" s="39" t="s">
        <v>48</v>
      </c>
      <c r="F127" s="53">
        <v>0.04163194444444445</v>
      </c>
      <c r="G127" s="35" t="str">
        <f t="shared" si="8"/>
        <v>4.37/km</v>
      </c>
      <c r="H127" s="36">
        <f t="shared" si="9"/>
        <v>0.010358796296296303</v>
      </c>
      <c r="I127" s="37">
        <f>F127-INDEX($F$5:$F$607,MATCH(D127,$D$5:$D$607,0))</f>
        <v>0.004710648148148158</v>
      </c>
    </row>
    <row r="128" spans="1:9" ht="18" customHeight="1">
      <c r="A128" s="34">
        <v>124</v>
      </c>
      <c r="B128" s="65" t="s">
        <v>219</v>
      </c>
      <c r="C128" s="66"/>
      <c r="D128" s="35" t="s">
        <v>26</v>
      </c>
      <c r="E128" s="39" t="s">
        <v>12</v>
      </c>
      <c r="F128" s="53">
        <v>0.04164351851851852</v>
      </c>
      <c r="G128" s="35" t="str">
        <f t="shared" si="8"/>
        <v>4.37/km</v>
      </c>
      <c r="H128" s="36">
        <f t="shared" si="9"/>
        <v>0.01037037037037037</v>
      </c>
      <c r="I128" s="37">
        <f>F128-INDEX($F$5:$F$607,MATCH(D128,$D$5:$D$607,0))</f>
        <v>0.01037037037037037</v>
      </c>
    </row>
    <row r="129" spans="1:9" ht="18" customHeight="1">
      <c r="A129" s="34">
        <v>125</v>
      </c>
      <c r="B129" s="65" t="s">
        <v>220</v>
      </c>
      <c r="C129" s="66"/>
      <c r="D129" s="35" t="s">
        <v>25</v>
      </c>
      <c r="E129" s="39" t="s">
        <v>178</v>
      </c>
      <c r="F129" s="53">
        <v>0.04171296296296296</v>
      </c>
      <c r="G129" s="35" t="str">
        <f t="shared" si="8"/>
        <v>4.37/km</v>
      </c>
      <c r="H129" s="36">
        <f t="shared" si="9"/>
        <v>0.010439814814814811</v>
      </c>
      <c r="I129" s="37">
        <f>F129-INDEX($F$5:$F$607,MATCH(D129,$D$5:$D$607,0))</f>
        <v>0.006932870370370367</v>
      </c>
    </row>
    <row r="130" spans="1:9" ht="18" customHeight="1">
      <c r="A130" s="34">
        <v>126</v>
      </c>
      <c r="B130" s="65" t="s">
        <v>221</v>
      </c>
      <c r="C130" s="66"/>
      <c r="D130" s="35" t="s">
        <v>16</v>
      </c>
      <c r="E130" s="39" t="s">
        <v>217</v>
      </c>
      <c r="F130" s="53">
        <v>0.04171296296296296</v>
      </c>
      <c r="G130" s="35" t="str">
        <f t="shared" si="8"/>
        <v>4.37/km</v>
      </c>
      <c r="H130" s="36">
        <f t="shared" si="9"/>
        <v>0.010439814814814811</v>
      </c>
      <c r="I130" s="37">
        <f>F130-INDEX($F$5:$F$607,MATCH(D130,$D$5:$D$607,0))</f>
        <v>0.008576388888888883</v>
      </c>
    </row>
    <row r="131" spans="1:9" ht="18" customHeight="1">
      <c r="A131" s="34">
        <v>127</v>
      </c>
      <c r="B131" s="65" t="s">
        <v>222</v>
      </c>
      <c r="C131" s="66"/>
      <c r="D131" s="35" t="s">
        <v>19</v>
      </c>
      <c r="E131" s="39" t="s">
        <v>223</v>
      </c>
      <c r="F131" s="53">
        <v>0.04179398148148148</v>
      </c>
      <c r="G131" s="35" t="str">
        <f t="shared" si="8"/>
        <v>4.38/km</v>
      </c>
      <c r="H131" s="36">
        <f t="shared" si="9"/>
        <v>0.010520833333333333</v>
      </c>
      <c r="I131" s="37">
        <f>F131-INDEX($F$5:$F$607,MATCH(D131,$D$5:$D$607,0))</f>
        <v>0.007939814814814816</v>
      </c>
    </row>
    <row r="132" spans="1:9" ht="18" customHeight="1">
      <c r="A132" s="34">
        <v>128</v>
      </c>
      <c r="B132" s="65" t="s">
        <v>224</v>
      </c>
      <c r="C132" s="66"/>
      <c r="D132" s="35" t="s">
        <v>22</v>
      </c>
      <c r="E132" s="39" t="s">
        <v>108</v>
      </c>
      <c r="F132" s="53">
        <v>0.041851851851851855</v>
      </c>
      <c r="G132" s="35" t="str">
        <f t="shared" si="8"/>
        <v>4.38/km</v>
      </c>
      <c r="H132" s="36">
        <f t="shared" si="9"/>
        <v>0.010578703703703708</v>
      </c>
      <c r="I132" s="37">
        <f>F132-INDEX($F$5:$F$607,MATCH(D132,$D$5:$D$607,0))</f>
        <v>0.004930555555555563</v>
      </c>
    </row>
    <row r="133" spans="1:9" ht="18" customHeight="1">
      <c r="A133" s="34">
        <v>129</v>
      </c>
      <c r="B133" s="65" t="s">
        <v>225</v>
      </c>
      <c r="C133" s="66"/>
      <c r="D133" s="35" t="s">
        <v>20</v>
      </c>
      <c r="E133" s="39" t="s">
        <v>66</v>
      </c>
      <c r="F133" s="53">
        <v>0.041944444444444444</v>
      </c>
      <c r="G133" s="35" t="str">
        <f t="shared" si="8"/>
        <v>4.39/km</v>
      </c>
      <c r="H133" s="36">
        <f t="shared" si="9"/>
        <v>0.010671296296296297</v>
      </c>
      <c r="I133" s="37">
        <f>F133-INDEX($F$5:$F$607,MATCH(D133,$D$5:$D$607,0))</f>
        <v>0.010555555555555554</v>
      </c>
    </row>
    <row r="134" spans="1:9" ht="18" customHeight="1">
      <c r="A134" s="34">
        <v>130</v>
      </c>
      <c r="B134" s="65" t="s">
        <v>226</v>
      </c>
      <c r="C134" s="66"/>
      <c r="D134" s="35" t="s">
        <v>19</v>
      </c>
      <c r="E134" s="39" t="s">
        <v>130</v>
      </c>
      <c r="F134" s="53">
        <v>0.04195601851851852</v>
      </c>
      <c r="G134" s="35" t="str">
        <f t="shared" si="8"/>
        <v>4.39/km</v>
      </c>
      <c r="H134" s="36">
        <f t="shared" si="9"/>
        <v>0.01068287037037037</v>
      </c>
      <c r="I134" s="37">
        <f>F134-INDEX($F$5:$F$607,MATCH(D134,$D$5:$D$607,0))</f>
        <v>0.008101851851851853</v>
      </c>
    </row>
    <row r="135" spans="1:9" ht="18" customHeight="1">
      <c r="A135" s="34">
        <v>131</v>
      </c>
      <c r="B135" s="65" t="s">
        <v>227</v>
      </c>
      <c r="C135" s="66"/>
      <c r="D135" s="35" t="s">
        <v>20</v>
      </c>
      <c r="E135" s="39" t="s">
        <v>66</v>
      </c>
      <c r="F135" s="53">
        <v>0.04197916666666667</v>
      </c>
      <c r="G135" s="35" t="str">
        <f t="shared" si="8"/>
        <v>4.39/km</v>
      </c>
      <c r="H135" s="36">
        <f t="shared" si="9"/>
        <v>0.010706018518518524</v>
      </c>
      <c r="I135" s="37">
        <f>F135-INDEX($F$5:$F$607,MATCH(D135,$D$5:$D$607,0))</f>
        <v>0.010590277777777782</v>
      </c>
    </row>
    <row r="136" spans="1:9" ht="18" customHeight="1">
      <c r="A136" s="34">
        <v>132</v>
      </c>
      <c r="B136" s="65" t="s">
        <v>228</v>
      </c>
      <c r="C136" s="66"/>
      <c r="D136" s="35" t="s">
        <v>22</v>
      </c>
      <c r="E136" s="39" t="s">
        <v>46</v>
      </c>
      <c r="F136" s="53">
        <v>0.041990740740740745</v>
      </c>
      <c r="G136" s="35" t="str">
        <f t="shared" si="8"/>
        <v>4.39/km</v>
      </c>
      <c r="H136" s="36">
        <f t="shared" si="9"/>
        <v>0.010717592592592598</v>
      </c>
      <c r="I136" s="37">
        <f>F136-INDEX($F$5:$F$607,MATCH(D136,$D$5:$D$607,0))</f>
        <v>0.005069444444444453</v>
      </c>
    </row>
    <row r="137" spans="1:9" ht="18" customHeight="1">
      <c r="A137" s="34">
        <v>133</v>
      </c>
      <c r="B137" s="65" t="s">
        <v>229</v>
      </c>
      <c r="C137" s="66"/>
      <c r="D137" s="35" t="s">
        <v>22</v>
      </c>
      <c r="E137" s="39" t="s">
        <v>77</v>
      </c>
      <c r="F137" s="53">
        <v>0.041990740740740745</v>
      </c>
      <c r="G137" s="35" t="str">
        <f t="shared" si="8"/>
        <v>4.39/km</v>
      </c>
      <c r="H137" s="36">
        <f t="shared" si="9"/>
        <v>0.010717592592592598</v>
      </c>
      <c r="I137" s="37">
        <f>F137-INDEX($F$5:$F$607,MATCH(D137,$D$5:$D$607,0))</f>
        <v>0.005069444444444453</v>
      </c>
    </row>
    <row r="138" spans="1:9" ht="18" customHeight="1">
      <c r="A138" s="34">
        <v>134</v>
      </c>
      <c r="B138" s="65" t="s">
        <v>230</v>
      </c>
      <c r="C138" s="66"/>
      <c r="D138" s="35" t="s">
        <v>26</v>
      </c>
      <c r="E138" s="39" t="s">
        <v>46</v>
      </c>
      <c r="F138" s="53">
        <v>0.04200231481481481</v>
      </c>
      <c r="G138" s="35" t="str">
        <f t="shared" si="8"/>
        <v>4.39/km</v>
      </c>
      <c r="H138" s="36">
        <f t="shared" si="9"/>
        <v>0.010729166666666665</v>
      </c>
      <c r="I138" s="37">
        <f>F138-INDEX($F$5:$F$607,MATCH(D138,$D$5:$D$607,0))</f>
        <v>0.010729166666666665</v>
      </c>
    </row>
    <row r="139" spans="1:9" ht="18" customHeight="1">
      <c r="A139" s="34">
        <v>135</v>
      </c>
      <c r="B139" s="65" t="s">
        <v>231</v>
      </c>
      <c r="C139" s="66"/>
      <c r="D139" s="35" t="s">
        <v>29</v>
      </c>
      <c r="E139" s="39" t="s">
        <v>113</v>
      </c>
      <c r="F139" s="53">
        <v>0.042222222222222223</v>
      </c>
      <c r="G139" s="35" t="str">
        <f t="shared" si="8"/>
        <v>4.41/km</v>
      </c>
      <c r="H139" s="36">
        <f t="shared" si="9"/>
        <v>0.010949074074074076</v>
      </c>
      <c r="I139" s="37">
        <f>F139-INDEX($F$5:$F$607,MATCH(D139,$D$5:$D$607,0))</f>
        <v>0</v>
      </c>
    </row>
    <row r="140" spans="1:9" ht="18" customHeight="1">
      <c r="A140" s="34">
        <v>136</v>
      </c>
      <c r="B140" s="65" t="s">
        <v>232</v>
      </c>
      <c r="C140" s="66"/>
      <c r="D140" s="35" t="s">
        <v>50</v>
      </c>
      <c r="E140" s="39" t="s">
        <v>233</v>
      </c>
      <c r="F140" s="53">
        <v>0.042361111111111106</v>
      </c>
      <c r="G140" s="35" t="str">
        <f t="shared" si="8"/>
        <v>4.42/km</v>
      </c>
      <c r="H140" s="36">
        <f t="shared" si="9"/>
        <v>0.01108796296296296</v>
      </c>
      <c r="I140" s="37">
        <f>F140-INDEX($F$5:$F$607,MATCH(D140,$D$5:$D$607,0))</f>
        <v>0.009988425925925921</v>
      </c>
    </row>
    <row r="141" spans="1:9" ht="18" customHeight="1">
      <c r="A141" s="34">
        <v>137</v>
      </c>
      <c r="B141" s="65" t="s">
        <v>234</v>
      </c>
      <c r="C141" s="66"/>
      <c r="D141" s="35" t="s">
        <v>26</v>
      </c>
      <c r="E141" s="39" t="s">
        <v>130</v>
      </c>
      <c r="F141" s="53">
        <v>0.042361111111111106</v>
      </c>
      <c r="G141" s="35" t="str">
        <f t="shared" si="8"/>
        <v>4.42/km</v>
      </c>
      <c r="H141" s="36">
        <f t="shared" si="9"/>
        <v>0.01108796296296296</v>
      </c>
      <c r="I141" s="37">
        <f>F141-INDEX($F$5:$F$607,MATCH(D141,$D$5:$D$607,0))</f>
        <v>0.01108796296296296</v>
      </c>
    </row>
    <row r="142" spans="1:9" ht="18" customHeight="1">
      <c r="A142" s="34">
        <v>138</v>
      </c>
      <c r="B142" s="65" t="s">
        <v>235</v>
      </c>
      <c r="C142" s="66"/>
      <c r="D142" s="35" t="s">
        <v>28</v>
      </c>
      <c r="E142" s="39" t="s">
        <v>130</v>
      </c>
      <c r="F142" s="53">
        <v>0.04237268518518519</v>
      </c>
      <c r="G142" s="35" t="str">
        <f aca="true" t="shared" si="10" ref="G142:G205">TEXT(INT((HOUR(F142)*3600+MINUTE(F142)*60+SECOND(F142))/$I$3/60),"0")&amp;"."&amp;TEXT(MOD((HOUR(F142)*3600+MINUTE(F142)*60+SECOND(F142))/$I$3,60),"00")&amp;"/km"</f>
        <v>4.42/km</v>
      </c>
      <c r="H142" s="36">
        <f aca="true" t="shared" si="11" ref="H142:H205">F142-$F$5</f>
        <v>0.01109953703703704</v>
      </c>
      <c r="I142" s="37">
        <f>F142-INDEX($F$5:$F$607,MATCH(D142,$D$5:$D$607,0))</f>
        <v>0.0064120370370370355</v>
      </c>
    </row>
    <row r="143" spans="1:9" ht="18" customHeight="1">
      <c r="A143" s="34">
        <v>139</v>
      </c>
      <c r="B143" s="65" t="s">
        <v>236</v>
      </c>
      <c r="C143" s="66"/>
      <c r="D143" s="35" t="s">
        <v>20</v>
      </c>
      <c r="E143" s="39" t="s">
        <v>92</v>
      </c>
      <c r="F143" s="53">
        <v>0.04238425925925926</v>
      </c>
      <c r="G143" s="35" t="str">
        <f t="shared" si="10"/>
        <v>4.42/km</v>
      </c>
      <c r="H143" s="36">
        <f t="shared" si="11"/>
        <v>0.011111111111111113</v>
      </c>
      <c r="I143" s="37">
        <f>F143-INDEX($F$5:$F$607,MATCH(D143,$D$5:$D$607,0))</f>
        <v>0.01099537037037037</v>
      </c>
    </row>
    <row r="144" spans="1:9" ht="18" customHeight="1">
      <c r="A144" s="34">
        <v>140</v>
      </c>
      <c r="B144" s="65" t="s">
        <v>237</v>
      </c>
      <c r="C144" s="66"/>
      <c r="D144" s="35" t="s">
        <v>16</v>
      </c>
      <c r="E144" s="39" t="s">
        <v>46</v>
      </c>
      <c r="F144" s="53">
        <v>0.04241898148148148</v>
      </c>
      <c r="G144" s="35" t="str">
        <f t="shared" si="10"/>
        <v>4.42/km</v>
      </c>
      <c r="H144" s="36">
        <f t="shared" si="11"/>
        <v>0.011145833333333334</v>
      </c>
      <c r="I144" s="37">
        <f>F144-INDEX($F$5:$F$607,MATCH(D144,$D$5:$D$607,0))</f>
        <v>0.009282407407407406</v>
      </c>
    </row>
    <row r="145" spans="1:9" ht="18" customHeight="1">
      <c r="A145" s="34">
        <v>141</v>
      </c>
      <c r="B145" s="65" t="s">
        <v>238</v>
      </c>
      <c r="C145" s="66"/>
      <c r="D145" s="35" t="s">
        <v>28</v>
      </c>
      <c r="E145" s="39" t="s">
        <v>48</v>
      </c>
      <c r="F145" s="53">
        <v>0.0425</v>
      </c>
      <c r="G145" s="35" t="str">
        <f t="shared" si="10"/>
        <v>4.42/km</v>
      </c>
      <c r="H145" s="36">
        <f t="shared" si="11"/>
        <v>0.011226851851851856</v>
      </c>
      <c r="I145" s="37">
        <f>F145-INDEX($F$5:$F$607,MATCH(D145,$D$5:$D$607,0))</f>
        <v>0.006539351851851852</v>
      </c>
    </row>
    <row r="146" spans="1:9" ht="18" customHeight="1">
      <c r="A146" s="34">
        <v>142</v>
      </c>
      <c r="B146" s="65" t="s">
        <v>239</v>
      </c>
      <c r="C146" s="66"/>
      <c r="D146" s="35" t="s">
        <v>20</v>
      </c>
      <c r="E146" s="39" t="s">
        <v>240</v>
      </c>
      <c r="F146" s="53">
        <v>0.04255787037037037</v>
      </c>
      <c r="G146" s="35" t="str">
        <f t="shared" si="10"/>
        <v>4.43/km</v>
      </c>
      <c r="H146" s="36">
        <f t="shared" si="11"/>
        <v>0.011284722222222224</v>
      </c>
      <c r="I146" s="37">
        <f>F146-INDEX($F$5:$F$607,MATCH(D146,$D$5:$D$607,0))</f>
        <v>0.011168981481481481</v>
      </c>
    </row>
    <row r="147" spans="1:9" ht="18" customHeight="1">
      <c r="A147" s="34">
        <v>143</v>
      </c>
      <c r="B147" s="65" t="s">
        <v>241</v>
      </c>
      <c r="C147" s="66"/>
      <c r="D147" s="35" t="s">
        <v>28</v>
      </c>
      <c r="E147" s="39" t="s">
        <v>88</v>
      </c>
      <c r="F147" s="53">
        <v>0.04265046296296296</v>
      </c>
      <c r="G147" s="35" t="str">
        <f t="shared" si="10"/>
        <v>4.43/km</v>
      </c>
      <c r="H147" s="36">
        <f t="shared" si="11"/>
        <v>0.011377314814814812</v>
      </c>
      <c r="I147" s="37">
        <f>F147-INDEX($F$5:$F$607,MATCH(D147,$D$5:$D$607,0))</f>
        <v>0.006689814814814808</v>
      </c>
    </row>
    <row r="148" spans="1:9" ht="18" customHeight="1">
      <c r="A148" s="34">
        <v>144</v>
      </c>
      <c r="B148" s="65" t="s">
        <v>242</v>
      </c>
      <c r="C148" s="66"/>
      <c r="D148" s="35" t="s">
        <v>22</v>
      </c>
      <c r="E148" s="39" t="s">
        <v>113</v>
      </c>
      <c r="F148" s="53">
        <v>0.04271990740740741</v>
      </c>
      <c r="G148" s="35" t="str">
        <f t="shared" si="10"/>
        <v>4.44/km</v>
      </c>
      <c r="H148" s="36">
        <f t="shared" si="11"/>
        <v>0.01144675925925926</v>
      </c>
      <c r="I148" s="37">
        <f>F148-INDEX($F$5:$F$607,MATCH(D148,$D$5:$D$607,0))</f>
        <v>0.0057986111111111155</v>
      </c>
    </row>
    <row r="149" spans="1:9" ht="18" customHeight="1">
      <c r="A149" s="34">
        <v>145</v>
      </c>
      <c r="B149" s="65" t="s">
        <v>243</v>
      </c>
      <c r="C149" s="66"/>
      <c r="D149" s="35" t="s">
        <v>27</v>
      </c>
      <c r="E149" s="39" t="s">
        <v>244</v>
      </c>
      <c r="F149" s="53">
        <v>0.042928240740740746</v>
      </c>
      <c r="G149" s="35" t="str">
        <f t="shared" si="10"/>
        <v>4.45/km</v>
      </c>
      <c r="H149" s="36">
        <f t="shared" si="11"/>
        <v>0.011655092592592599</v>
      </c>
      <c r="I149" s="37">
        <f>F149-INDEX($F$5:$F$607,MATCH(D149,$D$5:$D$607,0))</f>
        <v>0.0063310185185185205</v>
      </c>
    </row>
    <row r="150" spans="1:9" ht="18" customHeight="1">
      <c r="A150" s="34">
        <v>146</v>
      </c>
      <c r="B150" s="65" t="s">
        <v>245</v>
      </c>
      <c r="C150" s="66"/>
      <c r="D150" s="35" t="s">
        <v>28</v>
      </c>
      <c r="E150" s="39" t="s">
        <v>66</v>
      </c>
      <c r="F150" s="53">
        <v>0.043020833333333335</v>
      </c>
      <c r="G150" s="35" t="str">
        <f t="shared" si="10"/>
        <v>4.46/km</v>
      </c>
      <c r="H150" s="36">
        <f t="shared" si="11"/>
        <v>0.011747685185185187</v>
      </c>
      <c r="I150" s="37">
        <f>F150-INDEX($F$5:$F$607,MATCH(D150,$D$5:$D$607,0))</f>
        <v>0.007060185185185183</v>
      </c>
    </row>
    <row r="151" spans="1:9" ht="18" customHeight="1">
      <c r="A151" s="34">
        <v>147</v>
      </c>
      <c r="B151" s="65" t="s">
        <v>246</v>
      </c>
      <c r="C151" s="66"/>
      <c r="D151" s="35" t="s">
        <v>26</v>
      </c>
      <c r="E151" s="39" t="s">
        <v>79</v>
      </c>
      <c r="F151" s="53">
        <v>0.04304398148148148</v>
      </c>
      <c r="G151" s="35" t="str">
        <f t="shared" si="10"/>
        <v>4.46/km</v>
      </c>
      <c r="H151" s="36">
        <f t="shared" si="11"/>
        <v>0.011770833333333335</v>
      </c>
      <c r="I151" s="37">
        <f>F151-INDEX($F$5:$F$607,MATCH(D151,$D$5:$D$607,0))</f>
        <v>0.011770833333333335</v>
      </c>
    </row>
    <row r="152" spans="1:9" ht="18" customHeight="1">
      <c r="A152" s="34">
        <v>148</v>
      </c>
      <c r="B152" s="65" t="s">
        <v>247</v>
      </c>
      <c r="C152" s="66"/>
      <c r="D152" s="35" t="s">
        <v>26</v>
      </c>
      <c r="E152" s="39" t="s">
        <v>79</v>
      </c>
      <c r="F152" s="53">
        <v>0.04304398148148148</v>
      </c>
      <c r="G152" s="35" t="str">
        <f t="shared" si="10"/>
        <v>4.46/km</v>
      </c>
      <c r="H152" s="36">
        <f t="shared" si="11"/>
        <v>0.011770833333333335</v>
      </c>
      <c r="I152" s="37">
        <f>F152-INDEX($F$5:$F$607,MATCH(D152,$D$5:$D$607,0))</f>
        <v>0.011770833333333335</v>
      </c>
    </row>
    <row r="153" spans="1:9" ht="18" customHeight="1">
      <c r="A153" s="34">
        <v>149</v>
      </c>
      <c r="B153" s="65" t="s">
        <v>248</v>
      </c>
      <c r="C153" s="66"/>
      <c r="D153" s="35" t="s">
        <v>22</v>
      </c>
      <c r="E153" s="39" t="s">
        <v>62</v>
      </c>
      <c r="F153" s="53">
        <v>0.0430787037037037</v>
      </c>
      <c r="G153" s="35" t="str">
        <f t="shared" si="10"/>
        <v>4.46/km</v>
      </c>
      <c r="H153" s="36">
        <f t="shared" si="11"/>
        <v>0.011805555555555555</v>
      </c>
      <c r="I153" s="37">
        <f>F153-INDEX($F$5:$F$607,MATCH(D153,$D$5:$D$607,0))</f>
        <v>0.00615740740740741</v>
      </c>
    </row>
    <row r="154" spans="1:9" ht="18" customHeight="1">
      <c r="A154" s="34">
        <v>150</v>
      </c>
      <c r="B154" s="65" t="s">
        <v>249</v>
      </c>
      <c r="C154" s="66"/>
      <c r="D154" s="35" t="s">
        <v>20</v>
      </c>
      <c r="E154" s="39" t="s">
        <v>250</v>
      </c>
      <c r="F154" s="53">
        <v>0.0430787037037037</v>
      </c>
      <c r="G154" s="35" t="str">
        <f t="shared" si="10"/>
        <v>4.46/km</v>
      </c>
      <c r="H154" s="36">
        <f t="shared" si="11"/>
        <v>0.011805555555555555</v>
      </c>
      <c r="I154" s="37">
        <f>F154-INDEX($F$5:$F$607,MATCH(D154,$D$5:$D$607,0))</f>
        <v>0.011689814814814813</v>
      </c>
    </row>
    <row r="155" spans="1:9" ht="18" customHeight="1">
      <c r="A155" s="34">
        <v>151</v>
      </c>
      <c r="B155" s="65" t="s">
        <v>251</v>
      </c>
      <c r="C155" s="66"/>
      <c r="D155" s="35" t="s">
        <v>26</v>
      </c>
      <c r="E155" s="39" t="s">
        <v>48</v>
      </c>
      <c r="F155" s="53">
        <v>0.043159722222222224</v>
      </c>
      <c r="G155" s="35" t="str">
        <f t="shared" si="10"/>
        <v>4.47/km</v>
      </c>
      <c r="H155" s="36">
        <f t="shared" si="11"/>
        <v>0.011886574074074077</v>
      </c>
      <c r="I155" s="37">
        <f>F155-INDEX($F$5:$F$607,MATCH(D155,$D$5:$D$607,0))</f>
        <v>0.011886574074074077</v>
      </c>
    </row>
    <row r="156" spans="1:9" ht="18" customHeight="1">
      <c r="A156" s="34">
        <v>152</v>
      </c>
      <c r="B156" s="65" t="s">
        <v>252</v>
      </c>
      <c r="C156" s="66"/>
      <c r="D156" s="35" t="s">
        <v>50</v>
      </c>
      <c r="E156" s="39" t="s">
        <v>253</v>
      </c>
      <c r="F156" s="53">
        <v>0.0431712962962963</v>
      </c>
      <c r="G156" s="35" t="str">
        <f t="shared" si="10"/>
        <v>4.47/km</v>
      </c>
      <c r="H156" s="36">
        <f t="shared" si="11"/>
        <v>0.01189814814814815</v>
      </c>
      <c r="I156" s="37">
        <f>F156-INDEX($F$5:$F$607,MATCH(D156,$D$5:$D$607,0))</f>
        <v>0.010798611111111113</v>
      </c>
    </row>
    <row r="157" spans="1:9" ht="18" customHeight="1">
      <c r="A157" s="34">
        <v>153</v>
      </c>
      <c r="B157" s="65" t="s">
        <v>254</v>
      </c>
      <c r="C157" s="66"/>
      <c r="D157" s="35" t="s">
        <v>22</v>
      </c>
      <c r="E157" s="39" t="s">
        <v>13</v>
      </c>
      <c r="F157" s="53">
        <v>0.04325231481481481</v>
      </c>
      <c r="G157" s="35" t="str">
        <f t="shared" si="10"/>
        <v>4.47/km</v>
      </c>
      <c r="H157" s="36">
        <f t="shared" si="11"/>
        <v>0.011979166666666666</v>
      </c>
      <c r="I157" s="37">
        <f>F157-INDEX($F$5:$F$607,MATCH(D157,$D$5:$D$607,0))</f>
        <v>0.0063310185185185205</v>
      </c>
    </row>
    <row r="158" spans="1:9" ht="18" customHeight="1">
      <c r="A158" s="34">
        <v>154</v>
      </c>
      <c r="B158" s="65" t="s">
        <v>255</v>
      </c>
      <c r="C158" s="66"/>
      <c r="D158" s="35" t="s">
        <v>26</v>
      </c>
      <c r="E158" s="39" t="s">
        <v>62</v>
      </c>
      <c r="F158" s="53">
        <v>0.04334490740740741</v>
      </c>
      <c r="G158" s="35" t="str">
        <f t="shared" si="10"/>
        <v>4.48/km</v>
      </c>
      <c r="H158" s="36">
        <f t="shared" si="11"/>
        <v>0.012071759259259261</v>
      </c>
      <c r="I158" s="37">
        <f>F158-INDEX($F$5:$F$607,MATCH(D158,$D$5:$D$607,0))</f>
        <v>0.012071759259259261</v>
      </c>
    </row>
    <row r="159" spans="1:9" ht="18" customHeight="1">
      <c r="A159" s="34">
        <v>155</v>
      </c>
      <c r="B159" s="65" t="s">
        <v>256</v>
      </c>
      <c r="C159" s="66"/>
      <c r="D159" s="35" t="s">
        <v>22</v>
      </c>
      <c r="E159" s="39" t="s">
        <v>257</v>
      </c>
      <c r="F159" s="53">
        <v>0.043356481481481475</v>
      </c>
      <c r="G159" s="35" t="str">
        <f t="shared" si="10"/>
        <v>4.48/km</v>
      </c>
      <c r="H159" s="36">
        <f t="shared" si="11"/>
        <v>0.012083333333333328</v>
      </c>
      <c r="I159" s="37">
        <f>F159-INDEX($F$5:$F$607,MATCH(D159,$D$5:$D$607,0))</f>
        <v>0.006435185185185183</v>
      </c>
    </row>
    <row r="160" spans="1:9" ht="18" customHeight="1">
      <c r="A160" s="34">
        <v>156</v>
      </c>
      <c r="B160" s="65" t="s">
        <v>258</v>
      </c>
      <c r="C160" s="66"/>
      <c r="D160" s="35" t="s">
        <v>20</v>
      </c>
      <c r="E160" s="39" t="s">
        <v>196</v>
      </c>
      <c r="F160" s="53">
        <v>0.04337962962962963</v>
      </c>
      <c r="G160" s="35" t="str">
        <f t="shared" si="10"/>
        <v>4.48/km</v>
      </c>
      <c r="H160" s="36">
        <f t="shared" si="11"/>
        <v>0.012106481481481482</v>
      </c>
      <c r="I160" s="37">
        <f>F160-INDEX($F$5:$F$607,MATCH(D160,$D$5:$D$607,0))</f>
        <v>0.01199074074074074</v>
      </c>
    </row>
    <row r="161" spans="1:9" ht="18" customHeight="1">
      <c r="A161" s="34">
        <v>157</v>
      </c>
      <c r="B161" s="65" t="s">
        <v>259</v>
      </c>
      <c r="C161" s="66"/>
      <c r="D161" s="35" t="s">
        <v>50</v>
      </c>
      <c r="E161" s="39" t="s">
        <v>260</v>
      </c>
      <c r="F161" s="53">
        <v>0.0434375</v>
      </c>
      <c r="G161" s="35" t="str">
        <f t="shared" si="10"/>
        <v>4.49/km</v>
      </c>
      <c r="H161" s="36">
        <f t="shared" si="11"/>
        <v>0.01216435185185185</v>
      </c>
      <c r="I161" s="37">
        <f>F161-INDEX($F$5:$F$607,MATCH(D161,$D$5:$D$607,0))</f>
        <v>0.011064814814814812</v>
      </c>
    </row>
    <row r="162" spans="1:9" ht="18" customHeight="1">
      <c r="A162" s="34">
        <v>158</v>
      </c>
      <c r="B162" s="65" t="s">
        <v>261</v>
      </c>
      <c r="C162" s="66"/>
      <c r="D162" s="35" t="s">
        <v>28</v>
      </c>
      <c r="E162" s="39" t="s">
        <v>262</v>
      </c>
      <c r="F162" s="53">
        <v>0.043472222222222225</v>
      </c>
      <c r="G162" s="35" t="str">
        <f t="shared" si="10"/>
        <v>4.49/km</v>
      </c>
      <c r="H162" s="36">
        <f t="shared" si="11"/>
        <v>0.012199074074074077</v>
      </c>
      <c r="I162" s="37">
        <f>F162-INDEX($F$5:$F$607,MATCH(D162,$D$5:$D$607,0))</f>
        <v>0.007511574074074073</v>
      </c>
    </row>
    <row r="163" spans="1:9" ht="18" customHeight="1">
      <c r="A163" s="34">
        <v>159</v>
      </c>
      <c r="B163" s="65" t="s">
        <v>263</v>
      </c>
      <c r="C163" s="66"/>
      <c r="D163" s="35" t="s">
        <v>16</v>
      </c>
      <c r="E163" s="39" t="s">
        <v>196</v>
      </c>
      <c r="F163" s="53">
        <v>0.043506944444444445</v>
      </c>
      <c r="G163" s="35" t="str">
        <f t="shared" si="10"/>
        <v>4.49/km</v>
      </c>
      <c r="H163" s="36">
        <f t="shared" si="11"/>
        <v>0.012233796296296298</v>
      </c>
      <c r="I163" s="37">
        <f>F163-INDEX($F$5:$F$607,MATCH(D163,$D$5:$D$607,0))</f>
        <v>0.01037037037037037</v>
      </c>
    </row>
    <row r="164" spans="1:9" ht="18" customHeight="1">
      <c r="A164" s="34">
        <v>160</v>
      </c>
      <c r="B164" s="65" t="s">
        <v>264</v>
      </c>
      <c r="C164" s="66"/>
      <c r="D164" s="35" t="s">
        <v>28</v>
      </c>
      <c r="E164" s="39" t="s">
        <v>196</v>
      </c>
      <c r="F164" s="53">
        <v>0.043506944444444445</v>
      </c>
      <c r="G164" s="35" t="str">
        <f t="shared" si="10"/>
        <v>4.49/km</v>
      </c>
      <c r="H164" s="36">
        <f t="shared" si="11"/>
        <v>0.012233796296296298</v>
      </c>
      <c r="I164" s="37">
        <f>F164-INDEX($F$5:$F$607,MATCH(D164,$D$5:$D$607,0))</f>
        <v>0.007546296296296294</v>
      </c>
    </row>
    <row r="165" spans="1:9" ht="18" customHeight="1">
      <c r="A165" s="34">
        <v>161</v>
      </c>
      <c r="B165" s="65" t="s">
        <v>265</v>
      </c>
      <c r="C165" s="66"/>
      <c r="D165" s="35" t="s">
        <v>20</v>
      </c>
      <c r="E165" s="39" t="s">
        <v>43</v>
      </c>
      <c r="F165" s="53">
        <v>0.04355324074074074</v>
      </c>
      <c r="G165" s="35" t="str">
        <f t="shared" si="10"/>
        <v>4.49/km</v>
      </c>
      <c r="H165" s="36">
        <f t="shared" si="11"/>
        <v>0.012280092592592592</v>
      </c>
      <c r="I165" s="37">
        <f>F165-INDEX($F$5:$F$607,MATCH(D165,$D$5:$D$607,0))</f>
        <v>0.01216435185185185</v>
      </c>
    </row>
    <row r="166" spans="1:9" ht="18" customHeight="1">
      <c r="A166" s="34">
        <v>162</v>
      </c>
      <c r="B166" s="65" t="s">
        <v>266</v>
      </c>
      <c r="C166" s="66"/>
      <c r="D166" s="35" t="s">
        <v>20</v>
      </c>
      <c r="E166" s="39" t="s">
        <v>40</v>
      </c>
      <c r="F166" s="53">
        <v>0.043715277777777777</v>
      </c>
      <c r="G166" s="35" t="str">
        <f t="shared" si="10"/>
        <v>4.51/km</v>
      </c>
      <c r="H166" s="36">
        <f t="shared" si="11"/>
        <v>0.01244212962962963</v>
      </c>
      <c r="I166" s="37">
        <f>F166-INDEX($F$5:$F$607,MATCH(D166,$D$5:$D$607,0))</f>
        <v>0.012326388888888887</v>
      </c>
    </row>
    <row r="167" spans="1:9" ht="18" customHeight="1">
      <c r="A167" s="34">
        <v>163</v>
      </c>
      <c r="B167" s="65" t="s">
        <v>267</v>
      </c>
      <c r="C167" s="66"/>
      <c r="D167" s="35" t="s">
        <v>25</v>
      </c>
      <c r="E167" s="39" t="s">
        <v>46</v>
      </c>
      <c r="F167" s="53">
        <v>0.043750000000000004</v>
      </c>
      <c r="G167" s="35" t="str">
        <f t="shared" si="10"/>
        <v>4.51/km</v>
      </c>
      <c r="H167" s="36">
        <f t="shared" si="11"/>
        <v>0.012476851851851857</v>
      </c>
      <c r="I167" s="37">
        <f>F167-INDEX($F$5:$F$607,MATCH(D167,$D$5:$D$607,0))</f>
        <v>0.008969907407407413</v>
      </c>
    </row>
    <row r="168" spans="1:9" ht="18" customHeight="1">
      <c r="A168" s="34">
        <v>164</v>
      </c>
      <c r="B168" s="65" t="s">
        <v>268</v>
      </c>
      <c r="C168" s="66"/>
      <c r="D168" s="35" t="s">
        <v>28</v>
      </c>
      <c r="E168" s="39" t="s">
        <v>269</v>
      </c>
      <c r="F168" s="53">
        <v>0.04384259259259259</v>
      </c>
      <c r="G168" s="35" t="str">
        <f t="shared" si="10"/>
        <v>4.51/km</v>
      </c>
      <c r="H168" s="36">
        <f t="shared" si="11"/>
        <v>0.012569444444444446</v>
      </c>
      <c r="I168" s="37">
        <f>F168-INDEX($F$5:$F$607,MATCH(D168,$D$5:$D$607,0))</f>
        <v>0.007881944444444441</v>
      </c>
    </row>
    <row r="169" spans="1:9" ht="18" customHeight="1">
      <c r="A169" s="34">
        <v>165</v>
      </c>
      <c r="B169" s="65" t="s">
        <v>270</v>
      </c>
      <c r="C169" s="66"/>
      <c r="D169" s="35" t="s">
        <v>34</v>
      </c>
      <c r="E169" s="39" t="s">
        <v>271</v>
      </c>
      <c r="F169" s="53">
        <v>0.04405092592592593</v>
      </c>
      <c r="G169" s="35" t="str">
        <f t="shared" si="10"/>
        <v>4.53/km</v>
      </c>
      <c r="H169" s="36">
        <f t="shared" si="11"/>
        <v>0.012777777777777784</v>
      </c>
      <c r="I169" s="37">
        <f>F169-INDEX($F$5:$F$607,MATCH(D169,$D$5:$D$607,0))</f>
        <v>0</v>
      </c>
    </row>
    <row r="170" spans="1:9" ht="18" customHeight="1">
      <c r="A170" s="34">
        <v>166</v>
      </c>
      <c r="B170" s="65" t="s">
        <v>272</v>
      </c>
      <c r="C170" s="66"/>
      <c r="D170" s="35" t="s">
        <v>20</v>
      </c>
      <c r="E170" s="39" t="s">
        <v>273</v>
      </c>
      <c r="F170" s="53">
        <v>0.04405092592592593</v>
      </c>
      <c r="G170" s="35" t="str">
        <f t="shared" si="10"/>
        <v>4.53/km</v>
      </c>
      <c r="H170" s="36">
        <f t="shared" si="11"/>
        <v>0.012777777777777784</v>
      </c>
      <c r="I170" s="37">
        <f>F170-INDEX($F$5:$F$607,MATCH(D170,$D$5:$D$607,0))</f>
        <v>0.012662037037037041</v>
      </c>
    </row>
    <row r="171" spans="1:9" ht="18" customHeight="1">
      <c r="A171" s="34">
        <v>167</v>
      </c>
      <c r="B171" s="65" t="s">
        <v>274</v>
      </c>
      <c r="C171" s="66"/>
      <c r="D171" s="35" t="s">
        <v>19</v>
      </c>
      <c r="E171" s="39" t="s">
        <v>250</v>
      </c>
      <c r="F171" s="53">
        <v>0.04430555555555555</v>
      </c>
      <c r="G171" s="35" t="str">
        <f t="shared" si="10"/>
        <v>4.54/km</v>
      </c>
      <c r="H171" s="36">
        <f t="shared" si="11"/>
        <v>0.013032407407407402</v>
      </c>
      <c r="I171" s="37">
        <f>F171-INDEX($F$5:$F$607,MATCH(D171,$D$5:$D$607,0))</f>
        <v>0.010451388888888885</v>
      </c>
    </row>
    <row r="172" spans="1:9" ht="18" customHeight="1">
      <c r="A172" s="34">
        <v>168</v>
      </c>
      <c r="B172" s="65" t="s">
        <v>275</v>
      </c>
      <c r="C172" s="66"/>
      <c r="D172" s="35" t="s">
        <v>26</v>
      </c>
      <c r="E172" s="39" t="s">
        <v>121</v>
      </c>
      <c r="F172" s="53">
        <v>0.044328703703703703</v>
      </c>
      <c r="G172" s="35" t="str">
        <f t="shared" si="10"/>
        <v>4.55/km</v>
      </c>
      <c r="H172" s="36">
        <f t="shared" si="11"/>
        <v>0.013055555555555556</v>
      </c>
      <c r="I172" s="37">
        <f>F172-INDEX($F$5:$F$607,MATCH(D172,$D$5:$D$607,0))</f>
        <v>0.013055555555555556</v>
      </c>
    </row>
    <row r="173" spans="1:9" ht="18" customHeight="1">
      <c r="A173" s="34">
        <v>169</v>
      </c>
      <c r="B173" s="65" t="s">
        <v>276</v>
      </c>
      <c r="C173" s="66"/>
      <c r="D173" s="35" t="s">
        <v>16</v>
      </c>
      <c r="E173" s="39" t="s">
        <v>277</v>
      </c>
      <c r="F173" s="53">
        <v>0.044375</v>
      </c>
      <c r="G173" s="35" t="str">
        <f t="shared" si="10"/>
        <v>4.55/km</v>
      </c>
      <c r="H173" s="36">
        <f t="shared" si="11"/>
        <v>0.01310185185185185</v>
      </c>
      <c r="I173" s="37">
        <f>F173-INDEX($F$5:$F$607,MATCH(D173,$D$5:$D$607,0))</f>
        <v>0.011238425925925923</v>
      </c>
    </row>
    <row r="174" spans="1:9" ht="18" customHeight="1">
      <c r="A174" s="34">
        <v>170</v>
      </c>
      <c r="B174" s="65" t="s">
        <v>278</v>
      </c>
      <c r="C174" s="66"/>
      <c r="D174" s="35" t="s">
        <v>20</v>
      </c>
      <c r="E174" s="39" t="s">
        <v>118</v>
      </c>
      <c r="F174" s="53">
        <v>0.044409722222222225</v>
      </c>
      <c r="G174" s="35" t="str">
        <f t="shared" si="10"/>
        <v>4.55/km</v>
      </c>
      <c r="H174" s="36">
        <f t="shared" si="11"/>
        <v>0.013136574074074078</v>
      </c>
      <c r="I174" s="37">
        <f>F174-INDEX($F$5:$F$607,MATCH(D174,$D$5:$D$607,0))</f>
        <v>0.013020833333333336</v>
      </c>
    </row>
    <row r="175" spans="1:9" ht="18" customHeight="1">
      <c r="A175" s="34">
        <v>171</v>
      </c>
      <c r="B175" s="65" t="s">
        <v>279</v>
      </c>
      <c r="C175" s="66"/>
      <c r="D175" s="35" t="s">
        <v>35</v>
      </c>
      <c r="E175" s="39" t="s">
        <v>280</v>
      </c>
      <c r="F175" s="53">
        <v>0.04459490740740741</v>
      </c>
      <c r="G175" s="35" t="str">
        <f t="shared" si="10"/>
        <v>4.56/km</v>
      </c>
      <c r="H175" s="36">
        <f t="shared" si="11"/>
        <v>0.013321759259259262</v>
      </c>
      <c r="I175" s="37">
        <f>F175-INDEX($F$5:$F$607,MATCH(D175,$D$5:$D$607,0))</f>
        <v>0</v>
      </c>
    </row>
    <row r="176" spans="1:9" ht="18" customHeight="1">
      <c r="A176" s="34">
        <v>172</v>
      </c>
      <c r="B176" s="65" t="s">
        <v>281</v>
      </c>
      <c r="C176" s="66"/>
      <c r="D176" s="35" t="s">
        <v>20</v>
      </c>
      <c r="E176" s="39" t="s">
        <v>17</v>
      </c>
      <c r="F176" s="53">
        <v>0.044606481481481476</v>
      </c>
      <c r="G176" s="35" t="str">
        <f t="shared" si="10"/>
        <v>4.56/km</v>
      </c>
      <c r="H176" s="36">
        <f t="shared" si="11"/>
        <v>0.013333333333333329</v>
      </c>
      <c r="I176" s="37">
        <f>F176-INDEX($F$5:$F$607,MATCH(D176,$D$5:$D$607,0))</f>
        <v>0.013217592592592586</v>
      </c>
    </row>
    <row r="177" spans="1:9" ht="18" customHeight="1">
      <c r="A177" s="34">
        <v>173</v>
      </c>
      <c r="B177" s="65" t="s">
        <v>282</v>
      </c>
      <c r="C177" s="66"/>
      <c r="D177" s="35" t="s">
        <v>27</v>
      </c>
      <c r="E177" s="39" t="s">
        <v>257</v>
      </c>
      <c r="F177" s="53">
        <v>0.044675925925925924</v>
      </c>
      <c r="G177" s="35" t="str">
        <f t="shared" si="10"/>
        <v>4.57/km</v>
      </c>
      <c r="H177" s="36">
        <f t="shared" si="11"/>
        <v>0.013402777777777777</v>
      </c>
      <c r="I177" s="37">
        <f>F177-INDEX($F$5:$F$607,MATCH(D177,$D$5:$D$607,0))</f>
        <v>0.008078703703703699</v>
      </c>
    </row>
    <row r="178" spans="1:9" ht="18" customHeight="1">
      <c r="A178" s="34">
        <v>174</v>
      </c>
      <c r="B178" s="65" t="s">
        <v>283</v>
      </c>
      <c r="C178" s="66"/>
      <c r="D178" s="35" t="s">
        <v>22</v>
      </c>
      <c r="E178" s="39" t="s">
        <v>48</v>
      </c>
      <c r="F178" s="53">
        <v>0.04471064814814815</v>
      </c>
      <c r="G178" s="35" t="str">
        <f t="shared" si="10"/>
        <v>4.57/km</v>
      </c>
      <c r="H178" s="36">
        <f t="shared" si="11"/>
        <v>0.013437500000000005</v>
      </c>
      <c r="I178" s="37">
        <f>F178-INDEX($F$5:$F$607,MATCH(D178,$D$5:$D$607,0))</f>
        <v>0.00778935185185186</v>
      </c>
    </row>
    <row r="179" spans="1:9" ht="18" customHeight="1">
      <c r="A179" s="34">
        <v>175</v>
      </c>
      <c r="B179" s="65" t="s">
        <v>284</v>
      </c>
      <c r="C179" s="66"/>
      <c r="D179" s="35" t="s">
        <v>20</v>
      </c>
      <c r="E179" s="39" t="s">
        <v>250</v>
      </c>
      <c r="F179" s="53">
        <v>0.04473379629629629</v>
      </c>
      <c r="G179" s="35" t="str">
        <f t="shared" si="10"/>
        <v>4.57/km</v>
      </c>
      <c r="H179" s="36">
        <f t="shared" si="11"/>
        <v>0.013460648148148145</v>
      </c>
      <c r="I179" s="37">
        <f>F179-INDEX($F$5:$F$607,MATCH(D179,$D$5:$D$607,0))</f>
        <v>0.013344907407407403</v>
      </c>
    </row>
    <row r="180" spans="1:9" ht="18" customHeight="1">
      <c r="A180" s="34">
        <v>176</v>
      </c>
      <c r="B180" s="65" t="s">
        <v>285</v>
      </c>
      <c r="C180" s="66"/>
      <c r="D180" s="35" t="s">
        <v>20</v>
      </c>
      <c r="E180" s="39" t="s">
        <v>66</v>
      </c>
      <c r="F180" s="53">
        <v>0.044756944444444446</v>
      </c>
      <c r="G180" s="35" t="str">
        <f t="shared" si="10"/>
        <v>4.57/km</v>
      </c>
      <c r="H180" s="36">
        <f t="shared" si="11"/>
        <v>0.0134837962962963</v>
      </c>
      <c r="I180" s="37">
        <f>F180-INDEX($F$5:$F$607,MATCH(D180,$D$5:$D$607,0))</f>
        <v>0.013368055555555557</v>
      </c>
    </row>
    <row r="181" spans="1:9" ht="18" customHeight="1">
      <c r="A181" s="34">
        <v>177</v>
      </c>
      <c r="B181" s="65" t="s">
        <v>286</v>
      </c>
      <c r="C181" s="66"/>
      <c r="D181" s="35" t="s">
        <v>26</v>
      </c>
      <c r="E181" s="39" t="s">
        <v>253</v>
      </c>
      <c r="F181" s="53">
        <v>0.04478009259259259</v>
      </c>
      <c r="G181" s="35" t="str">
        <f t="shared" si="10"/>
        <v>4.58/km</v>
      </c>
      <c r="H181" s="36">
        <f t="shared" si="11"/>
        <v>0.01350694444444444</v>
      </c>
      <c r="I181" s="37">
        <f>F181-INDEX($F$5:$F$607,MATCH(D181,$D$5:$D$607,0))</f>
        <v>0.01350694444444444</v>
      </c>
    </row>
    <row r="182" spans="1:9" ht="18" customHeight="1">
      <c r="A182" s="34">
        <v>178</v>
      </c>
      <c r="B182" s="65" t="s">
        <v>287</v>
      </c>
      <c r="C182" s="66"/>
      <c r="D182" s="35" t="s">
        <v>33</v>
      </c>
      <c r="E182" s="39" t="s">
        <v>62</v>
      </c>
      <c r="F182" s="53">
        <v>0.04479166666666667</v>
      </c>
      <c r="G182" s="35" t="str">
        <f t="shared" si="10"/>
        <v>4.58/km</v>
      </c>
      <c r="H182" s="36">
        <f t="shared" si="11"/>
        <v>0.01351851851851852</v>
      </c>
      <c r="I182" s="37">
        <f>F182-INDEX($F$5:$F$607,MATCH(D182,$D$5:$D$607,0))</f>
        <v>0</v>
      </c>
    </row>
    <row r="183" spans="1:9" ht="18" customHeight="1">
      <c r="A183" s="34">
        <v>179</v>
      </c>
      <c r="B183" s="65" t="s">
        <v>288</v>
      </c>
      <c r="C183" s="66"/>
      <c r="D183" s="35" t="s">
        <v>50</v>
      </c>
      <c r="E183" s="39" t="s">
        <v>12</v>
      </c>
      <c r="F183" s="53">
        <v>0.04487268518518519</v>
      </c>
      <c r="G183" s="35" t="str">
        <f t="shared" si="10"/>
        <v>4.58/km</v>
      </c>
      <c r="H183" s="36">
        <f t="shared" si="11"/>
        <v>0.013599537037037042</v>
      </c>
      <c r="I183" s="37">
        <f>F183-INDEX($F$5:$F$607,MATCH(D183,$D$5:$D$607,0))</f>
        <v>0.012500000000000004</v>
      </c>
    </row>
    <row r="184" spans="1:9" ht="18" customHeight="1">
      <c r="A184" s="34">
        <v>180</v>
      </c>
      <c r="B184" s="65" t="s">
        <v>289</v>
      </c>
      <c r="C184" s="66"/>
      <c r="D184" s="35" t="s">
        <v>26</v>
      </c>
      <c r="E184" s="39" t="s">
        <v>84</v>
      </c>
      <c r="F184" s="53">
        <v>0.04513888888888889</v>
      </c>
      <c r="G184" s="35" t="str">
        <f t="shared" si="10"/>
        <v>5.00/km</v>
      </c>
      <c r="H184" s="36">
        <f t="shared" si="11"/>
        <v>0.013865740740740741</v>
      </c>
      <c r="I184" s="37">
        <f>F184-INDEX($F$5:$F$607,MATCH(D184,$D$5:$D$607,0))</f>
        <v>0.013865740740740741</v>
      </c>
    </row>
    <row r="185" spans="1:9" ht="18" customHeight="1">
      <c r="A185" s="34">
        <v>181</v>
      </c>
      <c r="B185" s="65" t="s">
        <v>290</v>
      </c>
      <c r="C185" s="66"/>
      <c r="D185" s="35" t="s">
        <v>26</v>
      </c>
      <c r="E185" s="39" t="s">
        <v>262</v>
      </c>
      <c r="F185" s="53">
        <v>0.04515046296296296</v>
      </c>
      <c r="G185" s="35" t="str">
        <f t="shared" si="10"/>
        <v>5.00/km</v>
      </c>
      <c r="H185" s="36">
        <f t="shared" si="11"/>
        <v>0.013877314814814815</v>
      </c>
      <c r="I185" s="37">
        <f>F185-INDEX($F$5:$F$607,MATCH(D185,$D$5:$D$607,0))</f>
        <v>0.013877314814814815</v>
      </c>
    </row>
    <row r="186" spans="1:9" ht="18" customHeight="1">
      <c r="A186" s="34">
        <v>182</v>
      </c>
      <c r="B186" s="65" t="s">
        <v>291</v>
      </c>
      <c r="C186" s="66"/>
      <c r="D186" s="35" t="s">
        <v>22</v>
      </c>
      <c r="E186" s="39" t="s">
        <v>121</v>
      </c>
      <c r="F186" s="53">
        <v>0.04520833333333333</v>
      </c>
      <c r="G186" s="35" t="str">
        <f t="shared" si="10"/>
        <v>5.00/km</v>
      </c>
      <c r="H186" s="36">
        <f t="shared" si="11"/>
        <v>0.013935185185185182</v>
      </c>
      <c r="I186" s="37">
        <f>F186-INDEX($F$5:$F$607,MATCH(D186,$D$5:$D$607,0))</f>
        <v>0.008287037037037037</v>
      </c>
    </row>
    <row r="187" spans="1:9" ht="18" customHeight="1">
      <c r="A187" s="34">
        <v>183</v>
      </c>
      <c r="B187" s="65" t="s">
        <v>292</v>
      </c>
      <c r="C187" s="66"/>
      <c r="D187" s="35" t="s">
        <v>20</v>
      </c>
      <c r="E187" s="39" t="s">
        <v>62</v>
      </c>
      <c r="F187" s="53">
        <v>0.04528935185185185</v>
      </c>
      <c r="G187" s="35" t="str">
        <f t="shared" si="10"/>
        <v>5.01/km</v>
      </c>
      <c r="H187" s="36">
        <f t="shared" si="11"/>
        <v>0.014016203703703704</v>
      </c>
      <c r="I187" s="37">
        <f>F187-INDEX($F$5:$F$607,MATCH(D187,$D$5:$D$607,0))</f>
        <v>0.013900462962962962</v>
      </c>
    </row>
    <row r="188" spans="1:9" ht="18" customHeight="1">
      <c r="A188" s="34">
        <v>184</v>
      </c>
      <c r="B188" s="65" t="s">
        <v>293</v>
      </c>
      <c r="C188" s="66"/>
      <c r="D188" s="35" t="s">
        <v>22</v>
      </c>
      <c r="E188" s="39" t="s">
        <v>77</v>
      </c>
      <c r="F188" s="53">
        <v>0.0453125</v>
      </c>
      <c r="G188" s="35" t="str">
        <f t="shared" si="10"/>
        <v>5.01/km</v>
      </c>
      <c r="H188" s="36">
        <f t="shared" si="11"/>
        <v>0.014039351851851851</v>
      </c>
      <c r="I188" s="37">
        <f>F188-INDEX($F$5:$F$607,MATCH(D188,$D$5:$D$607,0))</f>
        <v>0.008391203703703706</v>
      </c>
    </row>
    <row r="189" spans="1:9" ht="18" customHeight="1">
      <c r="A189" s="34">
        <v>185</v>
      </c>
      <c r="B189" s="65" t="s">
        <v>294</v>
      </c>
      <c r="C189" s="66"/>
      <c r="D189" s="35" t="s">
        <v>26</v>
      </c>
      <c r="E189" s="39" t="s">
        <v>130</v>
      </c>
      <c r="F189" s="53">
        <v>0.045335648148148146</v>
      </c>
      <c r="G189" s="35" t="str">
        <f t="shared" si="10"/>
        <v>5.01/km</v>
      </c>
      <c r="H189" s="36">
        <f t="shared" si="11"/>
        <v>0.014062499999999999</v>
      </c>
      <c r="I189" s="37">
        <f>F189-INDEX($F$5:$F$607,MATCH(D189,$D$5:$D$607,0))</f>
        <v>0.014062499999999999</v>
      </c>
    </row>
    <row r="190" spans="1:9" ht="18" customHeight="1">
      <c r="A190" s="34">
        <v>186</v>
      </c>
      <c r="B190" s="65" t="s">
        <v>295</v>
      </c>
      <c r="C190" s="66"/>
      <c r="D190" s="35" t="s">
        <v>27</v>
      </c>
      <c r="E190" s="39" t="s">
        <v>48</v>
      </c>
      <c r="F190" s="53">
        <v>0.045347222222222226</v>
      </c>
      <c r="G190" s="35" t="str">
        <f t="shared" si="10"/>
        <v>5.01/km</v>
      </c>
      <c r="H190" s="36">
        <f t="shared" si="11"/>
        <v>0.014074074074074079</v>
      </c>
      <c r="I190" s="37">
        <f>F190-INDEX($F$5:$F$607,MATCH(D190,$D$5:$D$607,0))</f>
        <v>0.00875</v>
      </c>
    </row>
    <row r="191" spans="1:9" ht="18" customHeight="1">
      <c r="A191" s="34">
        <v>187</v>
      </c>
      <c r="B191" s="65" t="s">
        <v>296</v>
      </c>
      <c r="C191" s="66"/>
      <c r="D191" s="35" t="s">
        <v>20</v>
      </c>
      <c r="E191" s="39" t="s">
        <v>46</v>
      </c>
      <c r="F191" s="53">
        <v>0.045439814814814815</v>
      </c>
      <c r="G191" s="35" t="str">
        <f t="shared" si="10"/>
        <v>5.02/km</v>
      </c>
      <c r="H191" s="36">
        <f t="shared" si="11"/>
        <v>0.014166666666666668</v>
      </c>
      <c r="I191" s="37">
        <f>F191-INDEX($F$5:$F$607,MATCH(D191,$D$5:$D$607,0))</f>
        <v>0.014050925925925925</v>
      </c>
    </row>
    <row r="192" spans="1:9" ht="18" customHeight="1">
      <c r="A192" s="34">
        <v>188</v>
      </c>
      <c r="B192" s="65" t="s">
        <v>297</v>
      </c>
      <c r="C192" s="66"/>
      <c r="D192" s="35" t="s">
        <v>35</v>
      </c>
      <c r="E192" s="39" t="s">
        <v>121</v>
      </c>
      <c r="F192" s="53">
        <v>0.04547453703703704</v>
      </c>
      <c r="G192" s="35" t="str">
        <f t="shared" si="10"/>
        <v>5.02/km</v>
      </c>
      <c r="H192" s="36">
        <f t="shared" si="11"/>
        <v>0.014201388888888895</v>
      </c>
      <c r="I192" s="37">
        <f>F192-INDEX($F$5:$F$607,MATCH(D192,$D$5:$D$607,0))</f>
        <v>0.000879629629629633</v>
      </c>
    </row>
    <row r="193" spans="1:9" ht="18" customHeight="1">
      <c r="A193" s="34">
        <v>189</v>
      </c>
      <c r="B193" s="65" t="s">
        <v>298</v>
      </c>
      <c r="C193" s="66"/>
      <c r="D193" s="35" t="s">
        <v>26</v>
      </c>
      <c r="E193" s="39" t="s">
        <v>178</v>
      </c>
      <c r="F193" s="53">
        <v>0.045625</v>
      </c>
      <c r="G193" s="35" t="str">
        <f t="shared" si="10"/>
        <v>5.03/km</v>
      </c>
      <c r="H193" s="36">
        <f t="shared" si="11"/>
        <v>0.014351851851851852</v>
      </c>
      <c r="I193" s="37">
        <f>F193-INDEX($F$5:$F$607,MATCH(D193,$D$5:$D$607,0))</f>
        <v>0.014351851851851852</v>
      </c>
    </row>
    <row r="194" spans="1:9" ht="18" customHeight="1">
      <c r="A194" s="34">
        <v>190</v>
      </c>
      <c r="B194" s="65" t="s">
        <v>299</v>
      </c>
      <c r="C194" s="66"/>
      <c r="D194" s="35" t="s">
        <v>19</v>
      </c>
      <c r="E194" s="39" t="s">
        <v>300</v>
      </c>
      <c r="F194" s="53">
        <v>0.04581018518518518</v>
      </c>
      <c r="G194" s="35" t="str">
        <f t="shared" si="10"/>
        <v>5.04/km</v>
      </c>
      <c r="H194" s="36">
        <f t="shared" si="11"/>
        <v>0.014537037037037036</v>
      </c>
      <c r="I194" s="37">
        <f>F194-INDEX($F$5:$F$607,MATCH(D194,$D$5:$D$607,0))</f>
        <v>0.011956018518518519</v>
      </c>
    </row>
    <row r="195" spans="1:9" ht="18" customHeight="1">
      <c r="A195" s="34">
        <v>191</v>
      </c>
      <c r="B195" s="65" t="s">
        <v>301</v>
      </c>
      <c r="C195" s="66"/>
      <c r="D195" s="35" t="s">
        <v>20</v>
      </c>
      <c r="E195" s="39" t="s">
        <v>23</v>
      </c>
      <c r="F195" s="53">
        <v>0.04582175925925926</v>
      </c>
      <c r="G195" s="35" t="str">
        <f t="shared" si="10"/>
        <v>5.05/km</v>
      </c>
      <c r="H195" s="36">
        <f t="shared" si="11"/>
        <v>0.014548611111111116</v>
      </c>
      <c r="I195" s="37">
        <f>F195-INDEX($F$5:$F$607,MATCH(D195,$D$5:$D$607,0))</f>
        <v>0.014432870370370374</v>
      </c>
    </row>
    <row r="196" spans="1:9" ht="18" customHeight="1">
      <c r="A196" s="34">
        <v>192</v>
      </c>
      <c r="B196" s="65" t="s">
        <v>302</v>
      </c>
      <c r="C196" s="66"/>
      <c r="D196" s="35" t="s">
        <v>31</v>
      </c>
      <c r="E196" s="39" t="s">
        <v>46</v>
      </c>
      <c r="F196" s="53">
        <v>0.04600694444444445</v>
      </c>
      <c r="G196" s="35" t="str">
        <f t="shared" si="10"/>
        <v>5.06/km</v>
      </c>
      <c r="H196" s="36">
        <f t="shared" si="11"/>
        <v>0.0147337962962963</v>
      </c>
      <c r="I196" s="37">
        <f>F196-INDEX($F$5:$F$607,MATCH(D196,$D$5:$D$607,0))</f>
        <v>0.005046296296296299</v>
      </c>
    </row>
    <row r="197" spans="1:9" ht="18" customHeight="1">
      <c r="A197" s="34">
        <v>193</v>
      </c>
      <c r="B197" s="65" t="s">
        <v>303</v>
      </c>
      <c r="C197" s="66"/>
      <c r="D197" s="35" t="s">
        <v>19</v>
      </c>
      <c r="E197" s="39" t="s">
        <v>178</v>
      </c>
      <c r="F197" s="53">
        <v>0.04608796296296296</v>
      </c>
      <c r="G197" s="35" t="str">
        <f t="shared" si="10"/>
        <v>5.06/km</v>
      </c>
      <c r="H197" s="36">
        <f t="shared" si="11"/>
        <v>0.014814814814814815</v>
      </c>
      <c r="I197" s="37">
        <f>F197-INDEX($F$5:$F$607,MATCH(D197,$D$5:$D$607,0))</f>
        <v>0.012233796296296298</v>
      </c>
    </row>
    <row r="198" spans="1:9" ht="18" customHeight="1">
      <c r="A198" s="34">
        <v>194</v>
      </c>
      <c r="B198" s="65" t="s">
        <v>304</v>
      </c>
      <c r="C198" s="66"/>
      <c r="D198" s="35" t="s">
        <v>22</v>
      </c>
      <c r="E198" s="39" t="s">
        <v>196</v>
      </c>
      <c r="F198" s="53">
        <v>0.04612268518518519</v>
      </c>
      <c r="G198" s="35" t="str">
        <f t="shared" si="10"/>
        <v>5.07/km</v>
      </c>
      <c r="H198" s="36">
        <f t="shared" si="11"/>
        <v>0.014849537037037043</v>
      </c>
      <c r="I198" s="37">
        <f>F198-INDEX($F$5:$F$607,MATCH(D198,$D$5:$D$607,0))</f>
        <v>0.009201388888888898</v>
      </c>
    </row>
    <row r="199" spans="1:9" ht="18" customHeight="1">
      <c r="A199" s="34">
        <v>195</v>
      </c>
      <c r="B199" s="65" t="s">
        <v>305</v>
      </c>
      <c r="C199" s="66"/>
      <c r="D199" s="35" t="s">
        <v>27</v>
      </c>
      <c r="E199" s="39" t="s">
        <v>58</v>
      </c>
      <c r="F199" s="53">
        <v>0.046331018518518514</v>
      </c>
      <c r="G199" s="35" t="str">
        <f t="shared" si="10"/>
        <v>5.08/km</v>
      </c>
      <c r="H199" s="36">
        <f t="shared" si="11"/>
        <v>0.015057870370370367</v>
      </c>
      <c r="I199" s="37">
        <f>F199-INDEX($F$5:$F$607,MATCH(D199,$D$5:$D$607,0))</f>
        <v>0.009733796296296289</v>
      </c>
    </row>
    <row r="200" spans="1:9" ht="18" customHeight="1">
      <c r="A200" s="34">
        <v>196</v>
      </c>
      <c r="B200" s="65" t="s">
        <v>306</v>
      </c>
      <c r="C200" s="66"/>
      <c r="D200" s="35" t="s">
        <v>36</v>
      </c>
      <c r="E200" s="39" t="s">
        <v>178</v>
      </c>
      <c r="F200" s="53">
        <v>0.046435185185185184</v>
      </c>
      <c r="G200" s="35" t="str">
        <f t="shared" si="10"/>
        <v>5.09/km</v>
      </c>
      <c r="H200" s="36">
        <f t="shared" si="11"/>
        <v>0.015162037037037036</v>
      </c>
      <c r="I200" s="37">
        <f>F200-INDEX($F$5:$F$607,MATCH(D200,$D$5:$D$607,0))</f>
        <v>0</v>
      </c>
    </row>
    <row r="201" spans="1:9" ht="18" customHeight="1">
      <c r="A201" s="34">
        <v>197</v>
      </c>
      <c r="B201" s="65" t="s">
        <v>307</v>
      </c>
      <c r="C201" s="66"/>
      <c r="D201" s="35" t="s">
        <v>27</v>
      </c>
      <c r="E201" s="39" t="s">
        <v>62</v>
      </c>
      <c r="F201" s="53">
        <v>0.04655092592592592</v>
      </c>
      <c r="G201" s="35" t="str">
        <f t="shared" si="10"/>
        <v>5.09/km</v>
      </c>
      <c r="H201" s="36">
        <f t="shared" si="11"/>
        <v>0.015277777777777772</v>
      </c>
      <c r="I201" s="37">
        <f>F201-INDEX($F$5:$F$607,MATCH(D201,$D$5:$D$607,0))</f>
        <v>0.009953703703703694</v>
      </c>
    </row>
    <row r="202" spans="1:9" ht="18" customHeight="1">
      <c r="A202" s="34">
        <v>198</v>
      </c>
      <c r="B202" s="65" t="s">
        <v>308</v>
      </c>
      <c r="C202" s="66"/>
      <c r="D202" s="35" t="s">
        <v>29</v>
      </c>
      <c r="E202" s="39" t="s">
        <v>130</v>
      </c>
      <c r="F202" s="53">
        <v>0.04671296296296296</v>
      </c>
      <c r="G202" s="35" t="str">
        <f t="shared" si="10"/>
        <v>5.10/km</v>
      </c>
      <c r="H202" s="36">
        <f t="shared" si="11"/>
        <v>0.015439814814814816</v>
      </c>
      <c r="I202" s="37">
        <f>F202-INDEX($F$5:$F$607,MATCH(D202,$D$5:$D$607,0))</f>
        <v>0.00449074074074074</v>
      </c>
    </row>
    <row r="203" spans="1:9" ht="18" customHeight="1">
      <c r="A203" s="34">
        <v>199</v>
      </c>
      <c r="B203" s="65" t="s">
        <v>309</v>
      </c>
      <c r="C203" s="66"/>
      <c r="D203" s="35" t="s">
        <v>16</v>
      </c>
      <c r="E203" s="39" t="s">
        <v>310</v>
      </c>
      <c r="F203" s="53">
        <v>0.04678240740740741</v>
      </c>
      <c r="G203" s="35" t="str">
        <f t="shared" si="10"/>
        <v>5.11/km</v>
      </c>
      <c r="H203" s="36">
        <f t="shared" si="11"/>
        <v>0.015509259259259264</v>
      </c>
      <c r="I203" s="37">
        <f>F203-INDEX($F$5:$F$607,MATCH(D203,$D$5:$D$607,0))</f>
        <v>0.013645833333333336</v>
      </c>
    </row>
    <row r="204" spans="1:9" ht="18" customHeight="1">
      <c r="A204" s="34">
        <v>200</v>
      </c>
      <c r="B204" s="65" t="s">
        <v>311</v>
      </c>
      <c r="C204" s="66"/>
      <c r="D204" s="35" t="s">
        <v>20</v>
      </c>
      <c r="E204" s="39" t="s">
        <v>312</v>
      </c>
      <c r="F204" s="53">
        <v>0.04680555555555555</v>
      </c>
      <c r="G204" s="35" t="str">
        <f t="shared" si="10"/>
        <v>5.11/km</v>
      </c>
      <c r="H204" s="36">
        <f t="shared" si="11"/>
        <v>0.015532407407407404</v>
      </c>
      <c r="I204" s="37">
        <f>F204-INDEX($F$5:$F$607,MATCH(D204,$D$5:$D$607,0))</f>
        <v>0.015416666666666662</v>
      </c>
    </row>
    <row r="205" spans="1:9" ht="18" customHeight="1">
      <c r="A205" s="34">
        <v>201</v>
      </c>
      <c r="B205" s="65" t="s">
        <v>313</v>
      </c>
      <c r="C205" s="66"/>
      <c r="D205" s="35" t="s">
        <v>25</v>
      </c>
      <c r="E205" s="39" t="s">
        <v>48</v>
      </c>
      <c r="F205" s="53">
        <v>0.046851851851851846</v>
      </c>
      <c r="G205" s="35" t="str">
        <f t="shared" si="10"/>
        <v>5.11/km</v>
      </c>
      <c r="H205" s="36">
        <f t="shared" si="11"/>
        <v>0.015578703703703699</v>
      </c>
      <c r="I205" s="37">
        <f>F205-INDEX($F$5:$F$607,MATCH(D205,$D$5:$D$607,0))</f>
        <v>0.012071759259259254</v>
      </c>
    </row>
    <row r="206" spans="1:9" ht="18" customHeight="1">
      <c r="A206" s="34">
        <v>202</v>
      </c>
      <c r="B206" s="65" t="s">
        <v>314</v>
      </c>
      <c r="C206" s="66"/>
      <c r="D206" s="35" t="s">
        <v>22</v>
      </c>
      <c r="E206" s="39" t="s">
        <v>196</v>
      </c>
      <c r="F206" s="53">
        <v>0.047094907407407405</v>
      </c>
      <c r="G206" s="35" t="str">
        <f aca="true" t="shared" si="12" ref="G206:G269">TEXT(INT((HOUR(F206)*3600+MINUTE(F206)*60+SECOND(F206))/$I$3/60),"0")&amp;"."&amp;TEXT(MOD((HOUR(F206)*3600+MINUTE(F206)*60+SECOND(F206))/$I$3,60),"00")&amp;"/km"</f>
        <v>5.13/km</v>
      </c>
      <c r="H206" s="36">
        <f aca="true" t="shared" si="13" ref="H206:H269">F206-$F$5</f>
        <v>0.015821759259259258</v>
      </c>
      <c r="I206" s="37">
        <f>F206-INDEX($F$5:$F$607,MATCH(D206,$D$5:$D$607,0))</f>
        <v>0.010173611111111112</v>
      </c>
    </row>
    <row r="207" spans="1:9" ht="18" customHeight="1">
      <c r="A207" s="34">
        <v>203</v>
      </c>
      <c r="B207" s="65" t="s">
        <v>315</v>
      </c>
      <c r="C207" s="66"/>
      <c r="D207" s="35" t="s">
        <v>26</v>
      </c>
      <c r="E207" s="39" t="s">
        <v>196</v>
      </c>
      <c r="F207" s="53">
        <v>0.047094907407407405</v>
      </c>
      <c r="G207" s="35" t="str">
        <f t="shared" si="12"/>
        <v>5.13/km</v>
      </c>
      <c r="H207" s="36">
        <f t="shared" si="13"/>
        <v>0.015821759259259258</v>
      </c>
      <c r="I207" s="37">
        <f>F207-INDEX($F$5:$F$607,MATCH(D207,$D$5:$D$607,0))</f>
        <v>0.015821759259259258</v>
      </c>
    </row>
    <row r="208" spans="1:9" ht="18" customHeight="1">
      <c r="A208" s="34">
        <v>204</v>
      </c>
      <c r="B208" s="65" t="s">
        <v>316</v>
      </c>
      <c r="C208" s="66"/>
      <c r="D208" s="35" t="s">
        <v>34</v>
      </c>
      <c r="E208" s="39" t="s">
        <v>108</v>
      </c>
      <c r="F208" s="53">
        <v>0.04728009259259259</v>
      </c>
      <c r="G208" s="35" t="str">
        <f t="shared" si="12"/>
        <v>5.14/km</v>
      </c>
      <c r="H208" s="36">
        <f t="shared" si="13"/>
        <v>0.01600694444444444</v>
      </c>
      <c r="I208" s="37">
        <f>F208-INDEX($F$5:$F$607,MATCH(D208,$D$5:$D$607,0))</f>
        <v>0.003229166666666658</v>
      </c>
    </row>
    <row r="209" spans="1:9" ht="18" customHeight="1">
      <c r="A209" s="34">
        <v>205</v>
      </c>
      <c r="B209" s="65" t="s">
        <v>317</v>
      </c>
      <c r="C209" s="66"/>
      <c r="D209" s="35" t="s">
        <v>20</v>
      </c>
      <c r="E209" s="39" t="s">
        <v>53</v>
      </c>
      <c r="F209" s="53">
        <v>0.04737268518518519</v>
      </c>
      <c r="G209" s="35" t="str">
        <f t="shared" si="12"/>
        <v>5.15/km</v>
      </c>
      <c r="H209" s="36">
        <f t="shared" si="13"/>
        <v>0.016099537037037044</v>
      </c>
      <c r="I209" s="37">
        <f>F209-INDEX($F$5:$F$607,MATCH(D209,$D$5:$D$607,0))</f>
        <v>0.0159837962962963</v>
      </c>
    </row>
    <row r="210" spans="1:9" ht="18" customHeight="1">
      <c r="A210" s="34">
        <v>206</v>
      </c>
      <c r="B210" s="65" t="s">
        <v>318</v>
      </c>
      <c r="C210" s="66"/>
      <c r="D210" s="35" t="s">
        <v>16</v>
      </c>
      <c r="E210" s="39" t="s">
        <v>210</v>
      </c>
      <c r="F210" s="53">
        <v>0.04750000000000001</v>
      </c>
      <c r="G210" s="35" t="str">
        <f t="shared" si="12"/>
        <v>5.16/km</v>
      </c>
      <c r="H210" s="36">
        <f t="shared" si="13"/>
        <v>0.01622685185185186</v>
      </c>
      <c r="I210" s="37">
        <f>F210-INDEX($F$5:$F$607,MATCH(D210,$D$5:$D$607,0))</f>
        <v>0.014363425925925932</v>
      </c>
    </row>
    <row r="211" spans="1:9" ht="18" customHeight="1">
      <c r="A211" s="34">
        <v>207</v>
      </c>
      <c r="B211" s="65" t="s">
        <v>319</v>
      </c>
      <c r="C211" s="66"/>
      <c r="D211" s="35" t="s">
        <v>188</v>
      </c>
      <c r="E211" s="39" t="s">
        <v>320</v>
      </c>
      <c r="F211" s="53">
        <v>0.0475462962962963</v>
      </c>
      <c r="G211" s="35" t="str">
        <f t="shared" si="12"/>
        <v>5.16/km</v>
      </c>
      <c r="H211" s="36">
        <f t="shared" si="13"/>
        <v>0.016273148148148155</v>
      </c>
      <c r="I211" s="37">
        <f>F211-INDEX($F$5:$F$607,MATCH(D211,$D$5:$D$607,0))</f>
        <v>0.007245370370370374</v>
      </c>
    </row>
    <row r="212" spans="1:9" ht="18" customHeight="1">
      <c r="A212" s="34">
        <v>208</v>
      </c>
      <c r="B212" s="65" t="s">
        <v>321</v>
      </c>
      <c r="C212" s="66"/>
      <c r="D212" s="35" t="s">
        <v>22</v>
      </c>
      <c r="E212" s="39" t="s">
        <v>320</v>
      </c>
      <c r="F212" s="53">
        <v>0.04756944444444444</v>
      </c>
      <c r="G212" s="35" t="str">
        <f t="shared" si="12"/>
        <v>5.16/km</v>
      </c>
      <c r="H212" s="36">
        <f t="shared" si="13"/>
        <v>0.016296296296296295</v>
      </c>
      <c r="I212" s="37">
        <f>F212-INDEX($F$5:$F$607,MATCH(D212,$D$5:$D$607,0))</f>
        <v>0.01064814814814815</v>
      </c>
    </row>
    <row r="213" spans="1:9" ht="18" customHeight="1">
      <c r="A213" s="34">
        <v>209</v>
      </c>
      <c r="B213" s="65" t="s">
        <v>322</v>
      </c>
      <c r="C213" s="66"/>
      <c r="D213" s="35" t="s">
        <v>20</v>
      </c>
      <c r="E213" s="39" t="s">
        <v>320</v>
      </c>
      <c r="F213" s="53">
        <v>0.04762731481481481</v>
      </c>
      <c r="G213" s="35" t="str">
        <f t="shared" si="12"/>
        <v>5.17/km</v>
      </c>
      <c r="H213" s="36">
        <f t="shared" si="13"/>
        <v>0.016354166666666663</v>
      </c>
      <c r="I213" s="37">
        <f>F213-INDEX($F$5:$F$607,MATCH(D213,$D$5:$D$607,0))</f>
        <v>0.01623842592592592</v>
      </c>
    </row>
    <row r="214" spans="1:9" ht="18" customHeight="1">
      <c r="A214" s="34">
        <v>210</v>
      </c>
      <c r="B214" s="65" t="s">
        <v>323</v>
      </c>
      <c r="C214" s="66"/>
      <c r="D214" s="35" t="s">
        <v>22</v>
      </c>
      <c r="E214" s="39" t="s">
        <v>312</v>
      </c>
      <c r="F214" s="53">
        <v>0.047650462962962964</v>
      </c>
      <c r="G214" s="35" t="str">
        <f t="shared" si="12"/>
        <v>5.17/km</v>
      </c>
      <c r="H214" s="36">
        <f t="shared" si="13"/>
        <v>0.016377314814814817</v>
      </c>
      <c r="I214" s="37">
        <f>F214-INDEX($F$5:$F$607,MATCH(D214,$D$5:$D$607,0))</f>
        <v>0.010729166666666672</v>
      </c>
    </row>
    <row r="215" spans="1:9" ht="18" customHeight="1">
      <c r="A215" s="34">
        <v>211</v>
      </c>
      <c r="B215" s="65" t="s">
        <v>324</v>
      </c>
      <c r="C215" s="66"/>
      <c r="D215" s="35" t="s">
        <v>22</v>
      </c>
      <c r="E215" s="39" t="s">
        <v>12</v>
      </c>
      <c r="F215" s="53">
        <v>0.04769675925925926</v>
      </c>
      <c r="G215" s="35" t="str">
        <f t="shared" si="12"/>
        <v>5.17/km</v>
      </c>
      <c r="H215" s="36">
        <f t="shared" si="13"/>
        <v>0.01642361111111111</v>
      </c>
      <c r="I215" s="37">
        <f>F215-INDEX($F$5:$F$607,MATCH(D215,$D$5:$D$607,0))</f>
        <v>0.010775462962962966</v>
      </c>
    </row>
    <row r="216" spans="1:9" ht="18" customHeight="1">
      <c r="A216" s="34">
        <v>212</v>
      </c>
      <c r="B216" s="65" t="s">
        <v>325</v>
      </c>
      <c r="C216" s="66"/>
      <c r="D216" s="35" t="s">
        <v>15</v>
      </c>
      <c r="E216" s="39" t="s">
        <v>118</v>
      </c>
      <c r="F216" s="53">
        <v>0.04774305555555555</v>
      </c>
      <c r="G216" s="35" t="str">
        <f t="shared" si="12"/>
        <v>5.17/km</v>
      </c>
      <c r="H216" s="36">
        <f t="shared" si="13"/>
        <v>0.016469907407407405</v>
      </c>
      <c r="I216" s="37">
        <f>F216-INDEX($F$5:$F$607,MATCH(D216,$D$5:$D$607,0))</f>
        <v>0.012118055555555556</v>
      </c>
    </row>
    <row r="217" spans="1:9" ht="18" customHeight="1">
      <c r="A217" s="34">
        <v>213</v>
      </c>
      <c r="B217" s="65" t="s">
        <v>326</v>
      </c>
      <c r="C217" s="66"/>
      <c r="D217" s="35" t="s">
        <v>33</v>
      </c>
      <c r="E217" s="39" t="s">
        <v>196</v>
      </c>
      <c r="F217" s="53">
        <v>0.0478125</v>
      </c>
      <c r="G217" s="35" t="str">
        <f t="shared" si="12"/>
        <v>5.18/km</v>
      </c>
      <c r="H217" s="36">
        <f t="shared" si="13"/>
        <v>0.016539351851851854</v>
      </c>
      <c r="I217" s="37">
        <f>F217-INDEX($F$5:$F$607,MATCH(D217,$D$5:$D$607,0))</f>
        <v>0.0030208333333333337</v>
      </c>
    </row>
    <row r="218" spans="1:9" ht="18" customHeight="1">
      <c r="A218" s="34">
        <v>214</v>
      </c>
      <c r="B218" s="65" t="s">
        <v>327</v>
      </c>
      <c r="C218" s="66"/>
      <c r="D218" s="35" t="s">
        <v>26</v>
      </c>
      <c r="E218" s="39" t="s">
        <v>183</v>
      </c>
      <c r="F218" s="53">
        <v>0.04792824074074074</v>
      </c>
      <c r="G218" s="35" t="str">
        <f t="shared" si="12"/>
        <v>5.19/km</v>
      </c>
      <c r="H218" s="36">
        <f t="shared" si="13"/>
        <v>0.01665509259259259</v>
      </c>
      <c r="I218" s="37">
        <f>F218-INDEX($F$5:$F$607,MATCH(D218,$D$5:$D$607,0))</f>
        <v>0.01665509259259259</v>
      </c>
    </row>
    <row r="219" spans="1:9" ht="18" customHeight="1">
      <c r="A219" s="34">
        <v>215</v>
      </c>
      <c r="B219" s="65" t="s">
        <v>328</v>
      </c>
      <c r="C219" s="66"/>
      <c r="D219" s="35" t="s">
        <v>31</v>
      </c>
      <c r="E219" s="39" t="s">
        <v>62</v>
      </c>
      <c r="F219" s="53">
        <v>0.04798611111111111</v>
      </c>
      <c r="G219" s="35" t="str">
        <f t="shared" si="12"/>
        <v>5.19/km</v>
      </c>
      <c r="H219" s="36">
        <f t="shared" si="13"/>
        <v>0.016712962962962964</v>
      </c>
      <c r="I219" s="37">
        <f>F219-INDEX($F$5:$F$607,MATCH(D219,$D$5:$D$607,0))</f>
        <v>0.0070254629629629625</v>
      </c>
    </row>
    <row r="220" spans="1:9" ht="18" customHeight="1">
      <c r="A220" s="34">
        <v>216</v>
      </c>
      <c r="B220" s="65" t="s">
        <v>329</v>
      </c>
      <c r="C220" s="66"/>
      <c r="D220" s="35" t="s">
        <v>35</v>
      </c>
      <c r="E220" s="39" t="s">
        <v>330</v>
      </c>
      <c r="F220" s="53">
        <v>0.047997685185185185</v>
      </c>
      <c r="G220" s="35" t="str">
        <f t="shared" si="12"/>
        <v>5.19/km</v>
      </c>
      <c r="H220" s="36">
        <f t="shared" si="13"/>
        <v>0.016724537037037038</v>
      </c>
      <c r="I220" s="37">
        <f>F220-INDEX($F$5:$F$607,MATCH(D220,$D$5:$D$607,0))</f>
        <v>0.0034027777777777754</v>
      </c>
    </row>
    <row r="221" spans="1:9" ht="18" customHeight="1">
      <c r="A221" s="34">
        <v>217</v>
      </c>
      <c r="B221" s="65" t="s">
        <v>331</v>
      </c>
      <c r="C221" s="66"/>
      <c r="D221" s="35" t="s">
        <v>27</v>
      </c>
      <c r="E221" s="39" t="s">
        <v>257</v>
      </c>
      <c r="F221" s="53">
        <v>0.04810185185185185</v>
      </c>
      <c r="G221" s="35" t="str">
        <f t="shared" si="12"/>
        <v>5.20/km</v>
      </c>
      <c r="H221" s="36">
        <f t="shared" si="13"/>
        <v>0.0168287037037037</v>
      </c>
      <c r="I221" s="37">
        <f>F221-INDEX($F$5:$F$607,MATCH(D221,$D$5:$D$607,0))</f>
        <v>0.011504629629629622</v>
      </c>
    </row>
    <row r="222" spans="1:9" ht="18" customHeight="1">
      <c r="A222" s="34">
        <v>218</v>
      </c>
      <c r="B222" s="65" t="s">
        <v>332</v>
      </c>
      <c r="C222" s="66"/>
      <c r="D222" s="35" t="s">
        <v>25</v>
      </c>
      <c r="E222" s="39" t="s">
        <v>130</v>
      </c>
      <c r="F222" s="53">
        <v>0.04825231481481482</v>
      </c>
      <c r="G222" s="35" t="str">
        <f t="shared" si="12"/>
        <v>5.21/km</v>
      </c>
      <c r="H222" s="36">
        <f t="shared" si="13"/>
        <v>0.01697916666666667</v>
      </c>
      <c r="I222" s="37">
        <f>F222-INDEX($F$5:$F$607,MATCH(D222,$D$5:$D$607,0))</f>
        <v>0.013472222222222226</v>
      </c>
    </row>
    <row r="223" spans="1:9" ht="18" customHeight="1">
      <c r="A223" s="34">
        <v>219</v>
      </c>
      <c r="B223" s="65" t="s">
        <v>333</v>
      </c>
      <c r="C223" s="66"/>
      <c r="D223" s="35" t="s">
        <v>31</v>
      </c>
      <c r="E223" s="39" t="s">
        <v>196</v>
      </c>
      <c r="F223" s="53">
        <v>0.04844907407407408</v>
      </c>
      <c r="G223" s="35" t="str">
        <f t="shared" si="12"/>
        <v>5.22/km</v>
      </c>
      <c r="H223" s="36">
        <f t="shared" si="13"/>
        <v>0.017175925925925935</v>
      </c>
      <c r="I223" s="37">
        <f>F223-INDEX($F$5:$F$607,MATCH(D223,$D$5:$D$607,0))</f>
        <v>0.007488425925925933</v>
      </c>
    </row>
    <row r="224" spans="1:9" ht="18" customHeight="1">
      <c r="A224" s="34">
        <v>220</v>
      </c>
      <c r="B224" s="65" t="s">
        <v>334</v>
      </c>
      <c r="C224" s="66"/>
      <c r="D224" s="35" t="s">
        <v>20</v>
      </c>
      <c r="E224" s="39" t="s">
        <v>257</v>
      </c>
      <c r="F224" s="53">
        <v>0.048576388888888884</v>
      </c>
      <c r="G224" s="35" t="str">
        <f t="shared" si="12"/>
        <v>5.23/km</v>
      </c>
      <c r="H224" s="36">
        <f t="shared" si="13"/>
        <v>0.017303240740740737</v>
      </c>
      <c r="I224" s="37">
        <f>F224-INDEX($F$5:$F$607,MATCH(D224,$D$5:$D$607,0))</f>
        <v>0.017187499999999994</v>
      </c>
    </row>
    <row r="225" spans="1:9" ht="18" customHeight="1">
      <c r="A225" s="34">
        <v>221</v>
      </c>
      <c r="B225" s="65" t="s">
        <v>335</v>
      </c>
      <c r="C225" s="66"/>
      <c r="D225" s="35" t="s">
        <v>37</v>
      </c>
      <c r="E225" s="39" t="s">
        <v>336</v>
      </c>
      <c r="F225" s="53">
        <v>0.04866898148148149</v>
      </c>
      <c r="G225" s="35" t="str">
        <f t="shared" si="12"/>
        <v>5.23/km</v>
      </c>
      <c r="H225" s="36">
        <f t="shared" si="13"/>
        <v>0.01739583333333334</v>
      </c>
      <c r="I225" s="37">
        <f>F225-INDEX($F$5:$F$607,MATCH(D225,$D$5:$D$607,0))</f>
        <v>0</v>
      </c>
    </row>
    <row r="226" spans="1:9" ht="18" customHeight="1">
      <c r="A226" s="34">
        <v>222</v>
      </c>
      <c r="B226" s="65" t="s">
        <v>337</v>
      </c>
      <c r="C226" s="66"/>
      <c r="D226" s="35" t="s">
        <v>19</v>
      </c>
      <c r="E226" s="39" t="s">
        <v>77</v>
      </c>
      <c r="F226" s="53">
        <v>0.04878472222222222</v>
      </c>
      <c r="G226" s="35" t="str">
        <f t="shared" si="12"/>
        <v>5.24/km</v>
      </c>
      <c r="H226" s="36">
        <f t="shared" si="13"/>
        <v>0.017511574074074075</v>
      </c>
      <c r="I226" s="37">
        <f>F226-INDEX($F$5:$F$607,MATCH(D226,$D$5:$D$607,0))</f>
        <v>0.014930555555555558</v>
      </c>
    </row>
    <row r="227" spans="1:9" ht="18" customHeight="1">
      <c r="A227" s="34">
        <v>223</v>
      </c>
      <c r="B227" s="65" t="s">
        <v>338</v>
      </c>
      <c r="C227" s="66"/>
      <c r="D227" s="35" t="s">
        <v>16</v>
      </c>
      <c r="E227" s="39" t="s">
        <v>196</v>
      </c>
      <c r="F227" s="53">
        <v>0.048854166666666664</v>
      </c>
      <c r="G227" s="35" t="str">
        <f t="shared" si="12"/>
        <v>5.25/km</v>
      </c>
      <c r="H227" s="36">
        <f t="shared" si="13"/>
        <v>0.017581018518518517</v>
      </c>
      <c r="I227" s="37">
        <f>F227-INDEX($F$5:$F$607,MATCH(D227,$D$5:$D$607,0))</f>
        <v>0.01571759259259259</v>
      </c>
    </row>
    <row r="228" spans="1:9" ht="18" customHeight="1">
      <c r="A228" s="34">
        <v>224</v>
      </c>
      <c r="B228" s="65" t="s">
        <v>339</v>
      </c>
      <c r="C228" s="66"/>
      <c r="D228" s="35" t="s">
        <v>28</v>
      </c>
      <c r="E228" s="39" t="s">
        <v>196</v>
      </c>
      <c r="F228" s="53">
        <v>0.04895833333333333</v>
      </c>
      <c r="G228" s="35" t="str">
        <f t="shared" si="12"/>
        <v>5.25/km</v>
      </c>
      <c r="H228" s="36">
        <f t="shared" si="13"/>
        <v>0.017685185185185186</v>
      </c>
      <c r="I228" s="37">
        <f>F228-INDEX($F$5:$F$607,MATCH(D228,$D$5:$D$607,0))</f>
        <v>0.012997685185185182</v>
      </c>
    </row>
    <row r="229" spans="1:9" ht="18" customHeight="1">
      <c r="A229" s="34">
        <v>225</v>
      </c>
      <c r="B229" s="65" t="s">
        <v>340</v>
      </c>
      <c r="C229" s="66"/>
      <c r="D229" s="35" t="s">
        <v>26</v>
      </c>
      <c r="E229" s="39" t="s">
        <v>217</v>
      </c>
      <c r="F229" s="53">
        <v>0.049108796296296296</v>
      </c>
      <c r="G229" s="35" t="str">
        <f t="shared" si="12"/>
        <v>5.26/km</v>
      </c>
      <c r="H229" s="36">
        <f t="shared" si="13"/>
        <v>0.01783564814814815</v>
      </c>
      <c r="I229" s="37">
        <f>F229-INDEX($F$5:$F$607,MATCH(D229,$D$5:$D$607,0))</f>
        <v>0.01783564814814815</v>
      </c>
    </row>
    <row r="230" spans="1:9" ht="18" customHeight="1">
      <c r="A230" s="34">
        <v>226</v>
      </c>
      <c r="B230" s="65" t="s">
        <v>341</v>
      </c>
      <c r="C230" s="66"/>
      <c r="D230" s="35" t="s">
        <v>20</v>
      </c>
      <c r="E230" s="39" t="s">
        <v>84</v>
      </c>
      <c r="F230" s="53">
        <v>0.04921296296296296</v>
      </c>
      <c r="G230" s="35" t="str">
        <f t="shared" si="12"/>
        <v>5.27/km</v>
      </c>
      <c r="H230" s="36">
        <f t="shared" si="13"/>
        <v>0.01793981481481481</v>
      </c>
      <c r="I230" s="37">
        <f>F230-INDEX($F$5:$F$607,MATCH(D230,$D$5:$D$607,0))</f>
        <v>0.01782407407407407</v>
      </c>
    </row>
    <row r="231" spans="1:9" ht="18" customHeight="1">
      <c r="A231" s="34">
        <v>227</v>
      </c>
      <c r="B231" s="65" t="s">
        <v>342</v>
      </c>
      <c r="C231" s="66"/>
      <c r="D231" s="35" t="s">
        <v>34</v>
      </c>
      <c r="E231" s="39" t="s">
        <v>62</v>
      </c>
      <c r="F231" s="53">
        <v>0.04927083333333334</v>
      </c>
      <c r="G231" s="35" t="str">
        <f t="shared" si="12"/>
        <v>5.27/km</v>
      </c>
      <c r="H231" s="36">
        <f t="shared" si="13"/>
        <v>0.017997685185185193</v>
      </c>
      <c r="I231" s="37">
        <f>F231-INDEX($F$5:$F$607,MATCH(D231,$D$5:$D$607,0))</f>
        <v>0.005219907407407409</v>
      </c>
    </row>
    <row r="232" spans="1:9" ht="18" customHeight="1">
      <c r="A232" s="34">
        <v>228</v>
      </c>
      <c r="B232" s="65" t="s">
        <v>343</v>
      </c>
      <c r="C232" s="66"/>
      <c r="D232" s="35" t="s">
        <v>28</v>
      </c>
      <c r="E232" s="39" t="s">
        <v>46</v>
      </c>
      <c r="F232" s="53">
        <v>0.04929398148148148</v>
      </c>
      <c r="G232" s="35" t="str">
        <f t="shared" si="12"/>
        <v>5.28/km</v>
      </c>
      <c r="H232" s="36">
        <f t="shared" si="13"/>
        <v>0.018020833333333333</v>
      </c>
      <c r="I232" s="37">
        <f>F232-INDEX($F$5:$F$607,MATCH(D232,$D$5:$D$607,0))</f>
        <v>0.013333333333333329</v>
      </c>
    </row>
    <row r="233" spans="1:9" ht="18" customHeight="1">
      <c r="A233" s="34">
        <v>229</v>
      </c>
      <c r="B233" s="65" t="s">
        <v>344</v>
      </c>
      <c r="C233" s="66"/>
      <c r="D233" s="35" t="s">
        <v>31</v>
      </c>
      <c r="E233" s="39" t="s">
        <v>183</v>
      </c>
      <c r="F233" s="53">
        <v>0.049421296296296297</v>
      </c>
      <c r="G233" s="35" t="str">
        <f t="shared" si="12"/>
        <v>5.28/km</v>
      </c>
      <c r="H233" s="36">
        <f t="shared" si="13"/>
        <v>0.01814814814814815</v>
      </c>
      <c r="I233" s="37">
        <f>F233-INDEX($F$5:$F$607,MATCH(D233,$D$5:$D$607,0))</f>
        <v>0.008460648148148148</v>
      </c>
    </row>
    <row r="234" spans="1:9" ht="18" customHeight="1">
      <c r="A234" s="34">
        <v>230</v>
      </c>
      <c r="B234" s="65" t="s">
        <v>345</v>
      </c>
      <c r="C234" s="66"/>
      <c r="D234" s="35" t="s">
        <v>30</v>
      </c>
      <c r="E234" s="39" t="s">
        <v>346</v>
      </c>
      <c r="F234" s="53">
        <v>0.049421296296296297</v>
      </c>
      <c r="G234" s="35" t="str">
        <f t="shared" si="12"/>
        <v>5.28/km</v>
      </c>
      <c r="H234" s="36">
        <f t="shared" si="13"/>
        <v>0.01814814814814815</v>
      </c>
      <c r="I234" s="37">
        <f>F234-INDEX($F$5:$F$607,MATCH(D234,$D$5:$D$607,0))</f>
        <v>0</v>
      </c>
    </row>
    <row r="235" spans="1:9" ht="18" customHeight="1">
      <c r="A235" s="34">
        <v>231</v>
      </c>
      <c r="B235" s="65" t="s">
        <v>347</v>
      </c>
      <c r="C235" s="66"/>
      <c r="D235" s="35" t="s">
        <v>22</v>
      </c>
      <c r="E235" s="39" t="s">
        <v>196</v>
      </c>
      <c r="F235" s="53">
        <v>0.049479166666666664</v>
      </c>
      <c r="G235" s="35" t="str">
        <f t="shared" si="12"/>
        <v>5.29/km</v>
      </c>
      <c r="H235" s="36">
        <f t="shared" si="13"/>
        <v>0.018206018518518517</v>
      </c>
      <c r="I235" s="37">
        <f>F235-INDEX($F$5:$F$607,MATCH(D235,$D$5:$D$607,0))</f>
        <v>0.012557870370370372</v>
      </c>
    </row>
    <row r="236" spans="1:9" ht="18" customHeight="1">
      <c r="A236" s="34">
        <v>232</v>
      </c>
      <c r="B236" s="65" t="s">
        <v>348</v>
      </c>
      <c r="C236" s="66"/>
      <c r="D236" s="35" t="s">
        <v>26</v>
      </c>
      <c r="E236" s="39" t="s">
        <v>121</v>
      </c>
      <c r="F236" s="53">
        <v>0.04951388888888889</v>
      </c>
      <c r="G236" s="35" t="str">
        <f t="shared" si="12"/>
        <v>5.29/km</v>
      </c>
      <c r="H236" s="36">
        <f t="shared" si="13"/>
        <v>0.018240740740740745</v>
      </c>
      <c r="I236" s="37">
        <f>F236-INDEX($F$5:$F$607,MATCH(D236,$D$5:$D$607,0))</f>
        <v>0.018240740740740745</v>
      </c>
    </row>
    <row r="237" spans="1:9" ht="18" customHeight="1">
      <c r="A237" s="34">
        <v>233</v>
      </c>
      <c r="B237" s="65" t="s">
        <v>349</v>
      </c>
      <c r="C237" s="66"/>
      <c r="D237" s="35" t="s">
        <v>26</v>
      </c>
      <c r="E237" s="39" t="s">
        <v>260</v>
      </c>
      <c r="F237" s="53">
        <v>0.049895833333333334</v>
      </c>
      <c r="G237" s="35" t="str">
        <f t="shared" si="12"/>
        <v>5.32/km</v>
      </c>
      <c r="H237" s="36">
        <f t="shared" si="13"/>
        <v>0.018622685185185187</v>
      </c>
      <c r="I237" s="37">
        <f>F237-INDEX($F$5:$F$607,MATCH(D237,$D$5:$D$607,0))</f>
        <v>0.018622685185185187</v>
      </c>
    </row>
    <row r="238" spans="1:9" ht="18" customHeight="1">
      <c r="A238" s="34">
        <v>234</v>
      </c>
      <c r="B238" s="65" t="s">
        <v>350</v>
      </c>
      <c r="C238" s="66"/>
      <c r="D238" s="35" t="s">
        <v>29</v>
      </c>
      <c r="E238" s="39" t="s">
        <v>84</v>
      </c>
      <c r="F238" s="53">
        <v>0.05002314814814815</v>
      </c>
      <c r="G238" s="35" t="str">
        <f t="shared" si="12"/>
        <v>5.32/km</v>
      </c>
      <c r="H238" s="36">
        <f t="shared" si="13"/>
        <v>0.018750000000000003</v>
      </c>
      <c r="I238" s="37">
        <f>F238-INDEX($F$5:$F$607,MATCH(D238,$D$5:$D$607,0))</f>
        <v>0.007800925925925926</v>
      </c>
    </row>
    <row r="239" spans="1:9" ht="18" customHeight="1">
      <c r="A239" s="34">
        <v>235</v>
      </c>
      <c r="B239" s="65" t="s">
        <v>351</v>
      </c>
      <c r="C239" s="66"/>
      <c r="D239" s="35" t="s">
        <v>30</v>
      </c>
      <c r="E239" s="39" t="s">
        <v>118</v>
      </c>
      <c r="F239" s="53">
        <v>0.05004629629629629</v>
      </c>
      <c r="G239" s="35" t="str">
        <f t="shared" si="12"/>
        <v>5.33/km</v>
      </c>
      <c r="H239" s="36">
        <f t="shared" si="13"/>
        <v>0.018773148148148143</v>
      </c>
      <c r="I239" s="37">
        <f>F239-INDEX($F$5:$F$607,MATCH(D239,$D$5:$D$607,0))</f>
        <v>0.0006249999999999936</v>
      </c>
    </row>
    <row r="240" spans="1:9" ht="18" customHeight="1">
      <c r="A240" s="34">
        <v>236</v>
      </c>
      <c r="B240" s="65" t="s">
        <v>352</v>
      </c>
      <c r="C240" s="66"/>
      <c r="D240" s="35" t="s">
        <v>22</v>
      </c>
      <c r="E240" s="39" t="s">
        <v>196</v>
      </c>
      <c r="F240" s="53">
        <v>0.05008101851851852</v>
      </c>
      <c r="G240" s="35" t="str">
        <f t="shared" si="12"/>
        <v>5.33/km</v>
      </c>
      <c r="H240" s="36">
        <f t="shared" si="13"/>
        <v>0.01880787037037037</v>
      </c>
      <c r="I240" s="37">
        <f>F240-INDEX($F$5:$F$607,MATCH(D240,$D$5:$D$607,0))</f>
        <v>0.013159722222222225</v>
      </c>
    </row>
    <row r="241" spans="1:9" ht="18" customHeight="1">
      <c r="A241" s="34">
        <v>237</v>
      </c>
      <c r="B241" s="65" t="s">
        <v>353</v>
      </c>
      <c r="C241" s="66"/>
      <c r="D241" s="35" t="s">
        <v>22</v>
      </c>
      <c r="E241" s="39" t="s">
        <v>196</v>
      </c>
      <c r="F241" s="53">
        <v>0.05013888888888889</v>
      </c>
      <c r="G241" s="35" t="str">
        <f t="shared" si="12"/>
        <v>5.33/km</v>
      </c>
      <c r="H241" s="36">
        <f t="shared" si="13"/>
        <v>0.018865740740740745</v>
      </c>
      <c r="I241" s="37">
        <f>F241-INDEX($F$5:$F$607,MATCH(D241,$D$5:$D$607,0))</f>
        <v>0.0132175925925926</v>
      </c>
    </row>
    <row r="242" spans="1:9" ht="18" customHeight="1">
      <c r="A242" s="34">
        <v>238</v>
      </c>
      <c r="B242" s="65" t="s">
        <v>354</v>
      </c>
      <c r="C242" s="66"/>
      <c r="D242" s="35" t="s">
        <v>33</v>
      </c>
      <c r="E242" s="39" t="s">
        <v>178</v>
      </c>
      <c r="F242" s="53">
        <v>0.05019675925925926</v>
      </c>
      <c r="G242" s="35" t="str">
        <f t="shared" si="12"/>
        <v>5.34/km</v>
      </c>
      <c r="H242" s="36">
        <f t="shared" si="13"/>
        <v>0.018923611111111113</v>
      </c>
      <c r="I242" s="37">
        <f>F242-INDEX($F$5:$F$607,MATCH(D242,$D$5:$D$607,0))</f>
        <v>0.005405092592592593</v>
      </c>
    </row>
    <row r="243" spans="1:9" ht="18" customHeight="1">
      <c r="A243" s="34">
        <v>239</v>
      </c>
      <c r="B243" s="65" t="s">
        <v>355</v>
      </c>
      <c r="C243" s="66"/>
      <c r="D243" s="35" t="s">
        <v>16</v>
      </c>
      <c r="E243" s="39" t="s">
        <v>118</v>
      </c>
      <c r="F243" s="53">
        <v>0.050208333333333334</v>
      </c>
      <c r="G243" s="35" t="str">
        <f t="shared" si="12"/>
        <v>5.34/km</v>
      </c>
      <c r="H243" s="36">
        <f t="shared" si="13"/>
        <v>0.018935185185185187</v>
      </c>
      <c r="I243" s="37">
        <f>F243-INDEX($F$5:$F$607,MATCH(D243,$D$5:$D$607,0))</f>
        <v>0.01707175925925926</v>
      </c>
    </row>
    <row r="244" spans="1:9" ht="18" customHeight="1">
      <c r="A244" s="34">
        <v>240</v>
      </c>
      <c r="B244" s="65" t="s">
        <v>356</v>
      </c>
      <c r="C244" s="66"/>
      <c r="D244" s="35" t="s">
        <v>19</v>
      </c>
      <c r="E244" s="39" t="s">
        <v>111</v>
      </c>
      <c r="F244" s="53">
        <v>0.05034722222222222</v>
      </c>
      <c r="G244" s="35" t="str">
        <f t="shared" si="12"/>
        <v>5.35/km</v>
      </c>
      <c r="H244" s="36">
        <f t="shared" si="13"/>
        <v>0.01907407407407407</v>
      </c>
      <c r="I244" s="37">
        <f>F244-INDEX($F$5:$F$607,MATCH(D244,$D$5:$D$607,0))</f>
        <v>0.016493055555555552</v>
      </c>
    </row>
    <row r="245" spans="1:9" ht="18" customHeight="1">
      <c r="A245" s="34">
        <v>241</v>
      </c>
      <c r="B245" s="65" t="s">
        <v>357</v>
      </c>
      <c r="C245" s="66"/>
      <c r="D245" s="35" t="s">
        <v>26</v>
      </c>
      <c r="E245" s="39" t="s">
        <v>196</v>
      </c>
      <c r="F245" s="53">
        <v>0.05046296296296296</v>
      </c>
      <c r="G245" s="35" t="str">
        <f t="shared" si="12"/>
        <v>5.35/km</v>
      </c>
      <c r="H245" s="36">
        <f t="shared" si="13"/>
        <v>0.019189814814814812</v>
      </c>
      <c r="I245" s="37">
        <f>F245-INDEX($F$5:$F$607,MATCH(D245,$D$5:$D$607,0))</f>
        <v>0.019189814814814812</v>
      </c>
    </row>
    <row r="246" spans="1:9" ht="18" customHeight="1">
      <c r="A246" s="34">
        <v>242</v>
      </c>
      <c r="B246" s="65" t="s">
        <v>358</v>
      </c>
      <c r="C246" s="66"/>
      <c r="D246" s="35" t="s">
        <v>29</v>
      </c>
      <c r="E246" s="39" t="s">
        <v>12</v>
      </c>
      <c r="F246" s="53">
        <v>0.050509259259259254</v>
      </c>
      <c r="G246" s="35" t="str">
        <f t="shared" si="12"/>
        <v>5.36/km</v>
      </c>
      <c r="H246" s="36">
        <f t="shared" si="13"/>
        <v>0.019236111111111107</v>
      </c>
      <c r="I246" s="37">
        <f>F246-INDEX($F$5:$F$607,MATCH(D246,$D$5:$D$607,0))</f>
        <v>0.00828703703703703</v>
      </c>
    </row>
    <row r="247" spans="1:9" ht="18" customHeight="1">
      <c r="A247" s="34">
        <v>243</v>
      </c>
      <c r="B247" s="65" t="s">
        <v>359</v>
      </c>
      <c r="C247" s="66"/>
      <c r="D247" s="35" t="s">
        <v>22</v>
      </c>
      <c r="E247" s="39" t="s">
        <v>12</v>
      </c>
      <c r="F247" s="53">
        <v>0.050509259259259254</v>
      </c>
      <c r="G247" s="35" t="str">
        <f t="shared" si="12"/>
        <v>5.36/km</v>
      </c>
      <c r="H247" s="36">
        <f t="shared" si="13"/>
        <v>0.019236111111111107</v>
      </c>
      <c r="I247" s="37">
        <f>F247-INDEX($F$5:$F$607,MATCH(D247,$D$5:$D$607,0))</f>
        <v>0.013587962962962961</v>
      </c>
    </row>
    <row r="248" spans="1:9" ht="18" customHeight="1">
      <c r="A248" s="34">
        <v>244</v>
      </c>
      <c r="B248" s="65" t="s">
        <v>360</v>
      </c>
      <c r="C248" s="66"/>
      <c r="D248" s="35" t="s">
        <v>31</v>
      </c>
      <c r="E248" s="39" t="s">
        <v>84</v>
      </c>
      <c r="F248" s="53">
        <v>0.05063657407407407</v>
      </c>
      <c r="G248" s="35" t="str">
        <f t="shared" si="12"/>
        <v>5.37/km</v>
      </c>
      <c r="H248" s="36">
        <f t="shared" si="13"/>
        <v>0.019363425925925923</v>
      </c>
      <c r="I248" s="37">
        <f>F248-INDEX($F$5:$F$607,MATCH(D248,$D$5:$D$607,0))</f>
        <v>0.009675925925925921</v>
      </c>
    </row>
    <row r="249" spans="1:9" ht="18" customHeight="1">
      <c r="A249" s="34">
        <v>245</v>
      </c>
      <c r="B249" s="65" t="s">
        <v>361</v>
      </c>
      <c r="C249" s="66"/>
      <c r="D249" s="35" t="s">
        <v>33</v>
      </c>
      <c r="E249" s="39" t="s">
        <v>46</v>
      </c>
      <c r="F249" s="53">
        <v>0.051053240740740746</v>
      </c>
      <c r="G249" s="35" t="str">
        <f t="shared" si="12"/>
        <v>5.39/km</v>
      </c>
      <c r="H249" s="36">
        <f t="shared" si="13"/>
        <v>0.0197800925925926</v>
      </c>
      <c r="I249" s="37">
        <f>F249-INDEX($F$5:$F$607,MATCH(D249,$D$5:$D$607,0))</f>
        <v>0.006261574074074079</v>
      </c>
    </row>
    <row r="250" spans="1:9" ht="18" customHeight="1">
      <c r="A250" s="34">
        <v>246</v>
      </c>
      <c r="B250" s="65" t="s">
        <v>362</v>
      </c>
      <c r="C250" s="66"/>
      <c r="D250" s="35" t="s">
        <v>26</v>
      </c>
      <c r="E250" s="39" t="s">
        <v>363</v>
      </c>
      <c r="F250" s="53">
        <v>0.0512037037037037</v>
      </c>
      <c r="G250" s="35" t="str">
        <f t="shared" si="12"/>
        <v>5.40/km</v>
      </c>
      <c r="H250" s="36">
        <f t="shared" si="13"/>
        <v>0.019930555555555556</v>
      </c>
      <c r="I250" s="37">
        <f>F250-INDEX($F$5:$F$607,MATCH(D250,$D$5:$D$607,0))</f>
        <v>0.019930555555555556</v>
      </c>
    </row>
    <row r="251" spans="1:9" ht="18" customHeight="1">
      <c r="A251" s="34">
        <v>247</v>
      </c>
      <c r="B251" s="65" t="s">
        <v>364</v>
      </c>
      <c r="C251" s="66"/>
      <c r="D251" s="35" t="s">
        <v>36</v>
      </c>
      <c r="E251" s="39" t="s">
        <v>271</v>
      </c>
      <c r="F251" s="53">
        <v>0.05195601851851852</v>
      </c>
      <c r="G251" s="35" t="str">
        <f t="shared" si="12"/>
        <v>5.45/km</v>
      </c>
      <c r="H251" s="36">
        <f t="shared" si="13"/>
        <v>0.020682870370370372</v>
      </c>
      <c r="I251" s="37">
        <f>F251-INDEX($F$5:$F$607,MATCH(D251,$D$5:$D$607,0))</f>
        <v>0.005520833333333336</v>
      </c>
    </row>
    <row r="252" spans="1:9" ht="18" customHeight="1">
      <c r="A252" s="34">
        <v>248</v>
      </c>
      <c r="B252" s="65" t="s">
        <v>365</v>
      </c>
      <c r="C252" s="66"/>
      <c r="D252" s="35" t="s">
        <v>19</v>
      </c>
      <c r="E252" s="39" t="s">
        <v>118</v>
      </c>
      <c r="F252" s="53">
        <v>0.0521875</v>
      </c>
      <c r="G252" s="35" t="str">
        <f t="shared" si="12"/>
        <v>5.47/km</v>
      </c>
      <c r="H252" s="36">
        <f t="shared" si="13"/>
        <v>0.02091435185185185</v>
      </c>
      <c r="I252" s="37">
        <f>F252-INDEX($F$5:$F$607,MATCH(D252,$D$5:$D$607,0))</f>
        <v>0.018333333333333333</v>
      </c>
    </row>
    <row r="253" spans="1:9" ht="18" customHeight="1">
      <c r="A253" s="34">
        <v>249</v>
      </c>
      <c r="B253" s="65" t="s">
        <v>366</v>
      </c>
      <c r="C253" s="66"/>
      <c r="D253" s="35" t="s">
        <v>22</v>
      </c>
      <c r="E253" s="39" t="s">
        <v>367</v>
      </c>
      <c r="F253" s="53">
        <v>0.05232638888888889</v>
      </c>
      <c r="G253" s="35" t="str">
        <f t="shared" si="12"/>
        <v>5.48/km</v>
      </c>
      <c r="H253" s="36">
        <f t="shared" si="13"/>
        <v>0.02105324074074074</v>
      </c>
      <c r="I253" s="37">
        <f>F253-INDEX($F$5:$F$607,MATCH(D253,$D$5:$D$607,0))</f>
        <v>0.015405092592592595</v>
      </c>
    </row>
    <row r="254" spans="1:9" ht="18" customHeight="1">
      <c r="A254" s="34">
        <v>250</v>
      </c>
      <c r="B254" s="65" t="s">
        <v>368</v>
      </c>
      <c r="C254" s="66"/>
      <c r="D254" s="35" t="s">
        <v>20</v>
      </c>
      <c r="E254" s="39" t="s">
        <v>12</v>
      </c>
      <c r="F254" s="53">
        <v>0.05234953703703704</v>
      </c>
      <c r="G254" s="35" t="str">
        <f t="shared" si="12"/>
        <v>5.48/km</v>
      </c>
      <c r="H254" s="36">
        <f t="shared" si="13"/>
        <v>0.021076388888888895</v>
      </c>
      <c r="I254" s="37">
        <f>F254-INDEX($F$5:$F$607,MATCH(D254,$D$5:$D$607,0))</f>
        <v>0.020960648148148152</v>
      </c>
    </row>
    <row r="255" spans="1:9" ht="18" customHeight="1">
      <c r="A255" s="34">
        <v>251</v>
      </c>
      <c r="B255" s="65" t="s">
        <v>369</v>
      </c>
      <c r="C255" s="66"/>
      <c r="D255" s="35" t="s">
        <v>20</v>
      </c>
      <c r="E255" s="39" t="s">
        <v>250</v>
      </c>
      <c r="F255" s="53">
        <v>0.05237268518518518</v>
      </c>
      <c r="G255" s="35" t="str">
        <f t="shared" si="12"/>
        <v>5.48/km</v>
      </c>
      <c r="H255" s="36">
        <f t="shared" si="13"/>
        <v>0.021099537037037035</v>
      </c>
      <c r="I255" s="37">
        <f>F255-INDEX($F$5:$F$607,MATCH(D255,$D$5:$D$607,0))</f>
        <v>0.020983796296296292</v>
      </c>
    </row>
    <row r="256" spans="1:9" ht="18" customHeight="1">
      <c r="A256" s="34">
        <v>252</v>
      </c>
      <c r="B256" s="65" t="s">
        <v>370</v>
      </c>
      <c r="C256" s="66"/>
      <c r="D256" s="35" t="s">
        <v>31</v>
      </c>
      <c r="E256" s="39" t="s">
        <v>24</v>
      </c>
      <c r="F256" s="53">
        <v>0.05293981481481482</v>
      </c>
      <c r="G256" s="35" t="str">
        <f t="shared" si="12"/>
        <v>5.52/km</v>
      </c>
      <c r="H256" s="36">
        <f t="shared" si="13"/>
        <v>0.021666666666666674</v>
      </c>
      <c r="I256" s="37">
        <f>F256-INDEX($F$5:$F$607,MATCH(D256,$D$5:$D$607,0))</f>
        <v>0.011979166666666673</v>
      </c>
    </row>
    <row r="257" spans="1:9" ht="18" customHeight="1">
      <c r="A257" s="34">
        <v>253</v>
      </c>
      <c r="B257" s="65" t="s">
        <v>371</v>
      </c>
      <c r="C257" s="66"/>
      <c r="D257" s="35" t="s">
        <v>28</v>
      </c>
      <c r="E257" s="39" t="s">
        <v>196</v>
      </c>
      <c r="F257" s="53">
        <v>0.053043981481481484</v>
      </c>
      <c r="G257" s="35" t="str">
        <f t="shared" si="12"/>
        <v>5.53/km</v>
      </c>
      <c r="H257" s="36">
        <f t="shared" si="13"/>
        <v>0.021770833333333336</v>
      </c>
      <c r="I257" s="37">
        <f>F257-INDEX($F$5:$F$607,MATCH(D257,$D$5:$D$607,0))</f>
        <v>0.017083333333333332</v>
      </c>
    </row>
    <row r="258" spans="1:9" ht="18" customHeight="1">
      <c r="A258" s="34">
        <v>254</v>
      </c>
      <c r="B258" s="65" t="s">
        <v>372</v>
      </c>
      <c r="C258" s="66"/>
      <c r="D258" s="35" t="s">
        <v>33</v>
      </c>
      <c r="E258" s="39" t="s">
        <v>113</v>
      </c>
      <c r="F258" s="53">
        <v>0.05322916666666666</v>
      </c>
      <c r="G258" s="35" t="str">
        <f t="shared" si="12"/>
        <v>5.54/km</v>
      </c>
      <c r="H258" s="36">
        <f t="shared" si="13"/>
        <v>0.021956018518518514</v>
      </c>
      <c r="I258" s="37">
        <f>F258-INDEX($F$5:$F$607,MATCH(D258,$D$5:$D$607,0))</f>
        <v>0.008437499999999994</v>
      </c>
    </row>
    <row r="259" spans="1:9" ht="18" customHeight="1">
      <c r="A259" s="34">
        <v>255</v>
      </c>
      <c r="B259" s="65" t="s">
        <v>373</v>
      </c>
      <c r="C259" s="66"/>
      <c r="D259" s="35" t="s">
        <v>29</v>
      </c>
      <c r="E259" s="39" t="s">
        <v>374</v>
      </c>
      <c r="F259" s="53">
        <v>0.0537037037037037</v>
      </c>
      <c r="G259" s="35" t="str">
        <f t="shared" si="12"/>
        <v>5.57/km</v>
      </c>
      <c r="H259" s="36">
        <f t="shared" si="13"/>
        <v>0.02243055555555555</v>
      </c>
      <c r="I259" s="37">
        <f>F259-INDEX($F$5:$F$607,MATCH(D259,$D$5:$D$607,0))</f>
        <v>0.011481481481481474</v>
      </c>
    </row>
    <row r="260" spans="1:9" ht="18" customHeight="1">
      <c r="A260" s="34">
        <v>256</v>
      </c>
      <c r="B260" s="65" t="s">
        <v>375</v>
      </c>
      <c r="C260" s="66"/>
      <c r="D260" s="35" t="s">
        <v>29</v>
      </c>
      <c r="E260" s="39" t="s">
        <v>273</v>
      </c>
      <c r="F260" s="53">
        <v>0.05395833333333333</v>
      </c>
      <c r="G260" s="35" t="str">
        <f t="shared" si="12"/>
        <v>5.59/km</v>
      </c>
      <c r="H260" s="36">
        <f t="shared" si="13"/>
        <v>0.022685185185185183</v>
      </c>
      <c r="I260" s="37">
        <f>F260-INDEX($F$5:$F$607,MATCH(D260,$D$5:$D$607,0))</f>
        <v>0.011736111111111107</v>
      </c>
    </row>
    <row r="261" spans="1:9" ht="18" customHeight="1">
      <c r="A261" s="34">
        <v>257</v>
      </c>
      <c r="B261" s="65" t="s">
        <v>376</v>
      </c>
      <c r="C261" s="66"/>
      <c r="D261" s="35" t="s">
        <v>20</v>
      </c>
      <c r="E261" s="39" t="s">
        <v>273</v>
      </c>
      <c r="F261" s="53">
        <v>0.05395833333333333</v>
      </c>
      <c r="G261" s="35" t="str">
        <f t="shared" si="12"/>
        <v>5.59/km</v>
      </c>
      <c r="H261" s="36">
        <f t="shared" si="13"/>
        <v>0.022685185185185183</v>
      </c>
      <c r="I261" s="37">
        <f>F261-INDEX($F$5:$F$607,MATCH(D261,$D$5:$D$607,0))</f>
        <v>0.02256944444444444</v>
      </c>
    </row>
    <row r="262" spans="1:9" ht="18" customHeight="1">
      <c r="A262" s="34">
        <v>258</v>
      </c>
      <c r="B262" s="65" t="s">
        <v>377</v>
      </c>
      <c r="C262" s="66"/>
      <c r="D262" s="35" t="s">
        <v>25</v>
      </c>
      <c r="E262" s="39" t="s">
        <v>118</v>
      </c>
      <c r="F262" s="53">
        <v>0.054814814814814816</v>
      </c>
      <c r="G262" s="35" t="str">
        <f t="shared" si="12"/>
        <v>6.04/km</v>
      </c>
      <c r="H262" s="36">
        <f t="shared" si="13"/>
        <v>0.02354166666666667</v>
      </c>
      <c r="I262" s="37">
        <f>F262-INDEX($F$5:$F$607,MATCH(D262,$D$5:$D$607,0))</f>
        <v>0.020034722222222225</v>
      </c>
    </row>
    <row r="263" spans="1:9" ht="18" customHeight="1">
      <c r="A263" s="34">
        <v>259</v>
      </c>
      <c r="B263" s="65" t="s">
        <v>378</v>
      </c>
      <c r="C263" s="66"/>
      <c r="D263" s="35" t="s">
        <v>31</v>
      </c>
      <c r="E263" s="39" t="s">
        <v>46</v>
      </c>
      <c r="F263" s="53">
        <v>0.05555555555555555</v>
      </c>
      <c r="G263" s="35" t="str">
        <f t="shared" si="12"/>
        <v>6.09/km</v>
      </c>
      <c r="H263" s="36">
        <f t="shared" si="13"/>
        <v>0.024282407407407405</v>
      </c>
      <c r="I263" s="37">
        <f>F263-INDEX($F$5:$F$607,MATCH(D263,$D$5:$D$607,0))</f>
        <v>0.014594907407407404</v>
      </c>
    </row>
    <row r="264" spans="1:9" ht="18" customHeight="1">
      <c r="A264" s="34">
        <v>260</v>
      </c>
      <c r="B264" s="65" t="s">
        <v>379</v>
      </c>
      <c r="C264" s="66"/>
      <c r="D264" s="35" t="s">
        <v>33</v>
      </c>
      <c r="E264" s="39" t="s">
        <v>46</v>
      </c>
      <c r="F264" s="53">
        <v>0.05555555555555555</v>
      </c>
      <c r="G264" s="35" t="str">
        <f t="shared" si="12"/>
        <v>6.09/km</v>
      </c>
      <c r="H264" s="36">
        <f t="shared" si="13"/>
        <v>0.024282407407407405</v>
      </c>
      <c r="I264" s="37">
        <f>F264-INDEX($F$5:$F$607,MATCH(D264,$D$5:$D$607,0))</f>
        <v>0.010763888888888885</v>
      </c>
    </row>
    <row r="265" spans="1:9" ht="18" customHeight="1">
      <c r="A265" s="34">
        <v>261</v>
      </c>
      <c r="B265" s="65" t="s">
        <v>380</v>
      </c>
      <c r="C265" s="66"/>
      <c r="D265" s="35" t="s">
        <v>20</v>
      </c>
      <c r="E265" s="39" t="s">
        <v>48</v>
      </c>
      <c r="F265" s="53">
        <v>0.055625</v>
      </c>
      <c r="G265" s="35" t="str">
        <f t="shared" si="12"/>
        <v>6.10/km</v>
      </c>
      <c r="H265" s="36">
        <f t="shared" si="13"/>
        <v>0.024351851851851854</v>
      </c>
      <c r="I265" s="37">
        <f>F265-INDEX($F$5:$F$607,MATCH(D265,$D$5:$D$607,0))</f>
        <v>0.02423611111111111</v>
      </c>
    </row>
    <row r="266" spans="1:9" ht="18" customHeight="1">
      <c r="A266" s="34">
        <v>262</v>
      </c>
      <c r="B266" s="65" t="s">
        <v>381</v>
      </c>
      <c r="C266" s="66"/>
      <c r="D266" s="35" t="s">
        <v>26</v>
      </c>
      <c r="E266" s="39" t="s">
        <v>196</v>
      </c>
      <c r="F266" s="53">
        <v>0.05667824074074074</v>
      </c>
      <c r="G266" s="35" t="str">
        <f t="shared" si="12"/>
        <v>6.17/km</v>
      </c>
      <c r="H266" s="36">
        <f t="shared" si="13"/>
        <v>0.02540509259259259</v>
      </c>
      <c r="I266" s="37">
        <f>F266-INDEX($F$5:$F$607,MATCH(D266,$D$5:$D$607,0))</f>
        <v>0.02540509259259259</v>
      </c>
    </row>
    <row r="267" spans="1:9" ht="18" customHeight="1">
      <c r="A267" s="34">
        <v>263</v>
      </c>
      <c r="B267" s="65" t="s">
        <v>382</v>
      </c>
      <c r="C267" s="66"/>
      <c r="D267" s="35" t="s">
        <v>33</v>
      </c>
      <c r="E267" s="39" t="s">
        <v>84</v>
      </c>
      <c r="F267" s="53">
        <v>0.05672453703703704</v>
      </c>
      <c r="G267" s="35" t="str">
        <f t="shared" si="12"/>
        <v>6.17/km</v>
      </c>
      <c r="H267" s="36">
        <f t="shared" si="13"/>
        <v>0.02545138888888889</v>
      </c>
      <c r="I267" s="37">
        <f>F267-INDEX($F$5:$F$607,MATCH(D267,$D$5:$D$607,0))</f>
        <v>0.011932870370370371</v>
      </c>
    </row>
    <row r="268" spans="1:9" ht="18" customHeight="1">
      <c r="A268" s="34">
        <v>264</v>
      </c>
      <c r="B268" s="65" t="s">
        <v>383</v>
      </c>
      <c r="C268" s="66"/>
      <c r="D268" s="35" t="s">
        <v>188</v>
      </c>
      <c r="E268" s="39" t="s">
        <v>111</v>
      </c>
      <c r="F268" s="53">
        <v>0.05675925925925926</v>
      </c>
      <c r="G268" s="35" t="str">
        <f t="shared" si="12"/>
        <v>6.17/km</v>
      </c>
      <c r="H268" s="36">
        <f t="shared" si="13"/>
        <v>0.025486111111111112</v>
      </c>
      <c r="I268" s="37">
        <f>F268-INDEX($F$5:$F$607,MATCH(D268,$D$5:$D$607,0))</f>
        <v>0.016458333333333332</v>
      </c>
    </row>
    <row r="269" spans="1:9" ht="18" customHeight="1">
      <c r="A269" s="34">
        <v>265</v>
      </c>
      <c r="B269" s="65" t="s">
        <v>384</v>
      </c>
      <c r="C269" s="66"/>
      <c r="D269" s="35" t="s">
        <v>33</v>
      </c>
      <c r="E269" s="39" t="s">
        <v>196</v>
      </c>
      <c r="F269" s="53">
        <v>0.05703703703703703</v>
      </c>
      <c r="G269" s="35" t="str">
        <f t="shared" si="12"/>
        <v>6.19/km</v>
      </c>
      <c r="H269" s="36">
        <f t="shared" si="13"/>
        <v>0.025763888888888885</v>
      </c>
      <c r="I269" s="37">
        <f>F269-INDEX($F$5:$F$607,MATCH(D269,$D$5:$D$607,0))</f>
        <v>0.012245370370370365</v>
      </c>
    </row>
    <row r="270" spans="1:9" ht="18" customHeight="1">
      <c r="A270" s="34">
        <v>266</v>
      </c>
      <c r="B270" s="65" t="s">
        <v>385</v>
      </c>
      <c r="C270" s="66"/>
      <c r="D270" s="35" t="s">
        <v>37</v>
      </c>
      <c r="E270" s="39" t="s">
        <v>14</v>
      </c>
      <c r="F270" s="53">
        <v>0.05707175925925926</v>
      </c>
      <c r="G270" s="35" t="str">
        <f aca="true" t="shared" si="14" ref="G270:G277">TEXT(INT((HOUR(F270)*3600+MINUTE(F270)*60+SECOND(F270))/$I$3/60),"0")&amp;"."&amp;TEXT(MOD((HOUR(F270)*3600+MINUTE(F270)*60+SECOND(F270))/$I$3,60),"00")&amp;"/km"</f>
        <v>6.19/km</v>
      </c>
      <c r="H270" s="36">
        <f aca="true" t="shared" si="15" ref="H270:H277">F270-$F$5</f>
        <v>0.025798611111111112</v>
      </c>
      <c r="I270" s="37">
        <f>F270-INDEX($F$5:$F$607,MATCH(D270,$D$5:$D$607,0))</f>
        <v>0.008402777777777773</v>
      </c>
    </row>
    <row r="271" spans="1:9" ht="18" customHeight="1">
      <c r="A271" s="34">
        <v>267</v>
      </c>
      <c r="B271" s="65" t="s">
        <v>386</v>
      </c>
      <c r="C271" s="66"/>
      <c r="D271" s="35" t="s">
        <v>33</v>
      </c>
      <c r="E271" s="39" t="s">
        <v>62</v>
      </c>
      <c r="F271" s="53">
        <v>0.0594212962962963</v>
      </c>
      <c r="G271" s="35" t="str">
        <f t="shared" si="14"/>
        <v>6.35/km</v>
      </c>
      <c r="H271" s="36">
        <f t="shared" si="15"/>
        <v>0.02814814814814815</v>
      </c>
      <c r="I271" s="37">
        <f>F271-INDEX($F$5:$F$607,MATCH(D271,$D$5:$D$607,0))</f>
        <v>0.014629629629629631</v>
      </c>
    </row>
    <row r="272" spans="1:9" ht="18" customHeight="1">
      <c r="A272" s="34">
        <v>268</v>
      </c>
      <c r="B272" s="65" t="s">
        <v>387</v>
      </c>
      <c r="C272" s="66"/>
      <c r="D272" s="35" t="s">
        <v>25</v>
      </c>
      <c r="E272" s="39" t="s">
        <v>118</v>
      </c>
      <c r="F272" s="53">
        <v>0.06025462962962963</v>
      </c>
      <c r="G272" s="35" t="str">
        <f t="shared" si="14"/>
        <v>6.40/km</v>
      </c>
      <c r="H272" s="36">
        <f t="shared" si="15"/>
        <v>0.028981481481481483</v>
      </c>
      <c r="I272" s="37">
        <f>F272-INDEX($F$5:$F$607,MATCH(D272,$D$5:$D$607,0))</f>
        <v>0.02547453703703704</v>
      </c>
    </row>
    <row r="273" spans="1:9" ht="18" customHeight="1">
      <c r="A273" s="34">
        <v>269</v>
      </c>
      <c r="B273" s="65" t="s">
        <v>388</v>
      </c>
      <c r="C273" s="66"/>
      <c r="D273" s="35" t="s">
        <v>38</v>
      </c>
      <c r="E273" s="39" t="s">
        <v>46</v>
      </c>
      <c r="F273" s="53">
        <v>0.060381944444444446</v>
      </c>
      <c r="G273" s="35" t="str">
        <f t="shared" si="14"/>
        <v>6.41/km</v>
      </c>
      <c r="H273" s="36">
        <f t="shared" si="15"/>
        <v>0.0291087962962963</v>
      </c>
      <c r="I273" s="37">
        <f>F273-INDEX($F$5:$F$607,MATCH(D273,$D$5:$D$607,0))</f>
        <v>0</v>
      </c>
    </row>
    <row r="274" spans="1:9" ht="18" customHeight="1">
      <c r="A274" s="34">
        <v>270</v>
      </c>
      <c r="B274" s="65" t="s">
        <v>389</v>
      </c>
      <c r="C274" s="66"/>
      <c r="D274" s="35" t="s">
        <v>34</v>
      </c>
      <c r="E274" s="39" t="s">
        <v>196</v>
      </c>
      <c r="F274" s="53">
        <v>0.063125</v>
      </c>
      <c r="G274" s="35" t="str">
        <f t="shared" si="14"/>
        <v>6.60/km</v>
      </c>
      <c r="H274" s="36">
        <f t="shared" si="15"/>
        <v>0.03185185185185185</v>
      </c>
      <c r="I274" s="37">
        <f>F274-INDEX($F$5:$F$607,MATCH(D274,$D$5:$D$607,0))</f>
        <v>0.01907407407407407</v>
      </c>
    </row>
    <row r="275" spans="1:9" ht="18" customHeight="1">
      <c r="A275" s="34">
        <v>271</v>
      </c>
      <c r="B275" s="65" t="s">
        <v>390</v>
      </c>
      <c r="C275" s="66"/>
      <c r="D275" s="35" t="s">
        <v>20</v>
      </c>
      <c r="E275" s="39" t="s">
        <v>391</v>
      </c>
      <c r="F275" s="53">
        <v>0.06314814814814815</v>
      </c>
      <c r="G275" s="35" t="str">
        <f t="shared" si="14"/>
        <v>6.60/km</v>
      </c>
      <c r="H275" s="36">
        <f t="shared" si="15"/>
        <v>0.031875</v>
      </c>
      <c r="I275" s="37">
        <f>F275-INDEX($F$5:$F$607,MATCH(D275,$D$5:$D$607,0))</f>
        <v>0.03175925925925926</v>
      </c>
    </row>
    <row r="276" spans="1:9" ht="18" customHeight="1">
      <c r="A276" s="34">
        <v>272</v>
      </c>
      <c r="B276" s="65" t="s">
        <v>392</v>
      </c>
      <c r="C276" s="66"/>
      <c r="D276" s="35" t="s">
        <v>37</v>
      </c>
      <c r="E276" s="39" t="s">
        <v>66</v>
      </c>
      <c r="F276" s="53">
        <v>0.06422453703703704</v>
      </c>
      <c r="G276" s="35" t="str">
        <f t="shared" si="14"/>
        <v>7.07/km</v>
      </c>
      <c r="H276" s="36">
        <f t="shared" si="15"/>
        <v>0.03295138888888889</v>
      </c>
      <c r="I276" s="37">
        <f>F276-INDEX($F$5:$F$607,MATCH(D276,$D$5:$D$607,0))</f>
        <v>0.015555555555555552</v>
      </c>
    </row>
    <row r="277" spans="1:9" ht="18" customHeight="1">
      <c r="A277" s="54">
        <v>273</v>
      </c>
      <c r="B277" s="67" t="s">
        <v>393</v>
      </c>
      <c r="C277" s="68"/>
      <c r="D277" s="56" t="s">
        <v>38</v>
      </c>
      <c r="E277" s="55" t="s">
        <v>46</v>
      </c>
      <c r="F277" s="57">
        <v>0.06761574074074074</v>
      </c>
      <c r="G277" s="56" t="str">
        <f t="shared" si="14"/>
        <v>7.29/km</v>
      </c>
      <c r="H277" s="58">
        <f t="shared" si="15"/>
        <v>0.03634259259259259</v>
      </c>
      <c r="I277" s="59">
        <f>F277-INDEX($F$5:$F$607,MATCH(D277,$D$5:$D$607,0))</f>
        <v>0.007233796296296294</v>
      </c>
    </row>
  </sheetData>
  <sheetProtection/>
  <autoFilter ref="A4:I277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6" t="str">
        <f>Individuale!A1</f>
        <v>Trofeo delle Sette Contrade</v>
      </c>
      <c r="B1" s="47"/>
      <c r="C1" s="48"/>
    </row>
    <row r="2" spans="1:3" ht="24" customHeight="1">
      <c r="A2" s="49" t="str">
        <f>Individuale!B3</f>
        <v>Orte (VT) Italia</v>
      </c>
      <c r="B2" s="50"/>
      <c r="C2" s="51"/>
    </row>
    <row r="3" spans="1:3" ht="24" customHeight="1">
      <c r="A3" s="28"/>
      <c r="B3" s="29" t="s">
        <v>11</v>
      </c>
      <c r="C3" s="30">
        <f>SUM(C5:C897)</f>
        <v>273</v>
      </c>
    </row>
    <row r="4" spans="1:3" ht="24" customHeight="1">
      <c r="A4" s="31" t="s">
        <v>1</v>
      </c>
      <c r="B4" s="32" t="s">
        <v>5</v>
      </c>
      <c r="C4" s="33" t="s">
        <v>10</v>
      </c>
    </row>
    <row r="5" spans="1:3" ht="18" customHeight="1">
      <c r="A5" s="11">
        <v>1</v>
      </c>
      <c r="B5" s="12" t="s">
        <v>196</v>
      </c>
      <c r="C5" s="60">
        <v>20</v>
      </c>
    </row>
    <row r="6" spans="1:3" ht="18" customHeight="1">
      <c r="A6" s="13">
        <v>2</v>
      </c>
      <c r="B6" s="14" t="s">
        <v>48</v>
      </c>
      <c r="C6" s="61">
        <v>15</v>
      </c>
    </row>
    <row r="7" spans="1:3" ht="18" customHeight="1">
      <c r="A7" s="13">
        <v>3</v>
      </c>
      <c r="B7" s="14" t="s">
        <v>62</v>
      </c>
      <c r="C7" s="61">
        <v>14</v>
      </c>
    </row>
    <row r="8" spans="1:3" ht="18" customHeight="1">
      <c r="A8" s="13">
        <v>4</v>
      </c>
      <c r="B8" s="14" t="s">
        <v>46</v>
      </c>
      <c r="C8" s="61">
        <v>14</v>
      </c>
    </row>
    <row r="9" spans="1:3" ht="18" customHeight="1">
      <c r="A9" s="13">
        <v>5</v>
      </c>
      <c r="B9" s="14" t="s">
        <v>130</v>
      </c>
      <c r="C9" s="61">
        <v>13</v>
      </c>
    </row>
    <row r="10" spans="1:3" ht="18" customHeight="1">
      <c r="A10" s="13">
        <v>6</v>
      </c>
      <c r="B10" s="14" t="s">
        <v>118</v>
      </c>
      <c r="C10" s="61">
        <v>9</v>
      </c>
    </row>
    <row r="11" spans="1:3" ht="18" customHeight="1">
      <c r="A11" s="13">
        <v>7</v>
      </c>
      <c r="B11" s="14" t="s">
        <v>66</v>
      </c>
      <c r="C11" s="61">
        <v>9</v>
      </c>
    </row>
    <row r="12" spans="1:3" ht="18" customHeight="1">
      <c r="A12" s="13">
        <v>8</v>
      </c>
      <c r="B12" s="14" t="s">
        <v>77</v>
      </c>
      <c r="C12" s="61">
        <v>8</v>
      </c>
    </row>
    <row r="13" spans="1:3" ht="18" customHeight="1">
      <c r="A13" s="13">
        <v>9</v>
      </c>
      <c r="B13" s="14" t="s">
        <v>108</v>
      </c>
      <c r="C13" s="61">
        <v>7</v>
      </c>
    </row>
    <row r="14" spans="1:3" ht="18" customHeight="1">
      <c r="A14" s="13">
        <v>10</v>
      </c>
      <c r="B14" s="14" t="s">
        <v>12</v>
      </c>
      <c r="C14" s="61">
        <v>7</v>
      </c>
    </row>
    <row r="15" spans="1:3" ht="18" customHeight="1">
      <c r="A15" s="13">
        <v>11</v>
      </c>
      <c r="B15" s="14" t="s">
        <v>92</v>
      </c>
      <c r="C15" s="61">
        <v>7</v>
      </c>
    </row>
    <row r="16" spans="1:3" ht="18" customHeight="1">
      <c r="A16" s="13">
        <v>12</v>
      </c>
      <c r="B16" s="14" t="s">
        <v>58</v>
      </c>
      <c r="C16" s="61">
        <v>7</v>
      </c>
    </row>
    <row r="17" spans="1:3" ht="18" customHeight="1">
      <c r="A17" s="13">
        <v>13</v>
      </c>
      <c r="B17" s="14" t="s">
        <v>178</v>
      </c>
      <c r="C17" s="61">
        <v>6</v>
      </c>
    </row>
    <row r="18" spans="1:3" ht="18" customHeight="1">
      <c r="A18" s="13">
        <v>14</v>
      </c>
      <c r="B18" s="14" t="s">
        <v>121</v>
      </c>
      <c r="C18" s="61">
        <v>6</v>
      </c>
    </row>
    <row r="19" spans="1:3" ht="18" customHeight="1">
      <c r="A19" s="13">
        <v>15</v>
      </c>
      <c r="B19" s="14" t="s">
        <v>72</v>
      </c>
      <c r="C19" s="61">
        <v>6</v>
      </c>
    </row>
    <row r="20" spans="1:3" ht="18" customHeight="1">
      <c r="A20" s="13">
        <v>16</v>
      </c>
      <c r="B20" s="14" t="s">
        <v>84</v>
      </c>
      <c r="C20" s="61">
        <v>6</v>
      </c>
    </row>
    <row r="21" spans="1:3" ht="18" customHeight="1">
      <c r="A21" s="13">
        <v>17</v>
      </c>
      <c r="B21" s="14" t="s">
        <v>111</v>
      </c>
      <c r="C21" s="61">
        <v>5</v>
      </c>
    </row>
    <row r="22" spans="1:3" ht="18" customHeight="1">
      <c r="A22" s="13">
        <v>18</v>
      </c>
      <c r="B22" s="14" t="s">
        <v>104</v>
      </c>
      <c r="C22" s="61">
        <v>4</v>
      </c>
    </row>
    <row r="23" spans="1:3" ht="18" customHeight="1">
      <c r="A23" s="13">
        <v>19</v>
      </c>
      <c r="B23" s="14" t="s">
        <v>43</v>
      </c>
      <c r="C23" s="61">
        <v>4</v>
      </c>
    </row>
    <row r="24" spans="1:3" ht="18" customHeight="1">
      <c r="A24" s="13">
        <v>20</v>
      </c>
      <c r="B24" s="14" t="s">
        <v>250</v>
      </c>
      <c r="C24" s="61">
        <v>4</v>
      </c>
    </row>
    <row r="25" spans="1:3" ht="18" customHeight="1">
      <c r="A25" s="13">
        <v>21</v>
      </c>
      <c r="B25" s="14" t="s">
        <v>257</v>
      </c>
      <c r="C25" s="61">
        <v>4</v>
      </c>
    </row>
    <row r="26" spans="1:3" ht="18" customHeight="1">
      <c r="A26" s="13">
        <v>22</v>
      </c>
      <c r="B26" s="14" t="s">
        <v>183</v>
      </c>
      <c r="C26" s="61">
        <v>4</v>
      </c>
    </row>
    <row r="27" spans="1:3" ht="18" customHeight="1">
      <c r="A27" s="13">
        <v>23</v>
      </c>
      <c r="B27" s="14" t="s">
        <v>113</v>
      </c>
      <c r="C27" s="61">
        <v>4</v>
      </c>
    </row>
    <row r="28" spans="1:3" ht="18" customHeight="1">
      <c r="A28" s="13">
        <v>24</v>
      </c>
      <c r="B28" s="14" t="s">
        <v>79</v>
      </c>
      <c r="C28" s="61">
        <v>3</v>
      </c>
    </row>
    <row r="29" spans="1:3" ht="18" customHeight="1">
      <c r="A29" s="13">
        <v>25</v>
      </c>
      <c r="B29" s="14" t="s">
        <v>53</v>
      </c>
      <c r="C29" s="61">
        <v>3</v>
      </c>
    </row>
    <row r="30" spans="1:3" ht="18" customHeight="1">
      <c r="A30" s="13">
        <v>26</v>
      </c>
      <c r="B30" s="14" t="s">
        <v>320</v>
      </c>
      <c r="C30" s="61">
        <v>3</v>
      </c>
    </row>
    <row r="31" spans="1:3" ht="18" customHeight="1">
      <c r="A31" s="13">
        <v>27</v>
      </c>
      <c r="B31" s="14" t="s">
        <v>88</v>
      </c>
      <c r="C31" s="61">
        <v>3</v>
      </c>
    </row>
    <row r="32" spans="1:3" ht="18" customHeight="1">
      <c r="A32" s="13">
        <v>28</v>
      </c>
      <c r="B32" s="14" t="s">
        <v>273</v>
      </c>
      <c r="C32" s="61">
        <v>3</v>
      </c>
    </row>
    <row r="33" spans="1:3" ht="18" customHeight="1">
      <c r="A33" s="13">
        <v>29</v>
      </c>
      <c r="B33" s="14" t="s">
        <v>41</v>
      </c>
      <c r="C33" s="61">
        <v>3</v>
      </c>
    </row>
    <row r="34" spans="1:3" ht="18" customHeight="1">
      <c r="A34" s="13">
        <v>30</v>
      </c>
      <c r="B34" s="14" t="s">
        <v>217</v>
      </c>
      <c r="C34" s="61">
        <v>3</v>
      </c>
    </row>
    <row r="35" spans="1:3" ht="18" customHeight="1">
      <c r="A35" s="13">
        <v>31</v>
      </c>
      <c r="B35" s="14" t="s">
        <v>96</v>
      </c>
      <c r="C35" s="61">
        <v>3</v>
      </c>
    </row>
    <row r="36" spans="1:3" ht="18" customHeight="1">
      <c r="A36" s="13">
        <v>32</v>
      </c>
      <c r="B36" s="14" t="s">
        <v>136</v>
      </c>
      <c r="C36" s="61">
        <v>2</v>
      </c>
    </row>
    <row r="37" spans="1:3" ht="18" customHeight="1">
      <c r="A37" s="13">
        <v>33</v>
      </c>
      <c r="B37" s="14" t="s">
        <v>312</v>
      </c>
      <c r="C37" s="61">
        <v>2</v>
      </c>
    </row>
    <row r="38" spans="1:3" ht="18" customHeight="1">
      <c r="A38" s="13">
        <v>34</v>
      </c>
      <c r="B38" s="14" t="s">
        <v>253</v>
      </c>
      <c r="C38" s="61">
        <v>2</v>
      </c>
    </row>
    <row r="39" spans="1:3" ht="18" customHeight="1">
      <c r="A39" s="13">
        <v>35</v>
      </c>
      <c r="B39" s="14" t="s">
        <v>260</v>
      </c>
      <c r="C39" s="61">
        <v>2</v>
      </c>
    </row>
    <row r="40" spans="1:3" ht="18" customHeight="1">
      <c r="A40" s="13">
        <v>36</v>
      </c>
      <c r="B40" s="14" t="s">
        <v>262</v>
      </c>
      <c r="C40" s="61">
        <v>2</v>
      </c>
    </row>
    <row r="41" spans="1:3" ht="18" customHeight="1">
      <c r="A41" s="13">
        <v>37</v>
      </c>
      <c r="B41" s="14" t="s">
        <v>210</v>
      </c>
      <c r="C41" s="61">
        <v>2</v>
      </c>
    </row>
    <row r="42" spans="1:3" ht="18" customHeight="1">
      <c r="A42" s="13">
        <v>38</v>
      </c>
      <c r="B42" s="14" t="s">
        <v>17</v>
      </c>
      <c r="C42" s="61">
        <v>2</v>
      </c>
    </row>
    <row r="43" spans="1:3" ht="18" customHeight="1">
      <c r="A43" s="13">
        <v>39</v>
      </c>
      <c r="B43" s="14" t="s">
        <v>271</v>
      </c>
      <c r="C43" s="61">
        <v>2</v>
      </c>
    </row>
    <row r="44" spans="1:3" ht="18" customHeight="1">
      <c r="A44" s="13">
        <v>40</v>
      </c>
      <c r="B44" s="14" t="s">
        <v>115</v>
      </c>
      <c r="C44" s="61">
        <v>2</v>
      </c>
    </row>
    <row r="45" spans="1:3" ht="18" customHeight="1">
      <c r="A45" s="13">
        <v>41</v>
      </c>
      <c r="B45" s="14" t="s">
        <v>152</v>
      </c>
      <c r="C45" s="61">
        <v>1</v>
      </c>
    </row>
    <row r="46" spans="1:3" ht="18" customHeight="1">
      <c r="A46" s="13">
        <v>42</v>
      </c>
      <c r="B46" s="14" t="s">
        <v>280</v>
      </c>
      <c r="C46" s="61">
        <v>1</v>
      </c>
    </row>
    <row r="47" spans="1:3" ht="18" customHeight="1">
      <c r="A47" s="13">
        <v>43</v>
      </c>
      <c r="B47" s="14" t="s">
        <v>155</v>
      </c>
      <c r="C47" s="61">
        <v>1</v>
      </c>
    </row>
    <row r="48" spans="1:3" ht="18" customHeight="1">
      <c r="A48" s="13">
        <v>44</v>
      </c>
      <c r="B48" s="14" t="s">
        <v>168</v>
      </c>
      <c r="C48" s="61">
        <v>1</v>
      </c>
    </row>
    <row r="49" spans="1:3" ht="18" customHeight="1">
      <c r="A49" s="13">
        <v>45</v>
      </c>
      <c r="B49" s="14" t="s">
        <v>141</v>
      </c>
      <c r="C49" s="61">
        <v>1</v>
      </c>
    </row>
    <row r="50" spans="1:3" ht="18" customHeight="1">
      <c r="A50" s="13">
        <v>46</v>
      </c>
      <c r="B50" s="14" t="s">
        <v>223</v>
      </c>
      <c r="C50" s="61">
        <v>1</v>
      </c>
    </row>
    <row r="51" spans="1:3" ht="18" customHeight="1">
      <c r="A51" s="13">
        <v>47</v>
      </c>
      <c r="B51" s="14" t="s">
        <v>21</v>
      </c>
      <c r="C51" s="61">
        <v>1</v>
      </c>
    </row>
    <row r="52" spans="1:3" ht="18" customHeight="1">
      <c r="A52" s="13">
        <v>48</v>
      </c>
      <c r="B52" s="14" t="s">
        <v>60</v>
      </c>
      <c r="C52" s="61">
        <v>1</v>
      </c>
    </row>
    <row r="53" spans="1:3" ht="18" customHeight="1">
      <c r="A53" s="13">
        <v>49</v>
      </c>
      <c r="B53" s="14" t="s">
        <v>269</v>
      </c>
      <c r="C53" s="61">
        <v>1</v>
      </c>
    </row>
    <row r="54" spans="1:3" ht="18" customHeight="1">
      <c r="A54" s="13">
        <v>50</v>
      </c>
      <c r="B54" s="14" t="s">
        <v>240</v>
      </c>
      <c r="C54" s="61">
        <v>1</v>
      </c>
    </row>
    <row r="55" spans="1:3" ht="18" customHeight="1">
      <c r="A55" s="13">
        <v>51</v>
      </c>
      <c r="B55" s="14" t="s">
        <v>86</v>
      </c>
      <c r="C55" s="61">
        <v>1</v>
      </c>
    </row>
    <row r="56" spans="1:3" ht="18" customHeight="1">
      <c r="A56" s="13">
        <v>52</v>
      </c>
      <c r="B56" s="14" t="s">
        <v>336</v>
      </c>
      <c r="C56" s="61">
        <v>1</v>
      </c>
    </row>
    <row r="57" spans="1:3" ht="18" customHeight="1">
      <c r="A57" s="13">
        <v>53</v>
      </c>
      <c r="B57" s="14" t="s">
        <v>367</v>
      </c>
      <c r="C57" s="61">
        <v>1</v>
      </c>
    </row>
    <row r="58" spans="1:3" ht="18" customHeight="1">
      <c r="A58" s="13">
        <v>54</v>
      </c>
      <c r="B58" s="14" t="s">
        <v>277</v>
      </c>
      <c r="C58" s="61">
        <v>1</v>
      </c>
    </row>
    <row r="59" spans="1:3" ht="18" customHeight="1">
      <c r="A59" s="13">
        <v>55</v>
      </c>
      <c r="B59" s="14" t="s">
        <v>125</v>
      </c>
      <c r="C59" s="61">
        <v>1</v>
      </c>
    </row>
    <row r="60" spans="1:3" ht="18" customHeight="1">
      <c r="A60" s="13">
        <v>56</v>
      </c>
      <c r="B60" s="14" t="s">
        <v>128</v>
      </c>
      <c r="C60" s="61">
        <v>1</v>
      </c>
    </row>
    <row r="61" spans="1:3" ht="18" customHeight="1">
      <c r="A61" s="13">
        <v>57</v>
      </c>
      <c r="B61" s="14" t="s">
        <v>64</v>
      </c>
      <c r="C61" s="61">
        <v>1</v>
      </c>
    </row>
    <row r="62" spans="1:3" ht="18" customHeight="1">
      <c r="A62" s="13">
        <v>58</v>
      </c>
      <c r="B62" s="14" t="s">
        <v>330</v>
      </c>
      <c r="C62" s="61">
        <v>1</v>
      </c>
    </row>
    <row r="63" spans="1:3" ht="15.75">
      <c r="A63" s="13">
        <v>59</v>
      </c>
      <c r="B63" s="14" t="s">
        <v>94</v>
      </c>
      <c r="C63" s="61">
        <v>1</v>
      </c>
    </row>
    <row r="64" spans="1:3" ht="15.75">
      <c r="A64" s="13">
        <v>60</v>
      </c>
      <c r="B64" s="14" t="s">
        <v>134</v>
      </c>
      <c r="C64" s="61">
        <v>1</v>
      </c>
    </row>
    <row r="65" spans="1:3" ht="15.75">
      <c r="A65" s="13">
        <v>61</v>
      </c>
      <c r="B65" s="14" t="s">
        <v>374</v>
      </c>
      <c r="C65" s="61">
        <v>1</v>
      </c>
    </row>
    <row r="66" spans="1:3" ht="15.75">
      <c r="A66" s="13">
        <v>62</v>
      </c>
      <c r="B66" s="14" t="s">
        <v>146</v>
      </c>
      <c r="C66" s="61">
        <v>1</v>
      </c>
    </row>
    <row r="67" spans="1:3" ht="15.75">
      <c r="A67" s="13">
        <v>63</v>
      </c>
      <c r="B67" s="14" t="s">
        <v>68</v>
      </c>
      <c r="C67" s="61">
        <v>1</v>
      </c>
    </row>
    <row r="68" spans="1:3" ht="15.75">
      <c r="A68" s="13">
        <v>64</v>
      </c>
      <c r="B68" s="14" t="s">
        <v>391</v>
      </c>
      <c r="C68" s="61">
        <v>1</v>
      </c>
    </row>
    <row r="69" spans="1:3" ht="15.75">
      <c r="A69" s="13">
        <v>65</v>
      </c>
      <c r="B69" s="14" t="s">
        <v>40</v>
      </c>
      <c r="C69" s="61">
        <v>1</v>
      </c>
    </row>
    <row r="70" spans="1:3" ht="15.75">
      <c r="A70" s="13">
        <v>66</v>
      </c>
      <c r="B70" s="14" t="s">
        <v>70</v>
      </c>
      <c r="C70" s="61">
        <v>1</v>
      </c>
    </row>
    <row r="71" spans="1:3" ht="15.75">
      <c r="A71" s="13">
        <v>67</v>
      </c>
      <c r="B71" s="14" t="s">
        <v>300</v>
      </c>
      <c r="C71" s="61">
        <v>1</v>
      </c>
    </row>
    <row r="72" spans="1:3" ht="15.75">
      <c r="A72" s="13">
        <v>68</v>
      </c>
      <c r="B72" s="14" t="s">
        <v>233</v>
      </c>
      <c r="C72" s="61">
        <v>1</v>
      </c>
    </row>
    <row r="73" spans="1:3" ht="15.75">
      <c r="A73" s="13">
        <v>69</v>
      </c>
      <c r="B73" s="14" t="s">
        <v>100</v>
      </c>
      <c r="C73" s="61">
        <v>1</v>
      </c>
    </row>
    <row r="74" spans="1:3" ht="15.75">
      <c r="A74" s="13">
        <v>70</v>
      </c>
      <c r="B74" s="14" t="s">
        <v>148</v>
      </c>
      <c r="C74" s="61">
        <v>1</v>
      </c>
    </row>
    <row r="75" spans="1:3" ht="15.75">
      <c r="A75" s="13">
        <v>71</v>
      </c>
      <c r="B75" s="14" t="s">
        <v>14</v>
      </c>
      <c r="C75" s="61">
        <v>1</v>
      </c>
    </row>
    <row r="76" spans="1:3" ht="15.75">
      <c r="A76" s="13">
        <v>72</v>
      </c>
      <c r="B76" s="14" t="s">
        <v>24</v>
      </c>
      <c r="C76" s="61">
        <v>1</v>
      </c>
    </row>
    <row r="77" spans="1:3" ht="15.75">
      <c r="A77" s="13">
        <v>73</v>
      </c>
      <c r="B77" s="14" t="s">
        <v>203</v>
      </c>
      <c r="C77" s="61">
        <v>1</v>
      </c>
    </row>
    <row r="78" spans="1:3" ht="15.75">
      <c r="A78" s="13">
        <v>74</v>
      </c>
      <c r="B78" s="14" t="s">
        <v>194</v>
      </c>
      <c r="C78" s="61">
        <v>1</v>
      </c>
    </row>
    <row r="79" spans="1:3" ht="15.75">
      <c r="A79" s="13">
        <v>75</v>
      </c>
      <c r="B79" s="14" t="s">
        <v>23</v>
      </c>
      <c r="C79" s="61">
        <v>1</v>
      </c>
    </row>
    <row r="80" spans="1:3" ht="15.75">
      <c r="A80" s="13">
        <v>76</v>
      </c>
      <c r="B80" s="14" t="s">
        <v>18</v>
      </c>
      <c r="C80" s="61">
        <v>1</v>
      </c>
    </row>
    <row r="81" spans="1:3" ht="15.75">
      <c r="A81" s="13">
        <v>77</v>
      </c>
      <c r="B81" s="14" t="s">
        <v>346</v>
      </c>
      <c r="C81" s="61">
        <v>1</v>
      </c>
    </row>
    <row r="82" spans="1:3" ht="15.75">
      <c r="A82" s="13">
        <v>78</v>
      </c>
      <c r="B82" s="14" t="s">
        <v>244</v>
      </c>
      <c r="C82" s="61">
        <v>1</v>
      </c>
    </row>
    <row r="83" spans="1:3" ht="15.75">
      <c r="A83" s="13">
        <v>79</v>
      </c>
      <c r="B83" s="14" t="s">
        <v>198</v>
      </c>
      <c r="C83" s="61">
        <v>1</v>
      </c>
    </row>
    <row r="84" spans="1:3" ht="15.75">
      <c r="A84" s="13">
        <v>80</v>
      </c>
      <c r="B84" s="14" t="s">
        <v>51</v>
      </c>
      <c r="C84" s="61">
        <v>1</v>
      </c>
    </row>
    <row r="85" spans="1:3" ht="15.75">
      <c r="A85" s="13">
        <v>81</v>
      </c>
      <c r="B85" s="14" t="s">
        <v>363</v>
      </c>
      <c r="C85" s="61">
        <v>1</v>
      </c>
    </row>
    <row r="86" spans="1:3" ht="15.75">
      <c r="A86" s="13">
        <v>82</v>
      </c>
      <c r="B86" s="14" t="s">
        <v>123</v>
      </c>
      <c r="C86" s="61">
        <v>1</v>
      </c>
    </row>
    <row r="87" spans="1:3" ht="15.75">
      <c r="A87" s="13">
        <v>83</v>
      </c>
      <c r="B87" s="14" t="s">
        <v>32</v>
      </c>
      <c r="C87" s="61">
        <v>1</v>
      </c>
    </row>
    <row r="88" spans="1:3" ht="15.75">
      <c r="A88" s="13">
        <v>84</v>
      </c>
      <c r="B88" s="14" t="s">
        <v>310</v>
      </c>
      <c r="C88" s="61">
        <v>1</v>
      </c>
    </row>
    <row r="89" spans="1:3" ht="15.75">
      <c r="A89" s="13">
        <v>85</v>
      </c>
      <c r="B89" s="14" t="s">
        <v>90</v>
      </c>
      <c r="C89" s="61">
        <v>1</v>
      </c>
    </row>
    <row r="90" spans="1:3" ht="15.75">
      <c r="A90" s="13">
        <v>86</v>
      </c>
      <c r="B90" s="14" t="s">
        <v>55</v>
      </c>
      <c r="C90" s="61">
        <v>1</v>
      </c>
    </row>
    <row r="91" spans="1:3" ht="15.75">
      <c r="A91" s="13">
        <v>87</v>
      </c>
      <c r="B91" s="14" t="s">
        <v>13</v>
      </c>
      <c r="C91" s="61">
        <v>1</v>
      </c>
    </row>
    <row r="92" spans="1:3" ht="15.75">
      <c r="A92" s="15">
        <v>88</v>
      </c>
      <c r="B92" s="16" t="s">
        <v>81</v>
      </c>
      <c r="C92" s="62">
        <v>1</v>
      </c>
    </row>
  </sheetData>
  <sheetProtection/>
  <autoFilter ref="A4:C4">
    <sortState ref="A5:C92">
      <sortCondition descending="1" sortBy="value" ref="C5:C92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2017-09-04T18:10:20Z</dcterms:modified>
  <cp:category/>
  <cp:version/>
  <cp:contentType/>
  <cp:contentStatus/>
</cp:coreProperties>
</file>