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<sst xmlns="http://schemas.openxmlformats.org/spreadsheetml/2006/main" count="179" uniqueCount="114">
  <si>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</si>
  <si>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</si>
  <si>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</si>
  <si>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</si>
  <si>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</si>
  <si>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</si>
  <si>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</si>
  <si>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</si>
  <si>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</si>
  <si>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</si>
  <si>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</si>
  <si>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</si>
  <si>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RUNCARD</t>
  </si>
  <si>
    <t>ROBERTO</t>
  </si>
  <si>
    <t>FRANCESCO</t>
  </si>
  <si>
    <t>ANDREA</t>
  </si>
  <si>
    <t>CLAUDIO</t>
  </si>
  <si>
    <t>SILVIA</t>
  </si>
  <si>
    <t>MATTEO</t>
  </si>
  <si>
    <t>SM40</t>
  </si>
  <si>
    <t>SM</t>
  </si>
  <si>
    <t>SM50</t>
  </si>
  <si>
    <t>RUNNERS SANGEMINI TR</t>
  </si>
  <si>
    <t>SM35</t>
  </si>
  <si>
    <t>SM45</t>
  </si>
  <si>
    <t>SM55</t>
  </si>
  <si>
    <t>SF</t>
  </si>
  <si>
    <t>C.D.P. CIRC.DIP.PERUGINA</t>
  </si>
  <si>
    <t>SF40</t>
  </si>
  <si>
    <t>AMATORI PODISTICA TERNI</t>
  </si>
  <si>
    <t>SF45</t>
  </si>
  <si>
    <t>ASD ARCA ATL.AVERSA A.AVERSANO</t>
  </si>
  <si>
    <t>ASD RUNNERS ELITE</t>
  </si>
  <si>
    <t>SM70</t>
  </si>
  <si>
    <t>ASD PODISTICA LUCO DEI MARSI</t>
  </si>
  <si>
    <t>GIOVANNI</t>
  </si>
  <si>
    <t>DIONISI</t>
  </si>
  <si>
    <t>VALERI</t>
  </si>
  <si>
    <t>ANGELA</t>
  </si>
  <si>
    <t>Maratona di Buon Anno</t>
  </si>
  <si>
    <t>Rieti (RI) Italia - Sabato 07/01/2017</t>
  </si>
  <si>
    <t>2ª edizione</t>
  </si>
  <si>
    <t>MARATHON CLUB CITTA' DI CASTEL</t>
  </si>
  <si>
    <t>ATLETICA PEGASO</t>
  </si>
  <si>
    <t>ATLETICA AVIS PERUGIA</t>
  </si>
  <si>
    <t>SM60</t>
  </si>
  <si>
    <t>CIOCCHETTI</t>
  </si>
  <si>
    <t>A.S.D. RUN FOR FUN</t>
  </si>
  <si>
    <t>ATL. WINNER FOLIGNO</t>
  </si>
  <si>
    <t>TX FITNESS S.S.D. ARL</t>
  </si>
  <si>
    <t>G.S. POD. PRENESTE</t>
  </si>
  <si>
    <t>A.S.D. ATLETICA UMBERTIDE</t>
  </si>
  <si>
    <t>A.S.D. MAGIC TRAINING</t>
  </si>
  <si>
    <t>ROMA EST RUNNERS A.S.D.</t>
  </si>
  <si>
    <t>PODISTICA OSTIA</t>
  </si>
  <si>
    <t>ASD ATLETICA CITTA' DEI PAPI</t>
  </si>
  <si>
    <t>ATL.PIETRASANTA VERSILIA</t>
  </si>
  <si>
    <t>RUNFOREVER APRILIA</t>
  </si>
  <si>
    <t>AVIS IN CORSA CONVERSANO</t>
  </si>
  <si>
    <t>GIACOMELLI</t>
  </si>
  <si>
    <t>MARCO</t>
  </si>
  <si>
    <t>GIORGETTI</t>
  </si>
  <si>
    <t>CAVALLUCCI</t>
  </si>
  <si>
    <t>THOMAS</t>
  </si>
  <si>
    <t>BELLONI</t>
  </si>
  <si>
    <t>GIANLUCA</t>
  </si>
  <si>
    <t>LISI</t>
  </si>
  <si>
    <t>JACOPO</t>
  </si>
  <si>
    <t>BRIDESON</t>
  </si>
  <si>
    <t>ROBERT</t>
  </si>
  <si>
    <t>SFONDALMONDO</t>
  </si>
  <si>
    <t>MASSIMILIANO</t>
  </si>
  <si>
    <t>ZUCCHINI</t>
  </si>
  <si>
    <t>LUCIANO</t>
  </si>
  <si>
    <t>PICCINI</t>
  </si>
  <si>
    <t>MANUELA</t>
  </si>
  <si>
    <t>ORLANDI</t>
  </si>
  <si>
    <t>DANIELE</t>
  </si>
  <si>
    <t>PETRUCCI</t>
  </si>
  <si>
    <t>MAURIZIO</t>
  </si>
  <si>
    <t>PIASTRA</t>
  </si>
  <si>
    <t>LORENA</t>
  </si>
  <si>
    <t>VALERIA</t>
  </si>
  <si>
    <t>DANILO</t>
  </si>
  <si>
    <t>SERVA</t>
  </si>
  <si>
    <t>MANUEL</t>
  </si>
  <si>
    <t>NINI</t>
  </si>
  <si>
    <t>SABINA</t>
  </si>
  <si>
    <t>MOSTACCI</t>
  </si>
  <si>
    <t>COSTANTINO</t>
  </si>
  <si>
    <t>CIUCHI</t>
  </si>
  <si>
    <t>VARONE</t>
  </si>
  <si>
    <t>CAROZZA</t>
  </si>
  <si>
    <t>ANTONIO</t>
  </si>
  <si>
    <t>PENNESE</t>
  </si>
  <si>
    <t>CARMELA</t>
  </si>
  <si>
    <t>BIZZARRI</t>
  </si>
  <si>
    <t>SERGIO</t>
  </si>
  <si>
    <t>MAGGIORI</t>
  </si>
  <si>
    <t>MICHELE</t>
  </si>
  <si>
    <t>SPAZIANI</t>
  </si>
  <si>
    <t>GIORDANO</t>
  </si>
  <si>
    <t>CANAPARI</t>
  </si>
  <si>
    <t>MACCHIARINI</t>
  </si>
  <si>
    <t>ALFREDO</t>
  </si>
  <si>
    <t>BUCCI</t>
  </si>
  <si>
    <t>BIANCO</t>
  </si>
  <si>
    <t>COLANGELO</t>
  </si>
  <si>
    <t>ELVEZIA</t>
  </si>
  <si>
    <t>TANIA</t>
  </si>
  <si>
    <t>DEL DUCA</t>
  </si>
  <si>
    <t>DI CARLO</t>
  </si>
  <si>
    <t>DE SANTIS</t>
  </si>
  <si>
    <t>DELLA BELLA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</si>
</sst>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vertical="center"/>
    </xf>
    <xf numFmtId="21" fontId="52" fillId="56" borderId="29" xfId="0" applyNumberFormat="1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1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2" fillId="47" borderId="34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30" xfId="0" applyFont="1" applyFill="1" applyBorder="1" applyAlignment="1">
      <alignment horizontal="center" vertical="center" wrapText="1"/>
    </xf>
    <xf numFmtId="0" fontId="12" fillId="47" borderId="31" xfId="0" applyFont="1" applyFill="1" applyBorder="1" applyAlignment="1">
      <alignment horizontal="center" vertical="center" wrapText="1"/>
    </xf>
    <xf numFmtId="0" fontId="12" fillId="47" borderId="32" xfId="0" applyFont="1" applyFill="1" applyBorder="1" applyAlignment="1">
      <alignment horizontal="center" vertical="center" wrapText="1"/>
    </xf>
    <xf numFmtId="0" fontId="2" fillId="47" borderId="29" xfId="0" applyFont="1" applyFill="1" applyBorder="1" applyAlignment="1">
      <alignment horizontal="center" vertical="center"/>
    </xf>
    <xf numFmtId="0" fontId="11" fillId="55" borderId="36" xfId="0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1" max="11" width="16.8515625" style="0" bestFit="1" customWidth="1"/>
    <col min="12" max="12" width="14.421875" style="0" bestFit="1" customWidth="1"/>
  </cols>
  <sheetData>
    <row r="1" spans="1:9" ht="45" customHeight="1">
      <c r="A1" s="36" t="s">
        <v>39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41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40</v>
      </c>
      <c r="B3" s="43"/>
      <c r="C3" s="43"/>
      <c r="D3" s="43"/>
      <c r="E3" s="43"/>
      <c r="F3" s="43"/>
      <c r="G3" s="43"/>
      <c r="H3" s="3" t="s">
        <v>0</v>
      </c>
      <c r="I3" s="4">
        <v>32.3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5">
        <v>1</v>
      </c>
      <c r="B5" s="16" t="s">
        <v>59</v>
      </c>
      <c r="C5" s="16" t="s">
        <v>18</v>
      </c>
      <c r="D5" s="15" t="s">
        <v>20</v>
      </c>
      <c r="E5" s="16" t="s">
        <v>22</v>
      </c>
      <c r="F5" s="17">
        <v>0.08642361111111112</v>
      </c>
      <c r="G5" s="15" t="str">
        <f>TEXT(INT((HOUR(F5)*3600+MINUTE(F5)*60+SECOND(F5))/$I$3/60),"0")&amp;"."&amp;TEXT(MOD((HOUR(F5)*3600+MINUTE(F5)*60+SECOND(F5))/$I$3,60),"00")&amp;"/km"</f>
        <v>3.51/km</v>
      </c>
      <c r="H5" s="17">
        <f>F5-$F$5</f>
        <v>0</v>
      </c>
      <c r="I5" s="17">
        <f aca="true" t="shared" si="0" ref="I5:I39">F5-INDEX($F$5:$F$42,MATCH(D5,$D$5:$D$42,0))</f>
        <v>0</v>
      </c>
    </row>
    <row r="6" spans="1:9" s="10" customFormat="1" ht="15" customHeight="1">
      <c r="A6" s="18">
        <v>2</v>
      </c>
      <c r="B6" s="19" t="s">
        <v>36</v>
      </c>
      <c r="C6" s="19" t="s">
        <v>60</v>
      </c>
      <c r="D6" s="18" t="s">
        <v>20</v>
      </c>
      <c r="E6" s="19" t="s">
        <v>44</v>
      </c>
      <c r="F6" s="20">
        <v>0.0867013888888889</v>
      </c>
      <c r="G6" s="18" t="str">
        <f aca="true" t="shared" si="1" ref="G6:G21">TEXT(INT((HOUR(F6)*3600+MINUTE(F6)*60+SECOND(F6))/$I$3/60),"0")&amp;"."&amp;TEXT(MOD((HOUR(F6)*3600+MINUTE(F6)*60+SECOND(F6))/$I$3,60),"00")&amp;"/km"</f>
        <v>3.52/km</v>
      </c>
      <c r="H6" s="20">
        <f aca="true" t="shared" si="2" ref="H6:H21">F6-$F$5</f>
        <v>0.00027777777777777957</v>
      </c>
      <c r="I6" s="20">
        <f t="shared" si="0"/>
        <v>0.00027777777777777957</v>
      </c>
    </row>
    <row r="7" spans="1:9" s="10" customFormat="1" ht="15" customHeight="1">
      <c r="A7" s="18">
        <v>3</v>
      </c>
      <c r="B7" s="19" t="s">
        <v>61</v>
      </c>
      <c r="C7" s="19" t="s">
        <v>16</v>
      </c>
      <c r="D7" s="18" t="s">
        <v>25</v>
      </c>
      <c r="E7" s="19" t="s">
        <v>29</v>
      </c>
      <c r="F7" s="20">
        <v>0.08891203703703704</v>
      </c>
      <c r="G7" s="18" t="str">
        <f t="shared" si="1"/>
        <v>3.58/km</v>
      </c>
      <c r="H7" s="20">
        <f t="shared" si="2"/>
        <v>0.0024884259259259217</v>
      </c>
      <c r="I7" s="20">
        <f t="shared" si="0"/>
        <v>0</v>
      </c>
    </row>
    <row r="8" spans="1:9" s="10" customFormat="1" ht="15" customHeight="1">
      <c r="A8" s="18">
        <v>4</v>
      </c>
      <c r="B8" s="19" t="s">
        <v>62</v>
      </c>
      <c r="C8" s="19" t="s">
        <v>60</v>
      </c>
      <c r="D8" s="18" t="s">
        <v>21</v>
      </c>
      <c r="E8" s="19" t="s">
        <v>22</v>
      </c>
      <c r="F8" s="20">
        <v>0.09002314814814814</v>
      </c>
      <c r="G8" s="18" t="str">
        <f t="shared" si="1"/>
        <v>4.01/km</v>
      </c>
      <c r="H8" s="20">
        <f t="shared" si="2"/>
        <v>0.003599537037037026</v>
      </c>
      <c r="I8" s="20">
        <f t="shared" si="0"/>
        <v>0</v>
      </c>
    </row>
    <row r="9" spans="1:9" s="10" customFormat="1" ht="15" customHeight="1">
      <c r="A9" s="18">
        <v>5</v>
      </c>
      <c r="B9" s="19" t="s">
        <v>110</v>
      </c>
      <c r="C9" s="19" t="s">
        <v>63</v>
      </c>
      <c r="D9" s="18" t="s">
        <v>23</v>
      </c>
      <c r="E9" s="19" t="s">
        <v>47</v>
      </c>
      <c r="F9" s="20">
        <v>0.09228009259259258</v>
      </c>
      <c r="G9" s="18" t="str">
        <f t="shared" si="1"/>
        <v>4.07/km</v>
      </c>
      <c r="H9" s="20">
        <f t="shared" si="2"/>
        <v>0.0058564814814814625</v>
      </c>
      <c r="I9" s="20">
        <f t="shared" si="0"/>
        <v>0</v>
      </c>
    </row>
    <row r="10" spans="1:9" s="10" customFormat="1" ht="15" customHeight="1">
      <c r="A10" s="18">
        <v>6</v>
      </c>
      <c r="B10" s="19" t="s">
        <v>64</v>
      </c>
      <c r="C10" s="19" t="s">
        <v>65</v>
      </c>
      <c r="D10" s="18" t="s">
        <v>23</v>
      </c>
      <c r="E10" s="19" t="s">
        <v>48</v>
      </c>
      <c r="F10" s="20">
        <v>0.09255787037037037</v>
      </c>
      <c r="G10" s="18" t="str">
        <f t="shared" si="1"/>
        <v>4.08/km</v>
      </c>
      <c r="H10" s="20">
        <f t="shared" si="2"/>
        <v>0.006134259259259256</v>
      </c>
      <c r="I10" s="20">
        <f t="shared" si="0"/>
        <v>0.00027777777777779344</v>
      </c>
    </row>
    <row r="11" spans="1:9" s="10" customFormat="1" ht="15" customHeight="1">
      <c r="A11" s="18">
        <v>7</v>
      </c>
      <c r="B11" s="19" t="s">
        <v>66</v>
      </c>
      <c r="C11" s="19" t="s">
        <v>67</v>
      </c>
      <c r="D11" s="18" t="s">
        <v>20</v>
      </c>
      <c r="E11" s="19" t="s">
        <v>32</v>
      </c>
      <c r="F11" s="20">
        <v>0.09373842592592592</v>
      </c>
      <c r="G11" s="18" t="str">
        <f t="shared" si="1"/>
        <v>4.11/km</v>
      </c>
      <c r="H11" s="20">
        <f t="shared" si="2"/>
        <v>0.007314814814814802</v>
      </c>
      <c r="I11" s="20">
        <f t="shared" si="0"/>
        <v>0.007314814814814802</v>
      </c>
    </row>
    <row r="12" spans="1:9" s="10" customFormat="1" ht="15" customHeight="1">
      <c r="A12" s="18">
        <v>8</v>
      </c>
      <c r="B12" s="19" t="s">
        <v>68</v>
      </c>
      <c r="C12" s="19" t="s">
        <v>69</v>
      </c>
      <c r="D12" s="18" t="s">
        <v>20</v>
      </c>
      <c r="E12" s="19" t="s">
        <v>12</v>
      </c>
      <c r="F12" s="20">
        <v>0.09375</v>
      </c>
      <c r="G12" s="18" t="str">
        <f t="shared" si="1"/>
        <v>4.11/km</v>
      </c>
      <c r="H12" s="20">
        <f t="shared" si="2"/>
        <v>0.007326388888888882</v>
      </c>
      <c r="I12" s="20">
        <f t="shared" si="0"/>
        <v>0.007326388888888882</v>
      </c>
    </row>
    <row r="13" spans="1:9" s="10" customFormat="1" ht="15" customHeight="1">
      <c r="A13" s="18">
        <v>9</v>
      </c>
      <c r="B13" s="19" t="s">
        <v>70</v>
      </c>
      <c r="C13" s="19" t="s">
        <v>71</v>
      </c>
      <c r="D13" s="18" t="s">
        <v>24</v>
      </c>
      <c r="E13" s="19" t="s">
        <v>49</v>
      </c>
      <c r="F13" s="20">
        <v>0.09534722222222221</v>
      </c>
      <c r="G13" s="18" t="str">
        <f t="shared" si="1"/>
        <v>4.15/km</v>
      </c>
      <c r="H13" s="20">
        <f t="shared" si="2"/>
        <v>0.00892361111111109</v>
      </c>
      <c r="I13" s="20">
        <f t="shared" si="0"/>
        <v>0</v>
      </c>
    </row>
    <row r="14" spans="1:9" s="10" customFormat="1" ht="15" customHeight="1">
      <c r="A14" s="18">
        <v>10</v>
      </c>
      <c r="B14" s="19" t="s">
        <v>72</v>
      </c>
      <c r="C14" s="19" t="s">
        <v>15</v>
      </c>
      <c r="D14" s="18" t="s">
        <v>24</v>
      </c>
      <c r="E14" s="19" t="s">
        <v>42</v>
      </c>
      <c r="F14" s="20">
        <v>0.09782407407407408</v>
      </c>
      <c r="G14" s="18" t="str">
        <f t="shared" si="1"/>
        <v>4.22/km</v>
      </c>
      <c r="H14" s="20">
        <f t="shared" si="2"/>
        <v>0.01140046296296296</v>
      </c>
      <c r="I14" s="20">
        <f t="shared" si="0"/>
        <v>0.002476851851851869</v>
      </c>
    </row>
    <row r="15" spans="1:9" s="10" customFormat="1" ht="15" customHeight="1">
      <c r="A15" s="18">
        <v>11</v>
      </c>
      <c r="B15" s="19" t="s">
        <v>37</v>
      </c>
      <c r="C15" s="19" t="s">
        <v>73</v>
      </c>
      <c r="D15" s="18" t="s">
        <v>45</v>
      </c>
      <c r="E15" s="19" t="s">
        <v>50</v>
      </c>
      <c r="F15" s="20">
        <v>0.09802083333333333</v>
      </c>
      <c r="G15" s="18" t="str">
        <f t="shared" si="1"/>
        <v>4.22/km</v>
      </c>
      <c r="H15" s="20">
        <f t="shared" si="2"/>
        <v>0.011597222222222217</v>
      </c>
      <c r="I15" s="20">
        <f t="shared" si="0"/>
        <v>0</v>
      </c>
    </row>
    <row r="16" spans="1:9" s="10" customFormat="1" ht="15" customHeight="1">
      <c r="A16" s="18">
        <v>12</v>
      </c>
      <c r="B16" s="19" t="s">
        <v>74</v>
      </c>
      <c r="C16" s="19" t="s">
        <v>75</v>
      </c>
      <c r="D16" s="18" t="s">
        <v>28</v>
      </c>
      <c r="E16" s="19" t="s">
        <v>12</v>
      </c>
      <c r="F16" s="20">
        <v>0.0998263888888889</v>
      </c>
      <c r="G16" s="18" t="str">
        <f t="shared" si="1"/>
        <v>4.27/km</v>
      </c>
      <c r="H16" s="20">
        <f t="shared" si="2"/>
        <v>0.013402777777777777</v>
      </c>
      <c r="I16" s="20">
        <f t="shared" si="0"/>
        <v>0</v>
      </c>
    </row>
    <row r="17" spans="1:9" s="10" customFormat="1" ht="15" customHeight="1">
      <c r="A17" s="18">
        <v>13</v>
      </c>
      <c r="B17" s="19" t="s">
        <v>76</v>
      </c>
      <c r="C17" s="19" t="s">
        <v>77</v>
      </c>
      <c r="D17" s="18" t="s">
        <v>23</v>
      </c>
      <c r="E17" s="19" t="s">
        <v>51</v>
      </c>
      <c r="F17" s="20">
        <v>0.10561342592592593</v>
      </c>
      <c r="G17" s="18" t="str">
        <f t="shared" si="1"/>
        <v>4.43/km</v>
      </c>
      <c r="H17" s="20">
        <f t="shared" si="2"/>
        <v>0.019189814814814812</v>
      </c>
      <c r="I17" s="20">
        <f t="shared" si="0"/>
        <v>0.01333333333333335</v>
      </c>
    </row>
    <row r="18" spans="1:9" s="10" customFormat="1" ht="15" customHeight="1">
      <c r="A18" s="18">
        <v>14</v>
      </c>
      <c r="B18" s="19" t="s">
        <v>78</v>
      </c>
      <c r="C18" s="19" t="s">
        <v>79</v>
      </c>
      <c r="D18" s="18" t="s">
        <v>19</v>
      </c>
      <c r="E18" s="19" t="s">
        <v>22</v>
      </c>
      <c r="F18" s="20">
        <v>0.10849537037037038</v>
      </c>
      <c r="G18" s="18" t="str">
        <f t="shared" si="1"/>
        <v>4.50/km</v>
      </c>
      <c r="H18" s="20">
        <f t="shared" si="2"/>
        <v>0.022071759259259263</v>
      </c>
      <c r="I18" s="20">
        <f t="shared" si="0"/>
        <v>0</v>
      </c>
    </row>
    <row r="19" spans="1:9" s="10" customFormat="1" ht="15" customHeight="1">
      <c r="A19" s="18">
        <v>15</v>
      </c>
      <c r="B19" s="19" t="s">
        <v>80</v>
      </c>
      <c r="C19" s="19" t="s">
        <v>81</v>
      </c>
      <c r="D19" s="18" t="s">
        <v>28</v>
      </c>
      <c r="E19" s="19" t="s">
        <v>27</v>
      </c>
      <c r="F19" s="20">
        <v>0.10898148148148147</v>
      </c>
      <c r="G19" s="18" t="str">
        <f t="shared" si="1"/>
        <v>4.52/km</v>
      </c>
      <c r="H19" s="20">
        <f t="shared" si="2"/>
        <v>0.022557870370370353</v>
      </c>
      <c r="I19" s="20">
        <f t="shared" si="0"/>
        <v>0.009155092592592576</v>
      </c>
    </row>
    <row r="20" spans="1:9" s="10" customFormat="1" ht="15" customHeight="1">
      <c r="A20" s="18">
        <v>16</v>
      </c>
      <c r="B20" s="19" t="s">
        <v>46</v>
      </c>
      <c r="C20" s="19" t="s">
        <v>82</v>
      </c>
      <c r="D20" s="18" t="s">
        <v>26</v>
      </c>
      <c r="E20" s="19" t="s">
        <v>52</v>
      </c>
      <c r="F20" s="20">
        <v>0.10961805555555555</v>
      </c>
      <c r="G20" s="18" t="str">
        <f t="shared" si="1"/>
        <v>4.53/km</v>
      </c>
      <c r="H20" s="20">
        <f t="shared" si="2"/>
        <v>0.023194444444444434</v>
      </c>
      <c r="I20" s="20">
        <f t="shared" si="0"/>
        <v>0</v>
      </c>
    </row>
    <row r="21" spans="1:10" ht="15" customHeight="1">
      <c r="A21" s="18">
        <v>17</v>
      </c>
      <c r="B21" s="19" t="s">
        <v>76</v>
      </c>
      <c r="C21" s="19" t="s">
        <v>83</v>
      </c>
      <c r="D21" s="18" t="s">
        <v>21</v>
      </c>
      <c r="E21" s="19" t="s">
        <v>53</v>
      </c>
      <c r="F21" s="20">
        <v>0.11163194444444445</v>
      </c>
      <c r="G21" s="18" t="str">
        <f t="shared" si="1"/>
        <v>4.59/km</v>
      </c>
      <c r="H21" s="20">
        <f t="shared" si="2"/>
        <v>0.025208333333333333</v>
      </c>
      <c r="I21" s="20">
        <f t="shared" si="0"/>
        <v>0.021608796296296306</v>
      </c>
      <c r="J21" s="10"/>
    </row>
    <row r="22" spans="1:10" ht="15" customHeight="1">
      <c r="A22" s="18">
        <v>18</v>
      </c>
      <c r="B22" s="19" t="s">
        <v>84</v>
      </c>
      <c r="C22" s="19" t="s">
        <v>85</v>
      </c>
      <c r="D22" s="18" t="s">
        <v>23</v>
      </c>
      <c r="E22" s="19" t="s">
        <v>29</v>
      </c>
      <c r="F22" s="20">
        <v>0.11327546296296297</v>
      </c>
      <c r="G22" s="18" t="str">
        <f aca="true" t="shared" si="3" ref="G22:G32">TEXT(INT((HOUR(F22)*3600+MINUTE(F22)*60+SECOND(F22))/$I$3/60),"0")&amp;"."&amp;TEXT(MOD((HOUR(F22)*3600+MINUTE(F22)*60+SECOND(F22))/$I$3,60),"00")&amp;"/km"</f>
        <v>5.03/km</v>
      </c>
      <c r="H22" s="20">
        <f aca="true" t="shared" si="4" ref="H22:H32">F22-$F$5</f>
        <v>0.02685185185185185</v>
      </c>
      <c r="I22" s="20">
        <f t="shared" si="0"/>
        <v>0.020995370370370386</v>
      </c>
      <c r="J22" s="10"/>
    </row>
    <row r="23" spans="1:10" ht="15" customHeight="1">
      <c r="A23" s="18">
        <v>19</v>
      </c>
      <c r="B23" s="19" t="s">
        <v>86</v>
      </c>
      <c r="C23" s="19" t="s">
        <v>87</v>
      </c>
      <c r="D23" s="18" t="s">
        <v>30</v>
      </c>
      <c r="E23" s="19" t="s">
        <v>29</v>
      </c>
      <c r="F23" s="20">
        <v>0.11402777777777778</v>
      </c>
      <c r="G23" s="18" t="str">
        <f t="shared" si="3"/>
        <v>5.05/km</v>
      </c>
      <c r="H23" s="20">
        <f t="shared" si="4"/>
        <v>0.027604166666666666</v>
      </c>
      <c r="I23" s="20">
        <f t="shared" si="0"/>
        <v>0</v>
      </c>
      <c r="J23" s="10"/>
    </row>
    <row r="24" spans="1:10" ht="15" customHeight="1">
      <c r="A24" s="18">
        <v>20</v>
      </c>
      <c r="B24" s="19" t="s">
        <v>88</v>
      </c>
      <c r="C24" s="19" t="s">
        <v>89</v>
      </c>
      <c r="D24" s="18" t="s">
        <v>25</v>
      </c>
      <c r="E24" s="19" t="s">
        <v>34</v>
      </c>
      <c r="F24" s="20">
        <v>0.11557870370370371</v>
      </c>
      <c r="G24" s="18" t="str">
        <f t="shared" si="3"/>
        <v>5.09/km</v>
      </c>
      <c r="H24" s="20">
        <f t="shared" si="4"/>
        <v>0.029155092592592594</v>
      </c>
      <c r="I24" s="20">
        <f t="shared" si="0"/>
        <v>0.026666666666666672</v>
      </c>
      <c r="J24" s="10"/>
    </row>
    <row r="25" spans="1:10" ht="15" customHeight="1">
      <c r="A25" s="18">
        <v>21</v>
      </c>
      <c r="B25" s="19" t="s">
        <v>90</v>
      </c>
      <c r="C25" s="19" t="s">
        <v>17</v>
      </c>
      <c r="D25" s="18" t="s">
        <v>28</v>
      </c>
      <c r="E25" s="19" t="s">
        <v>51</v>
      </c>
      <c r="F25" s="20">
        <v>0.11565972222222222</v>
      </c>
      <c r="G25" s="18" t="str">
        <f t="shared" si="3"/>
        <v>5.09/km</v>
      </c>
      <c r="H25" s="20">
        <f t="shared" si="4"/>
        <v>0.0292361111111111</v>
      </c>
      <c r="I25" s="20">
        <f t="shared" si="0"/>
        <v>0.015833333333333324</v>
      </c>
      <c r="J25" s="10"/>
    </row>
    <row r="26" spans="1:10" ht="15" customHeight="1">
      <c r="A26" s="18">
        <v>22</v>
      </c>
      <c r="B26" s="19" t="s">
        <v>91</v>
      </c>
      <c r="C26" s="19" t="s">
        <v>13</v>
      </c>
      <c r="D26" s="18" t="s">
        <v>45</v>
      </c>
      <c r="E26" s="19" t="s">
        <v>43</v>
      </c>
      <c r="F26" s="20">
        <v>0.11886574074074074</v>
      </c>
      <c r="G26" s="18" t="str">
        <f t="shared" si="3"/>
        <v>5.18/km</v>
      </c>
      <c r="H26" s="20">
        <f t="shared" si="4"/>
        <v>0.032442129629629626</v>
      </c>
      <c r="I26" s="20">
        <f t="shared" si="0"/>
        <v>0.02084490740740741</v>
      </c>
      <c r="J26" s="10"/>
    </row>
    <row r="27" spans="1:10" ht="15" customHeight="1">
      <c r="A27" s="18">
        <v>23</v>
      </c>
      <c r="B27" s="19" t="s">
        <v>92</v>
      </c>
      <c r="C27" s="19" t="s">
        <v>93</v>
      </c>
      <c r="D27" s="18" t="s">
        <v>21</v>
      </c>
      <c r="E27" s="19" t="s">
        <v>43</v>
      </c>
      <c r="F27" s="20">
        <v>0.11886574074074074</v>
      </c>
      <c r="G27" s="18" t="str">
        <f t="shared" si="3"/>
        <v>5.18/km</v>
      </c>
      <c r="H27" s="20">
        <f t="shared" si="4"/>
        <v>0.032442129629629626</v>
      </c>
      <c r="I27" s="20">
        <f t="shared" si="0"/>
        <v>0.0288425925925926</v>
      </c>
      <c r="J27" s="10"/>
    </row>
    <row r="28" spans="1:10" ht="15" customHeight="1">
      <c r="A28" s="18">
        <v>24</v>
      </c>
      <c r="B28" s="19" t="s">
        <v>94</v>
      </c>
      <c r="C28" s="19" t="s">
        <v>95</v>
      </c>
      <c r="D28" s="18" t="s">
        <v>30</v>
      </c>
      <c r="E28" s="19" t="s">
        <v>53</v>
      </c>
      <c r="F28" s="20">
        <v>0.1203125</v>
      </c>
      <c r="G28" s="18" t="str">
        <f t="shared" si="3"/>
        <v>5.22/km</v>
      </c>
      <c r="H28" s="20">
        <f t="shared" si="4"/>
        <v>0.033888888888888885</v>
      </c>
      <c r="I28" s="20">
        <f t="shared" si="0"/>
        <v>0.006284722222222219</v>
      </c>
      <c r="J28" s="10"/>
    </row>
    <row r="29" spans="1:10" ht="15" customHeight="1">
      <c r="A29" s="18">
        <v>25</v>
      </c>
      <c r="B29" s="19" t="s">
        <v>96</v>
      </c>
      <c r="C29" s="19" t="s">
        <v>97</v>
      </c>
      <c r="D29" s="18" t="s">
        <v>24</v>
      </c>
      <c r="E29" s="19" t="s">
        <v>54</v>
      </c>
      <c r="F29" s="20">
        <v>0.12063657407407408</v>
      </c>
      <c r="G29" s="18" t="str">
        <f t="shared" si="3"/>
        <v>5.23/km</v>
      </c>
      <c r="H29" s="20">
        <f t="shared" si="4"/>
        <v>0.03421296296296296</v>
      </c>
      <c r="I29" s="20">
        <f t="shared" si="0"/>
        <v>0.02528935185185187</v>
      </c>
      <c r="J29" s="10"/>
    </row>
    <row r="30" spans="1:10" ht="15" customHeight="1">
      <c r="A30" s="18">
        <v>26</v>
      </c>
      <c r="B30" s="19" t="s">
        <v>98</v>
      </c>
      <c r="C30" s="19" t="s">
        <v>99</v>
      </c>
      <c r="D30" s="18" t="s">
        <v>19</v>
      </c>
      <c r="E30" s="19" t="s">
        <v>12</v>
      </c>
      <c r="F30" s="20">
        <v>0.12076388888888889</v>
      </c>
      <c r="G30" s="18" t="str">
        <f t="shared" si="3"/>
        <v>5.23/km</v>
      </c>
      <c r="H30" s="20">
        <f t="shared" si="4"/>
        <v>0.034340277777777775</v>
      </c>
      <c r="I30" s="20">
        <f t="shared" si="0"/>
        <v>0.012268518518518512</v>
      </c>
      <c r="J30" s="10"/>
    </row>
    <row r="31" spans="1:10" ht="15" customHeight="1">
      <c r="A31" s="18">
        <v>27</v>
      </c>
      <c r="B31" s="19" t="s">
        <v>100</v>
      </c>
      <c r="C31" s="19" t="s">
        <v>101</v>
      </c>
      <c r="D31" s="18" t="s">
        <v>20</v>
      </c>
      <c r="E31" s="19" t="s">
        <v>55</v>
      </c>
      <c r="F31" s="20">
        <v>0.12519675925925924</v>
      </c>
      <c r="G31" s="18" t="str">
        <f t="shared" si="3"/>
        <v>5.35/km</v>
      </c>
      <c r="H31" s="20">
        <f t="shared" si="4"/>
        <v>0.038773148148148126</v>
      </c>
      <c r="I31" s="20">
        <f t="shared" si="0"/>
        <v>0.038773148148148126</v>
      </c>
      <c r="J31" s="10"/>
    </row>
    <row r="32" spans="1:10" ht="15" customHeight="1">
      <c r="A32" s="18">
        <v>28</v>
      </c>
      <c r="B32" s="19" t="s">
        <v>102</v>
      </c>
      <c r="C32" s="19" t="s">
        <v>14</v>
      </c>
      <c r="D32" s="18" t="s">
        <v>25</v>
      </c>
      <c r="E32" s="19" t="s">
        <v>44</v>
      </c>
      <c r="F32" s="20">
        <v>0.12724537037037037</v>
      </c>
      <c r="G32" s="18" t="str">
        <f t="shared" si="3"/>
        <v>5.40/km</v>
      </c>
      <c r="H32" s="20">
        <f t="shared" si="4"/>
        <v>0.04082175925925925</v>
      </c>
      <c r="I32" s="20">
        <f t="shared" si="0"/>
        <v>0.03833333333333333</v>
      </c>
      <c r="J32" s="10"/>
    </row>
    <row r="33" spans="1:10" ht="15" customHeight="1">
      <c r="A33" s="18">
        <v>29</v>
      </c>
      <c r="B33" s="19" t="s">
        <v>111</v>
      </c>
      <c r="C33" s="19" t="s">
        <v>38</v>
      </c>
      <c r="D33" s="18" t="s">
        <v>26</v>
      </c>
      <c r="E33" s="19" t="s">
        <v>34</v>
      </c>
      <c r="F33" s="20">
        <v>0.12842592592592592</v>
      </c>
      <c r="G33" s="18" t="str">
        <f aca="true" t="shared" si="5" ref="G33:G38">TEXT(INT((HOUR(F33)*3600+MINUTE(F33)*60+SECOND(F33))/$I$3/60),"0")&amp;"."&amp;TEXT(MOD((HOUR(F33)*3600+MINUTE(F33)*60+SECOND(F33))/$I$3,60),"00")&amp;"/km"</f>
        <v>5.44/km</v>
      </c>
      <c r="H33" s="20">
        <f aca="true" t="shared" si="6" ref="H33:H38">F33-$F$5</f>
        <v>0.0420023148148148</v>
      </c>
      <c r="I33" s="20">
        <f t="shared" si="0"/>
        <v>0.018807870370370364</v>
      </c>
      <c r="J33" s="10"/>
    </row>
    <row r="34" spans="1:10" ht="15" customHeight="1">
      <c r="A34" s="18">
        <v>30</v>
      </c>
      <c r="B34" s="19" t="s">
        <v>103</v>
      </c>
      <c r="C34" s="19" t="s">
        <v>104</v>
      </c>
      <c r="D34" s="18" t="s">
        <v>21</v>
      </c>
      <c r="E34" s="19" t="s">
        <v>56</v>
      </c>
      <c r="F34" s="20">
        <v>0.12998842592592594</v>
      </c>
      <c r="G34" s="18" t="str">
        <f t="shared" si="5"/>
        <v>5.48/km</v>
      </c>
      <c r="H34" s="20">
        <f t="shared" si="6"/>
        <v>0.04356481481481482</v>
      </c>
      <c r="I34" s="20">
        <f t="shared" si="0"/>
        <v>0.039965277777777794</v>
      </c>
      <c r="J34" s="10"/>
    </row>
    <row r="35" spans="1:10" ht="15" customHeight="1">
      <c r="A35" s="18">
        <v>31</v>
      </c>
      <c r="B35" s="19" t="s">
        <v>112</v>
      </c>
      <c r="C35" s="19" t="s">
        <v>79</v>
      </c>
      <c r="D35" s="18" t="s">
        <v>24</v>
      </c>
      <c r="E35" s="19" t="s">
        <v>31</v>
      </c>
      <c r="F35" s="20">
        <v>0.13034722222222223</v>
      </c>
      <c r="G35" s="18" t="str">
        <f t="shared" si="5"/>
        <v>5.49/km</v>
      </c>
      <c r="H35" s="20">
        <f t="shared" si="6"/>
        <v>0.04392361111111111</v>
      </c>
      <c r="I35" s="20">
        <f t="shared" si="0"/>
        <v>0.03500000000000002</v>
      </c>
      <c r="J35" s="10"/>
    </row>
    <row r="36" spans="1:10" ht="15" customHeight="1">
      <c r="A36" s="18">
        <v>32</v>
      </c>
      <c r="B36" s="19" t="s">
        <v>105</v>
      </c>
      <c r="C36" s="19" t="s">
        <v>16</v>
      </c>
      <c r="D36" s="18" t="s">
        <v>24</v>
      </c>
      <c r="E36" s="19" t="s">
        <v>57</v>
      </c>
      <c r="F36" s="20">
        <v>0.13236111111111112</v>
      </c>
      <c r="G36" s="18" t="str">
        <f t="shared" si="5"/>
        <v>5.54/km</v>
      </c>
      <c r="H36" s="20">
        <f t="shared" si="6"/>
        <v>0.045937500000000006</v>
      </c>
      <c r="I36" s="20">
        <f t="shared" si="0"/>
        <v>0.037013888888888916</v>
      </c>
      <c r="J36" s="10"/>
    </row>
    <row r="37" spans="1:10" ht="15" customHeight="1">
      <c r="A37" s="18">
        <v>33</v>
      </c>
      <c r="B37" s="19" t="s">
        <v>106</v>
      </c>
      <c r="C37" s="19" t="s">
        <v>35</v>
      </c>
      <c r="D37" s="18" t="s">
        <v>33</v>
      </c>
      <c r="E37" s="19" t="s">
        <v>58</v>
      </c>
      <c r="F37" s="20">
        <v>0.13780092592592594</v>
      </c>
      <c r="G37" s="18" t="str">
        <f t="shared" si="5"/>
        <v>6.09/km</v>
      </c>
      <c r="H37" s="20">
        <f t="shared" si="6"/>
        <v>0.05137731481481482</v>
      </c>
      <c r="I37" s="20">
        <f t="shared" si="0"/>
        <v>0</v>
      </c>
      <c r="J37" s="10"/>
    </row>
    <row r="38" spans="1:10" ht="15" customHeight="1">
      <c r="A38" s="18">
        <v>34</v>
      </c>
      <c r="B38" s="19" t="s">
        <v>107</v>
      </c>
      <c r="C38" s="19" t="s">
        <v>108</v>
      </c>
      <c r="D38" s="18" t="s">
        <v>28</v>
      </c>
      <c r="E38" s="19" t="s">
        <v>34</v>
      </c>
      <c r="F38" s="20">
        <v>0.14560185185185184</v>
      </c>
      <c r="G38" s="18" t="str">
        <f t="shared" si="5"/>
        <v>6.29/km</v>
      </c>
      <c r="H38" s="20">
        <f t="shared" si="6"/>
        <v>0.059178240740740726</v>
      </c>
      <c r="I38" s="20">
        <f t="shared" si="0"/>
        <v>0.04577546296296295</v>
      </c>
      <c r="J38" s="10"/>
    </row>
    <row r="39" spans="1:10" ht="15" customHeight="1">
      <c r="A39" s="33">
        <v>35</v>
      </c>
      <c r="B39" s="34" t="s">
        <v>113</v>
      </c>
      <c r="C39" s="34" t="s">
        <v>109</v>
      </c>
      <c r="D39" s="33" t="s">
        <v>28</v>
      </c>
      <c r="E39" s="34" t="s">
        <v>11</v>
      </c>
      <c r="F39" s="35">
        <v>0.14875000000000002</v>
      </c>
      <c r="G39" s="33" t="str">
        <f>TEXT(INT((HOUR(F39)*3600+MINUTE(F39)*60+SECOND(F39))/$I$3/60),"0")&amp;"."&amp;TEXT(MOD((HOUR(F39)*3600+MINUTE(F39)*60+SECOND(F39))/$I$3,60),"00")&amp;"/km"</f>
        <v>6.38/km</v>
      </c>
      <c r="H39" s="35">
        <f>F39-$F$5</f>
        <v>0.0623263888888889</v>
      </c>
      <c r="I39" s="35">
        <f t="shared" si="0"/>
        <v>0.048923611111111126</v>
      </c>
      <c r="J39" s="10"/>
    </row>
  </sheetData>
  <sheetProtection/>
  <autoFilter ref="A4:I3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Maratona di Buon Anno</v>
      </c>
      <c r="B1" s="45"/>
      <c r="C1" s="46"/>
    </row>
    <row r="2" spans="1:3" ht="24" customHeight="1">
      <c r="A2" s="47" t="str">
        <f>Individuale!A2</f>
        <v>2ª edizione</v>
      </c>
      <c r="B2" s="47"/>
      <c r="C2" s="47"/>
    </row>
    <row r="3" spans="1:3" ht="24" customHeight="1">
      <c r="A3" s="48" t="str">
        <f>Individuale!A3</f>
        <v>Rieti (RI) Italia - Sabato 07/01/2017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1">
        <v>1</v>
      </c>
      <c r="B5" s="22" t="s">
        <v>29</v>
      </c>
      <c r="C5" s="29">
        <v>3</v>
      </c>
    </row>
    <row r="6" spans="1:3" ht="15" customHeight="1">
      <c r="A6" s="23">
        <v>2</v>
      </c>
      <c r="B6" s="24" t="s">
        <v>34</v>
      </c>
      <c r="C6" s="30">
        <v>3</v>
      </c>
    </row>
    <row r="7" spans="1:3" ht="15" customHeight="1">
      <c r="A7" s="23">
        <v>3</v>
      </c>
      <c r="B7" s="24" t="s">
        <v>12</v>
      </c>
      <c r="C7" s="30">
        <v>3</v>
      </c>
    </row>
    <row r="8" spans="1:3" ht="15" customHeight="1">
      <c r="A8" s="23">
        <v>4</v>
      </c>
      <c r="B8" s="24" t="s">
        <v>22</v>
      </c>
      <c r="C8" s="30">
        <v>3</v>
      </c>
    </row>
    <row r="9" spans="1:3" ht="15" customHeight="1">
      <c r="A9" s="23">
        <v>5</v>
      </c>
      <c r="B9" s="24" t="s">
        <v>51</v>
      </c>
      <c r="C9" s="30">
        <v>2</v>
      </c>
    </row>
    <row r="10" spans="1:3" ht="15" customHeight="1">
      <c r="A10" s="23">
        <v>6</v>
      </c>
      <c r="B10" s="24" t="s">
        <v>44</v>
      </c>
      <c r="C10" s="30">
        <v>2</v>
      </c>
    </row>
    <row r="11" spans="1:3" ht="15" customHeight="1">
      <c r="A11" s="23">
        <v>7</v>
      </c>
      <c r="B11" s="24" t="s">
        <v>43</v>
      </c>
      <c r="C11" s="30">
        <v>2</v>
      </c>
    </row>
    <row r="12" spans="1:3" ht="15" customHeight="1">
      <c r="A12" s="23">
        <v>8</v>
      </c>
      <c r="B12" s="24" t="s">
        <v>53</v>
      </c>
      <c r="C12" s="30">
        <v>2</v>
      </c>
    </row>
    <row r="13" spans="1:3" ht="15" customHeight="1">
      <c r="A13" s="23">
        <v>9</v>
      </c>
      <c r="B13" s="24" t="s">
        <v>52</v>
      </c>
      <c r="C13" s="30">
        <v>1</v>
      </c>
    </row>
    <row r="14" spans="1:3" ht="15" customHeight="1">
      <c r="A14" s="27">
        <v>10</v>
      </c>
      <c r="B14" s="28" t="s">
        <v>11</v>
      </c>
      <c r="C14" s="31">
        <v>1</v>
      </c>
    </row>
    <row r="15" spans="1:3" ht="15" customHeight="1">
      <c r="A15" s="23">
        <v>11</v>
      </c>
      <c r="B15" s="24" t="s">
        <v>47</v>
      </c>
      <c r="C15" s="30">
        <v>1</v>
      </c>
    </row>
    <row r="16" spans="1:3" ht="15" customHeight="1">
      <c r="A16" s="23">
        <v>12</v>
      </c>
      <c r="B16" s="24" t="s">
        <v>31</v>
      </c>
      <c r="C16" s="30">
        <v>1</v>
      </c>
    </row>
    <row r="17" spans="1:3" ht="15" customHeight="1">
      <c r="A17" s="23">
        <v>13</v>
      </c>
      <c r="B17" s="24" t="s">
        <v>55</v>
      </c>
      <c r="C17" s="30">
        <v>1</v>
      </c>
    </row>
    <row r="18" spans="1:3" ht="15" customHeight="1">
      <c r="A18" s="23">
        <v>14</v>
      </c>
      <c r="B18" s="24" t="s">
        <v>32</v>
      </c>
      <c r="C18" s="30">
        <v>1</v>
      </c>
    </row>
    <row r="19" spans="1:3" ht="15" customHeight="1">
      <c r="A19" s="23">
        <v>15</v>
      </c>
      <c r="B19" s="24" t="s">
        <v>48</v>
      </c>
      <c r="C19" s="30">
        <v>1</v>
      </c>
    </row>
    <row r="20" spans="1:3" ht="15" customHeight="1">
      <c r="A20" s="23">
        <v>16</v>
      </c>
      <c r="B20" s="24" t="s">
        <v>56</v>
      </c>
      <c r="C20" s="30">
        <v>1</v>
      </c>
    </row>
    <row r="21" spans="1:3" ht="15" customHeight="1">
      <c r="A21" s="23">
        <v>17</v>
      </c>
      <c r="B21" s="24" t="s">
        <v>58</v>
      </c>
      <c r="C21" s="30">
        <v>1</v>
      </c>
    </row>
    <row r="22" spans="1:3" ht="15" customHeight="1">
      <c r="A22" s="23">
        <v>18</v>
      </c>
      <c r="B22" s="24" t="s">
        <v>27</v>
      </c>
      <c r="C22" s="30">
        <v>1</v>
      </c>
    </row>
    <row r="23" spans="1:3" ht="15" customHeight="1">
      <c r="A23" s="23">
        <v>19</v>
      </c>
      <c r="B23" s="24" t="s">
        <v>50</v>
      </c>
      <c r="C23" s="30">
        <v>1</v>
      </c>
    </row>
    <row r="24" spans="1:3" ht="15" customHeight="1">
      <c r="A24" s="23">
        <v>20</v>
      </c>
      <c r="B24" s="24" t="s">
        <v>42</v>
      </c>
      <c r="C24" s="30">
        <v>1</v>
      </c>
    </row>
    <row r="25" spans="1:3" ht="15" customHeight="1">
      <c r="A25" s="23">
        <v>21</v>
      </c>
      <c r="B25" s="24" t="s">
        <v>54</v>
      </c>
      <c r="C25" s="30">
        <v>1</v>
      </c>
    </row>
    <row r="26" spans="1:3" ht="15" customHeight="1">
      <c r="A26" s="23">
        <v>22</v>
      </c>
      <c r="B26" s="24" t="s">
        <v>57</v>
      </c>
      <c r="C26" s="30">
        <v>1</v>
      </c>
    </row>
    <row r="27" spans="1:3" ht="15" customHeight="1">
      <c r="A27" s="25">
        <v>23</v>
      </c>
      <c r="B27" s="26" t="s">
        <v>49</v>
      </c>
      <c r="C27" s="32">
        <v>1</v>
      </c>
    </row>
    <row r="28" ht="12.75">
      <c r="C28" s="2">
        <f>SUM(C5:C27)</f>
        <v>35</v>
      </c>
    </row>
  </sheetData>
  <sheetProtection/>
  <autoFilter ref="A4:C4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2017-01-09T09:40:49Z</dcterms:modified>
  <cp:category/>
  <cp:version/>
  <cp:contentType/>
  <cp:contentStatus/>
</cp:coreProperties>
</file>