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'Individuale'!$A$4:$I$260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<sst xmlns="http://schemas.openxmlformats.org/spreadsheetml/2006/main" count="849" uniqueCount="351">
  <si>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</si>
  <si>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</si>
  <si>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</si>
  <si>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</si>
  <si>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</si>
  <si>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</si>
  <si>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</si>
  <si>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</si>
  <si>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</si>
  <si>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</si>
  <si>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</si>
  <si>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 xml:space="preserve"> </t>
  </si>
  <si>
    <t>SM</t>
  </si>
  <si>
    <t>SM35</t>
  </si>
  <si>
    <t>G.S. BANCARI ROMANI</t>
  </si>
  <si>
    <t>SM40</t>
  </si>
  <si>
    <t>PUROSANGUE ATHLETICS CLUB</t>
  </si>
  <si>
    <t>SM45</t>
  </si>
  <si>
    <t>S.S. LAZIO ATLETICA LEGGERA</t>
  </si>
  <si>
    <t>LAZIO RUNNERS TEAM A.S.D.</t>
  </si>
  <si>
    <t>ASD PODISTICA 2007 TORTRETESTE</t>
  </si>
  <si>
    <t>RUNCARD</t>
  </si>
  <si>
    <t>SF</t>
  </si>
  <si>
    <t>SM50</t>
  </si>
  <si>
    <t>SM55</t>
  </si>
  <si>
    <t>SF45</t>
  </si>
  <si>
    <t>RCF ROMA SUD</t>
  </si>
  <si>
    <t>G.S.D. LITAL</t>
  </si>
  <si>
    <t>SF35</t>
  </si>
  <si>
    <t>SM65</t>
  </si>
  <si>
    <t>SM60</t>
  </si>
  <si>
    <t>UISP ROMA</t>
  </si>
  <si>
    <t>SF40</t>
  </si>
  <si>
    <t>SF50</t>
  </si>
  <si>
    <t>TIMOROSI ASTENERSI</t>
  </si>
  <si>
    <t>SF55</t>
  </si>
  <si>
    <t>A.S.D. OLIMPIAEUR CAMP</t>
  </si>
  <si>
    <t>CORSA DEI SANTI</t>
  </si>
  <si>
    <t>SM70</t>
  </si>
  <si>
    <t>SABINA MARATHON CLUB</t>
  </si>
  <si>
    <t>U.S. ROMA 83</t>
  </si>
  <si>
    <t>SM75</t>
  </si>
  <si>
    <t>TIVOLI MARATHON</t>
  </si>
  <si>
    <t>A.S.D. PODISTICA SOLIDARIETA'</t>
  </si>
  <si>
    <t>DE DOMINICIS LUCA</t>
  </si>
  <si>
    <t>ATL. DI MARCO SPORT</t>
  </si>
  <si>
    <t>BOUDOUMA YAHYA</t>
  </si>
  <si>
    <t>CERRONI UMBERTO</t>
  </si>
  <si>
    <t>ATLETICO MONTEROTONDO</t>
  </si>
  <si>
    <t>FOSSATELLI EMILIANO</t>
  </si>
  <si>
    <t>SEMPRE DI CORSA TEAM</t>
  </si>
  <si>
    <t>TANFONI ALESSIO</t>
  </si>
  <si>
    <t>MANCINI ANDREA</t>
  </si>
  <si>
    <t>AGACHE LIVIU</t>
  </si>
  <si>
    <t>DE LUCA VALERIO</t>
  </si>
  <si>
    <t>ATLETICA PALOMBARA</t>
  </si>
  <si>
    <t>DE LUCA FRANCESCO</t>
  </si>
  <si>
    <t>VIGORITO ALESSANDRO</t>
  </si>
  <si>
    <t>RUNNERS CIAMPINO</t>
  </si>
  <si>
    <t>GUERRIERI LUIGI</t>
  </si>
  <si>
    <t>A.S.D. RUNNER'S ACADEMY</t>
  </si>
  <si>
    <t>CONTI EMANUELE</t>
  </si>
  <si>
    <t>S.S. LAZIO ATL. LEGGERA</t>
  </si>
  <si>
    <t>MECHELLI ALESSIO</t>
  </si>
  <si>
    <t>ATLETICA FIANO ROMANO</t>
  </si>
  <si>
    <t>RAIDICH ROBERTO</t>
  </si>
  <si>
    <t>CAPOCCIA SIMONE</t>
  </si>
  <si>
    <t>D'EMIDIO MASSIMO</t>
  </si>
  <si>
    <t>RUGGERI PAOLO ROBERTO</t>
  </si>
  <si>
    <t>A.S.D. TIBURTINA 2003</t>
  </si>
  <si>
    <t>CORDA GIANLUCA</t>
  </si>
  <si>
    <t>TORRIERO TOMMASO</t>
  </si>
  <si>
    <t>ATLETICA BIOTEKNAMARCON</t>
  </si>
  <si>
    <t>MALAFOGLIA STEFANO</t>
  </si>
  <si>
    <t>NONNI GIOVANNI</t>
  </si>
  <si>
    <t>LBM SPORT</t>
  </si>
  <si>
    <t>FERRARA ANDREA</t>
  </si>
  <si>
    <t>TIBERTI UMBERTO</t>
  </si>
  <si>
    <t>A.S.D. CITTADUCALE RUNNERS CLUB</t>
  </si>
  <si>
    <t>GALLETTI ROBERTO</t>
  </si>
  <si>
    <t>MARTELLA MASSIMO</t>
  </si>
  <si>
    <t>LAURI ALBERTO</t>
  </si>
  <si>
    <t>VANNI WALTER</t>
  </si>
  <si>
    <t>GUBINELLI MATTEO</t>
  </si>
  <si>
    <t>ACCIARI CLAUDIO</t>
  </si>
  <si>
    <t>ATL. ROCCA DI PAPA</t>
  </si>
  <si>
    <t>MORREALE ANDREA</t>
  </si>
  <si>
    <t>RICCITELLI FABIO</t>
  </si>
  <si>
    <t>MORICI MARCO</t>
  </si>
  <si>
    <t>PERSIERI MAURIZIO</t>
  </si>
  <si>
    <t>G.S. VIGILI DEL FUOCO</t>
  </si>
  <si>
    <t>FESTUCCIA GIOVANNI</t>
  </si>
  <si>
    <t>PAUSELLI CLAUDIO</t>
  </si>
  <si>
    <t>CUCCURU ALBERTO</t>
  </si>
  <si>
    <t>PINTO MASSIMILIANO</t>
  </si>
  <si>
    <t>ROSSETTI ANDREA</t>
  </si>
  <si>
    <t>RABONI CLAUDIO</t>
  </si>
  <si>
    <t>DECEMBRINI ANTONIO</t>
  </si>
  <si>
    <t>ANGELUCCI MALVENO</t>
  </si>
  <si>
    <t>CITTADUCALE RUNNER'S CLUB</t>
  </si>
  <si>
    <t>VITALE FABRIZIO</t>
  </si>
  <si>
    <t>DI FILIPPO ALESSANDRO</t>
  </si>
  <si>
    <t>POMPEI DANIELE</t>
  </si>
  <si>
    <t>CASTELLANO MASSIMO</t>
  </si>
  <si>
    <t>GRILLI MARCO</t>
  </si>
  <si>
    <t>G.P. ATLETICA FALERIA</t>
  </si>
  <si>
    <t>FORESI FABIO</t>
  </si>
  <si>
    <t>TRIPICIANO DARIO</t>
  </si>
  <si>
    <t>CARRONE TAMBURRO LUCIO</t>
  </si>
  <si>
    <t>COLLETTI VINCENZO</t>
  </si>
  <si>
    <t>CITTADUCALE RUNNERS CLUB</t>
  </si>
  <si>
    <t>BALDONI DANILO</t>
  </si>
  <si>
    <t>A.S.D. CORRI CURES</t>
  </si>
  <si>
    <t>RUGHETTI GIAMPIERO</t>
  </si>
  <si>
    <t>DIONISI BRUNO</t>
  </si>
  <si>
    <t>SPADA ROBERTO</t>
  </si>
  <si>
    <t>IPPOLIFE S.S.D. A R.L.</t>
  </si>
  <si>
    <t>PIETROSIMONE VITTORIO</t>
  </si>
  <si>
    <t>DI VITTORIO EMANUELE</t>
  </si>
  <si>
    <t>VILLANI EMANUELE</t>
  </si>
  <si>
    <t>LEONARDI PAOLO</t>
  </si>
  <si>
    <t>PISANU FIORENZO</t>
  </si>
  <si>
    <t>D'ALESSANDRI LUCA</t>
  </si>
  <si>
    <t>TRAIL DEI DUE LAGHI</t>
  </si>
  <si>
    <t>CAPRIO GIAMPAOLO</t>
  </si>
  <si>
    <t>PANARIELLO PIERLUIGI</t>
  </si>
  <si>
    <t>CHORODYNSKA DANUTA</t>
  </si>
  <si>
    <t>PASQUA ANDREA</t>
  </si>
  <si>
    <t>LANCIOTTI ALESSANDRO</t>
  </si>
  <si>
    <t>CAVALLARI FABIANA</t>
  </si>
  <si>
    <t>BIGI ALESSANDRO</t>
  </si>
  <si>
    <t>ACCIARO LEONARDO</t>
  </si>
  <si>
    <t>RINAUDO PLACIDO</t>
  </si>
  <si>
    <t>FARATLETICA</t>
  </si>
  <si>
    <t>LUCCHESINI FRANCESCA</t>
  </si>
  <si>
    <t>AQUILIO GIANLUCA</t>
  </si>
  <si>
    <t>OLIMPIAEUR CAMP</t>
  </si>
  <si>
    <t>D'AMBROSIO GIANLUCA</t>
  </si>
  <si>
    <t>FINCANTIERI ATLETICA MONFALCONE</t>
  </si>
  <si>
    <t>TOMBOLINI ANTONIO</t>
  </si>
  <si>
    <t>CARFAGNA FRANCESCO</t>
  </si>
  <si>
    <t>SILVESTRINI ALESSANDRA</t>
  </si>
  <si>
    <t>CAPOBIANCO EUPLIO</t>
  </si>
  <si>
    <t>MONTANARI ANNALISA</t>
  </si>
  <si>
    <t>G.S.W.F.ROMA SEZIONE PODISMO</t>
  </si>
  <si>
    <t>FORNITI TERENZIO</t>
  </si>
  <si>
    <t>MOSIELLO ANDREA</t>
  </si>
  <si>
    <t>NUZZI DOMENICO</t>
  </si>
  <si>
    <t>BATTISTINI MARCO</t>
  </si>
  <si>
    <t>CARNEVALE FERDINANDO</t>
  </si>
  <si>
    <t>JEDRUSIK MAGDALENA AGATA</t>
  </si>
  <si>
    <t>LUCIO GIULIVI ANDREA</t>
  </si>
  <si>
    <t>MARCELLINI MARCELLO</t>
  </si>
  <si>
    <t>PETRACCHINI FRANCESCO</t>
  </si>
  <si>
    <t>RUGGERI ROBERTO</t>
  </si>
  <si>
    <t>D'ARPINO TIMOTEO SALVATORE</t>
  </si>
  <si>
    <t>GRUPPO MILLEPIEDI LADISPOLI</t>
  </si>
  <si>
    <t>D'ALIA MASSIMILIANO</t>
  </si>
  <si>
    <t>SCIAMANNA DANIELE</t>
  </si>
  <si>
    <t>BELOCCHI GIACOMO</t>
  </si>
  <si>
    <t>GENZANO MARATHON</t>
  </si>
  <si>
    <t>RINAUDO EMMA</t>
  </si>
  <si>
    <t>TOGNETTI AURORA</t>
  </si>
  <si>
    <t>ATLETICA STUDENTESCA A. MILARDI</t>
  </si>
  <si>
    <t>TAGLIAFERRI DANILO</t>
  </si>
  <si>
    <t>POLLASTRELLI SANDRO</t>
  </si>
  <si>
    <t>POL. ASTERIX MORLUPO</t>
  </si>
  <si>
    <t>FESTUCCIA ROBERTO</t>
  </si>
  <si>
    <t>MORELLATO FABIO</t>
  </si>
  <si>
    <t>AGOSTINELLI MAURO</t>
  </si>
  <si>
    <t>CLEMENTI PAOLO</t>
  </si>
  <si>
    <t>LORETI PASQUALE</t>
  </si>
  <si>
    <t>CORNACCHIOLA GIANCARLO</t>
  </si>
  <si>
    <t>MOUNTAIN BIKE CLUB RIETI ASD</t>
  </si>
  <si>
    <t>AVINO ANDREA</t>
  </si>
  <si>
    <t>D'ETTORRE GIUSEPPE</t>
  </si>
  <si>
    <t>CHECCHETELLI LORENZO</t>
  </si>
  <si>
    <t>UISP COMITATO TERR.LE RIETI</t>
  </si>
  <si>
    <t>MANCINELLI ALESSANDRO</t>
  </si>
  <si>
    <t>AVINO VITO</t>
  </si>
  <si>
    <t>GIOVINAZZO ALESSANDRO</t>
  </si>
  <si>
    <t>MORMILE ARMANDO</t>
  </si>
  <si>
    <t>FABIANI MARCO</t>
  </si>
  <si>
    <t>RINALDI ADRIANO</t>
  </si>
  <si>
    <t>COSTANTINI FABIA</t>
  </si>
  <si>
    <t>PETRICCA PAOLO</t>
  </si>
  <si>
    <t>DIARA GRAZIELLA</t>
  </si>
  <si>
    <t>CARLETTI ALESSANDRO</t>
  </si>
  <si>
    <t>MONTIROLI ANDREA</t>
  </si>
  <si>
    <t>RODOLICO MASSIMO</t>
  </si>
  <si>
    <t>SENSI VITTORIO</t>
  </si>
  <si>
    <t>ROMANO ANTONIO</t>
  </si>
  <si>
    <t>BELLI ROBERTO</t>
  </si>
  <si>
    <t>VELLUCCI FABIO</t>
  </si>
  <si>
    <t>MAGGIORI ANDREA</t>
  </si>
  <si>
    <t>MAGRINI PAOLO</t>
  </si>
  <si>
    <t>PIRRETTO RAFFAELE</t>
  </si>
  <si>
    <t>FRANCHELLO FRANCESCO</t>
  </si>
  <si>
    <t>POL ATLETICA CEPRANO</t>
  </si>
  <si>
    <t>D'ANNIBALE MASSIMILIANO</t>
  </si>
  <si>
    <t>A.C.R.S.D. OUTDOOR RIETI</t>
  </si>
  <si>
    <t>SCASSEDDU CARLO</t>
  </si>
  <si>
    <t>BENSI SILVIA</t>
  </si>
  <si>
    <t>CAT SPORT ROMA</t>
  </si>
  <si>
    <t>FANELLI CHIARA</t>
  </si>
  <si>
    <t>LIPPI FRANCESCA</t>
  </si>
  <si>
    <t>PERELLI FABRIZIO</t>
  </si>
  <si>
    <t>MAGINI FRANCESCO</t>
  </si>
  <si>
    <t>VALENTINI MASSIMILIANO</t>
  </si>
  <si>
    <t>G.P. ATL. FALERIA</t>
  </si>
  <si>
    <t>SCARSELLA PIERA</t>
  </si>
  <si>
    <t>CIPOLLA UMBERTO</t>
  </si>
  <si>
    <t>GIANNINI GIORGIO</t>
  </si>
  <si>
    <t>SCARMATO GIANLUCA</t>
  </si>
  <si>
    <t>BATTISTELLI LIVANO</t>
  </si>
  <si>
    <t>CHECCHI GIULIO</t>
  </si>
  <si>
    <t>A.S.D. ATLETICA AMATORI VELLETRI</t>
  </si>
  <si>
    <t>FABIANI FRANCESCO</t>
  </si>
  <si>
    <t>BORTOLONI NATALINO</t>
  </si>
  <si>
    <t>DE VITA CLAUDIA</t>
  </si>
  <si>
    <t>COSTANTINI ADELE</t>
  </si>
  <si>
    <t>LUPI GIAMPIERO</t>
  </si>
  <si>
    <t>POLIDORI GIORGIO</t>
  </si>
  <si>
    <t>MARCONI FRANCESCO</t>
  </si>
  <si>
    <t>KOWALCZYK MARIA</t>
  </si>
  <si>
    <t>PANI FRANCESCO</t>
  </si>
  <si>
    <t>LISI CLAUDIO</t>
  </si>
  <si>
    <t>ZIN OLIMPICA TEAM</t>
  </si>
  <si>
    <t>PASCUCCI OLINDO</t>
  </si>
  <si>
    <t>PUCCI MARCO</t>
  </si>
  <si>
    <t>SAGGESE PASQUALE</t>
  </si>
  <si>
    <t>FORNITI EMILIANO</t>
  </si>
  <si>
    <t>CHECCHI ANTONIO</t>
  </si>
  <si>
    <t>MARZANO MASSIMO</t>
  </si>
  <si>
    <t>CIUCI SALVATORE</t>
  </si>
  <si>
    <t>RADICI LIANA</t>
  </si>
  <si>
    <t>GIOVANNUCCI MARCO</t>
  </si>
  <si>
    <t>PIGINI MAURO</t>
  </si>
  <si>
    <t>DONDI CRISTINA</t>
  </si>
  <si>
    <t>DELLA BELLA MARINA</t>
  </si>
  <si>
    <t>FREE RUNNERS</t>
  </si>
  <si>
    <t>CIPOLLONI PAOLO</t>
  </si>
  <si>
    <t>TRUSIANI GIAMPIERO</t>
  </si>
  <si>
    <t>COCCIA CINZIA</t>
  </si>
  <si>
    <t>RICCIARDI IRENE</t>
  </si>
  <si>
    <t>BUZZI ADEMO</t>
  </si>
  <si>
    <t>BOVI DOMENICO</t>
  </si>
  <si>
    <t>AMMAZZALORSO ANNALISA</t>
  </si>
  <si>
    <t>SALVATORI SARA</t>
  </si>
  <si>
    <t>ROSATELLI REMO</t>
  </si>
  <si>
    <t>MAURICI CRISTINA</t>
  </si>
  <si>
    <t>DE SILVESTRIS LORETO</t>
  </si>
  <si>
    <t>SAI PAOLO</t>
  </si>
  <si>
    <t>TONDINI ELISABETTA</t>
  </si>
  <si>
    <t>MARINO NICOLA</t>
  </si>
  <si>
    <t>TRANQUILLI ROBERTO</t>
  </si>
  <si>
    <t>DEL SIGNORE MARIO VALERIO</t>
  </si>
  <si>
    <t>TESTI FRANCESCA</t>
  </si>
  <si>
    <t>RANALLI VITO</t>
  </si>
  <si>
    <t>DE MATTIA LUDOVICO</t>
  </si>
  <si>
    <t>OLIMPICA FLAMINIA</t>
  </si>
  <si>
    <t>SUCAPANE VIRGINIA</t>
  </si>
  <si>
    <t>TIBERI VITTORIO</t>
  </si>
  <si>
    <t>SABATUCCI STEFANO</t>
  </si>
  <si>
    <t>CAPPELLI STEFANO</t>
  </si>
  <si>
    <t>FANELLI MARIA</t>
  </si>
  <si>
    <t>MANNESCHI NICOLETTA</t>
  </si>
  <si>
    <t>TIBURTINA RUNNING ROMA</t>
  </si>
  <si>
    <t>SANTODONATO GIOVANNI</t>
  </si>
  <si>
    <t>PRONI MARCO</t>
  </si>
  <si>
    <t>STABILE PAOLA</t>
  </si>
  <si>
    <t>GIACOMINI FABRIZIO</t>
  </si>
  <si>
    <t>TEM CLUB GIACOMAINS</t>
  </si>
  <si>
    <t>TIBERI ROBERTO</t>
  </si>
  <si>
    <t>DE GREGORIO FABIO SETTIMO PASQUA</t>
  </si>
  <si>
    <t>CREMISI IOLANDA</t>
  </si>
  <si>
    <t>RUNNERS RIETI</t>
  </si>
  <si>
    <t>PALUZZI SANDRO</t>
  </si>
  <si>
    <t>CORTELLESSA FRANCESCO</t>
  </si>
  <si>
    <t>FREDIANI MARIAGRAZIA</t>
  </si>
  <si>
    <t>LATTANZI ANDREA</t>
  </si>
  <si>
    <t>MORARU ANGELA</t>
  </si>
  <si>
    <t>CASERTA CLAUDIA</t>
  </si>
  <si>
    <t>MONTAGNA NICOLA</t>
  </si>
  <si>
    <t>FILESI MAURIZIO</t>
  </si>
  <si>
    <t>BOLDRINI ALESSANDRA</t>
  </si>
  <si>
    <t>CIANCA ANDREA</t>
  </si>
  <si>
    <t>MAGINI ROSSELLA</t>
  </si>
  <si>
    <t>TOSONI ANTONIO</t>
  </si>
  <si>
    <t>MASSIMI MASSIMO</t>
  </si>
  <si>
    <t>MELLOZZI MONICA</t>
  </si>
  <si>
    <t>ROICH ROBERTO</t>
  </si>
  <si>
    <t>DRAGONETTI GIUSEPPE</t>
  </si>
  <si>
    <t>TAGLIAFERRI RINALDO</t>
  </si>
  <si>
    <t>RIZZUTO VITTORIO</t>
  </si>
  <si>
    <t>POSSENTI MARIO</t>
  </si>
  <si>
    <t>QUARANTA FRANCESCO</t>
  </si>
  <si>
    <t>A.S PODISTICA TARAS</t>
  </si>
  <si>
    <t>AQUILINI SABRINA</t>
  </si>
  <si>
    <t>GALASSI MAURO</t>
  </si>
  <si>
    <t>FANTINI MARIA ROSARIA</t>
  </si>
  <si>
    <t>CRAL POLIGRAFICO DELLO STATO</t>
  </si>
  <si>
    <t>LA VECCHIA GIULIANO</t>
  </si>
  <si>
    <t>TRULLI MARIA ELENA</t>
  </si>
  <si>
    <t>RAGOZZINO MAURIZIO</t>
  </si>
  <si>
    <t>MINIGHINI ANNA RITA</t>
  </si>
  <si>
    <t>AQUILANTE GIUSEPPINA</t>
  </si>
  <si>
    <t>SULPIZI GIUSEPPE</t>
  </si>
  <si>
    <t>RANUCCI GIUSEPPE</t>
  </si>
  <si>
    <t>DI GIOVENALE MARIANNA</t>
  </si>
  <si>
    <t>TOLOMEI GIANNI</t>
  </si>
  <si>
    <t>DELLA BELLA CARLA</t>
  </si>
  <si>
    <t>D'AMBROSIO FRANCESCO</t>
  </si>
  <si>
    <t>A.S.D. FARTLEK OSTIA</t>
  </si>
  <si>
    <t>BARLETTA GIANCARLO</t>
  </si>
  <si>
    <t>BONSIGNORE GABRIELE</t>
  </si>
  <si>
    <t>CENNI PAOLA</t>
  </si>
  <si>
    <t>FANELLI ADELE</t>
  </si>
  <si>
    <t>CHERUBINI LUIGI</t>
  </si>
  <si>
    <t>COLOMBI ANDREA</t>
  </si>
  <si>
    <t>TITTONI RAMONA</t>
  </si>
  <si>
    <t>GUBINELLI POMPILIO</t>
  </si>
  <si>
    <t>VECCHI GRAZIA</t>
  </si>
  <si>
    <t>BROGI GIANCARLO</t>
  </si>
  <si>
    <t>CIOPPONI MONICA</t>
  </si>
  <si>
    <t>ROSSINI RICCARDO</t>
  </si>
  <si>
    <t>RUNCARD FIDAL</t>
  </si>
  <si>
    <t>ANGELONI SANDRO</t>
  </si>
  <si>
    <t>MOSCATELLI SIMONA</t>
  </si>
  <si>
    <t>LIBOA ALESSANDRO</t>
  </si>
  <si>
    <t>BALZOTTI ROSSANO</t>
  </si>
  <si>
    <t>SANTINI CLAUDIO</t>
  </si>
  <si>
    <t>BOTTI CLAUDIO</t>
  </si>
  <si>
    <t>ORSINGHER ENZO</t>
  </si>
  <si>
    <t>A.S.D. ATLETICA VITA</t>
  </si>
  <si>
    <t>IRILLI LUCIANO</t>
  </si>
  <si>
    <t>CATTIVERA PATRIZIA</t>
  </si>
  <si>
    <t>TAMBURRINI MARIA TULLIA</t>
  </si>
  <si>
    <t>PFIZER</t>
  </si>
  <si>
    <t>DE SANTIS MARIA PAOLA</t>
  </si>
  <si>
    <t>ASD ROMA ECOMARATONA</t>
  </si>
  <si>
    <t>CARINI ANDREA</t>
  </si>
  <si>
    <t>CAMPOSANO GIUSEPPE</t>
  </si>
  <si>
    <t>PONZIANI ANTONIO</t>
  </si>
  <si>
    <t>ROMA EST RUNNERS</t>
  </si>
  <si>
    <t>PORCELLUZZI FAUSTA</t>
  </si>
  <si>
    <t>MORGANTE MARA</t>
  </si>
  <si>
    <t>COCCIA GIUSEPPE</t>
  </si>
  <si>
    <t>ROBERTI ELISABETTA</t>
  </si>
  <si>
    <t>Corri Cures</t>
  </si>
  <si>
    <t>Passo Corese (RI) Italia - Domenica 16/10/2016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</si>
</sst>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52" fillId="56" borderId="27" xfId="0" applyFont="1" applyFill="1" applyBorder="1" applyAlignment="1">
      <alignment vertical="center"/>
    </xf>
    <xf numFmtId="0" fontId="52" fillId="56" borderId="30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32" xfId="0" applyFont="1" applyFill="1" applyBorder="1" applyAlignment="1">
      <alignment horizontal="center" vertical="center"/>
    </xf>
    <xf numFmtId="0" fontId="52" fillId="56" borderId="34" xfId="0" applyFont="1" applyFill="1" applyBorder="1" applyAlignment="1">
      <alignment horizontal="center" vertical="center"/>
    </xf>
    <xf numFmtId="0" fontId="52" fillId="56" borderId="34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9" t="s">
        <v>349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</row>
    <row r="3" spans="1:9" ht="24" customHeight="1">
      <c r="A3" s="41" t="s">
        <v>350</v>
      </c>
      <c r="B3" s="41"/>
      <c r="C3" s="41"/>
      <c r="D3" s="41"/>
      <c r="E3" s="41"/>
      <c r="F3" s="41"/>
      <c r="G3" s="41"/>
      <c r="H3" s="3" t="s">
        <v>0</v>
      </c>
      <c r="I3" s="4">
        <v>13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1" t="s">
        <v>44</v>
      </c>
      <c r="C5" s="34"/>
      <c r="D5" s="11" t="s">
        <v>17</v>
      </c>
      <c r="E5" s="30" t="s">
        <v>45</v>
      </c>
      <c r="F5" s="14">
        <v>0.03127314814814815</v>
      </c>
      <c r="G5" s="11" t="str">
        <f>TEXT(INT((HOUR(F5)*3600+MINUTE(F5)*60+SECOND(F5))/$I$3/60),"0")&amp;"."&amp;TEXT(MOD((HOUR(F5)*3600+MINUTE(F5)*60+SECOND(F5))/$I$3,60),"00")&amp;"/km"</f>
        <v>3.28/km</v>
      </c>
      <c r="H5" s="14">
        <f>F5-$F$5</f>
        <v>0</v>
      </c>
      <c r="I5" s="14">
        <f>F5-INDEX($F$5:$F$323,MATCH(D5,$D$5:$D$323,0))</f>
        <v>0</v>
      </c>
    </row>
    <row r="6" spans="1:9" s="10" customFormat="1" ht="15" customHeight="1">
      <c r="A6" s="12">
        <v>2</v>
      </c>
      <c r="B6" s="32" t="s">
        <v>46</v>
      </c>
      <c r="C6" s="35"/>
      <c r="D6" s="12" t="s">
        <v>17</v>
      </c>
      <c r="E6" s="22" t="s">
        <v>39</v>
      </c>
      <c r="F6" s="13">
        <v>0.032060185185185185</v>
      </c>
      <c r="G6" s="12" t="str">
        <f aca="true" t="shared" si="0" ref="G6:G21">TEXT(INT((HOUR(F6)*3600+MINUTE(F6)*60+SECOND(F6))/$I$3/60),"0")&amp;"."&amp;TEXT(MOD((HOUR(F6)*3600+MINUTE(F6)*60+SECOND(F6))/$I$3,60),"00")&amp;"/km"</f>
        <v>3.33/km</v>
      </c>
      <c r="H6" s="13">
        <f aca="true" t="shared" si="1" ref="H6:H21">F6-$F$5</f>
        <v>0.0007870370370370375</v>
      </c>
      <c r="I6" s="13">
        <f>F6-INDEX($F$5:$F$323,MATCH(D6,$D$5:$D$323,0))</f>
        <v>0.0007870370370370375</v>
      </c>
    </row>
    <row r="7" spans="1:9" s="10" customFormat="1" ht="15" customHeight="1">
      <c r="A7" s="12">
        <v>3</v>
      </c>
      <c r="B7" s="32" t="s">
        <v>47</v>
      </c>
      <c r="C7" s="35"/>
      <c r="D7" s="12" t="s">
        <v>23</v>
      </c>
      <c r="E7" s="22" t="s">
        <v>48</v>
      </c>
      <c r="F7" s="13">
        <v>0.032870370370370376</v>
      </c>
      <c r="G7" s="12" t="str">
        <f t="shared" si="0"/>
        <v>3.38/km</v>
      </c>
      <c r="H7" s="13">
        <f t="shared" si="1"/>
        <v>0.001597222222222229</v>
      </c>
      <c r="I7" s="13">
        <f>F7-INDEX($F$5:$F$323,MATCH(D7,$D$5:$D$323,0))</f>
        <v>0</v>
      </c>
    </row>
    <row r="8" spans="1:9" s="10" customFormat="1" ht="15" customHeight="1">
      <c r="A8" s="12">
        <v>4</v>
      </c>
      <c r="B8" s="32" t="s">
        <v>49</v>
      </c>
      <c r="C8" s="35"/>
      <c r="D8" s="12" t="s">
        <v>15</v>
      </c>
      <c r="E8" s="22" t="s">
        <v>50</v>
      </c>
      <c r="F8" s="13">
        <v>0.03305555555555555</v>
      </c>
      <c r="G8" s="12" t="str">
        <f t="shared" si="0"/>
        <v>3.40/km</v>
      </c>
      <c r="H8" s="13">
        <f t="shared" si="1"/>
        <v>0.0017824074074074062</v>
      </c>
      <c r="I8" s="13">
        <f>F8-INDEX($F$5:$F$323,MATCH(D8,$D$5:$D$323,0))</f>
        <v>0</v>
      </c>
    </row>
    <row r="9" spans="1:9" s="10" customFormat="1" ht="15" customHeight="1">
      <c r="A9" s="12">
        <v>5</v>
      </c>
      <c r="B9" s="32" t="s">
        <v>51</v>
      </c>
      <c r="C9" s="35"/>
      <c r="D9" s="12" t="s">
        <v>12</v>
      </c>
      <c r="E9" s="22" t="s">
        <v>48</v>
      </c>
      <c r="F9" s="13">
        <v>0.03315972222222222</v>
      </c>
      <c r="G9" s="12" t="str">
        <f t="shared" si="0"/>
        <v>3.40/km</v>
      </c>
      <c r="H9" s="13">
        <f t="shared" si="1"/>
        <v>0.0018865740740740752</v>
      </c>
      <c r="I9" s="13">
        <f>F9-INDEX($F$5:$F$323,MATCH(D9,$D$5:$D$323,0))</f>
        <v>0</v>
      </c>
    </row>
    <row r="10" spans="1:9" s="10" customFormat="1" ht="15" customHeight="1">
      <c r="A10" s="19">
        <v>6</v>
      </c>
      <c r="B10" s="37" t="s">
        <v>52</v>
      </c>
      <c r="C10" s="38"/>
      <c r="D10" s="19" t="s">
        <v>13</v>
      </c>
      <c r="E10" s="28" t="s">
        <v>43</v>
      </c>
      <c r="F10" s="23">
        <v>0.0332175925925926</v>
      </c>
      <c r="G10" s="19" t="str">
        <f t="shared" si="0"/>
        <v>3.41/km</v>
      </c>
      <c r="H10" s="23">
        <f t="shared" si="1"/>
        <v>0.00194444444444445</v>
      </c>
      <c r="I10" s="23">
        <f>F10-INDEX($F$5:$F$323,MATCH(D10,$D$5:$D$323,0))</f>
        <v>0</v>
      </c>
    </row>
    <row r="11" spans="1:9" s="10" customFormat="1" ht="15" customHeight="1">
      <c r="A11" s="12">
        <v>7</v>
      </c>
      <c r="B11" s="32" t="s">
        <v>53</v>
      </c>
      <c r="C11" s="35"/>
      <c r="D11" s="12" t="s">
        <v>12</v>
      </c>
      <c r="E11" s="22" t="s">
        <v>39</v>
      </c>
      <c r="F11" s="13">
        <v>0.03387731481481481</v>
      </c>
      <c r="G11" s="12" t="str">
        <f t="shared" si="0"/>
        <v>3.45/km</v>
      </c>
      <c r="H11" s="13">
        <f t="shared" si="1"/>
        <v>0.0026041666666666644</v>
      </c>
      <c r="I11" s="13">
        <f>F11-INDEX($F$5:$F$323,MATCH(D11,$D$5:$D$323,0))</f>
        <v>0.0007175925925925891</v>
      </c>
    </row>
    <row r="12" spans="1:9" s="10" customFormat="1" ht="15" customHeight="1">
      <c r="A12" s="12">
        <v>8</v>
      </c>
      <c r="B12" s="32" t="s">
        <v>54</v>
      </c>
      <c r="C12" s="35"/>
      <c r="D12" s="12" t="s">
        <v>17</v>
      </c>
      <c r="E12" s="22" t="s">
        <v>55</v>
      </c>
      <c r="F12" s="13">
        <v>0.033888888888888885</v>
      </c>
      <c r="G12" s="12" t="str">
        <f t="shared" si="0"/>
        <v>3.45/km</v>
      </c>
      <c r="H12" s="13">
        <f t="shared" si="1"/>
        <v>0.002615740740740738</v>
      </c>
      <c r="I12" s="13">
        <f>F12-INDEX($F$5:$F$323,MATCH(D12,$D$5:$D$323,0))</f>
        <v>0.002615740740740738</v>
      </c>
    </row>
    <row r="13" spans="1:9" s="10" customFormat="1" ht="15" customHeight="1">
      <c r="A13" s="19">
        <v>9</v>
      </c>
      <c r="B13" s="37" t="s">
        <v>56</v>
      </c>
      <c r="C13" s="38"/>
      <c r="D13" s="19" t="s">
        <v>23</v>
      </c>
      <c r="E13" s="28" t="s">
        <v>43</v>
      </c>
      <c r="F13" s="23">
        <v>0.03398148148148148</v>
      </c>
      <c r="G13" s="19" t="str">
        <f t="shared" si="0"/>
        <v>3.46/km</v>
      </c>
      <c r="H13" s="23">
        <f t="shared" si="1"/>
        <v>0.0027083333333333334</v>
      </c>
      <c r="I13" s="23">
        <f>F13-INDEX($F$5:$F$323,MATCH(D13,$D$5:$D$323,0))</f>
        <v>0.0011111111111111044</v>
      </c>
    </row>
    <row r="14" spans="1:9" s="10" customFormat="1" ht="15" customHeight="1">
      <c r="A14" s="12">
        <v>10</v>
      </c>
      <c r="B14" s="32" t="s">
        <v>57</v>
      </c>
      <c r="C14" s="35"/>
      <c r="D14" s="12" t="s">
        <v>17</v>
      </c>
      <c r="E14" s="22" t="s">
        <v>58</v>
      </c>
      <c r="F14" s="13">
        <v>0.03414351851851852</v>
      </c>
      <c r="G14" s="12" t="str">
        <f t="shared" si="0"/>
        <v>3.47/km</v>
      </c>
      <c r="H14" s="13">
        <f t="shared" si="1"/>
        <v>0.0028703703703703703</v>
      </c>
      <c r="I14" s="13">
        <f>F14-INDEX($F$5:$F$323,MATCH(D14,$D$5:$D$323,0))</f>
        <v>0.0028703703703703703</v>
      </c>
    </row>
    <row r="15" spans="1:9" s="10" customFormat="1" ht="15" customHeight="1">
      <c r="A15" s="12">
        <v>11</v>
      </c>
      <c r="B15" s="32" t="s">
        <v>59</v>
      </c>
      <c r="C15" s="35"/>
      <c r="D15" s="12" t="s">
        <v>15</v>
      </c>
      <c r="E15" s="22" t="s">
        <v>60</v>
      </c>
      <c r="F15" s="13">
        <v>0.03422453703703703</v>
      </c>
      <c r="G15" s="12" t="str">
        <f t="shared" si="0"/>
        <v>3.47/km</v>
      </c>
      <c r="H15" s="13">
        <f t="shared" si="1"/>
        <v>0.0029513888888888853</v>
      </c>
      <c r="I15" s="13">
        <f>F15-INDEX($F$5:$F$323,MATCH(D15,$D$5:$D$323,0))</f>
        <v>0.0011689814814814792</v>
      </c>
    </row>
    <row r="16" spans="1:9" s="10" customFormat="1" ht="15" customHeight="1">
      <c r="A16" s="12">
        <v>12</v>
      </c>
      <c r="B16" s="32" t="s">
        <v>61</v>
      </c>
      <c r="C16" s="35"/>
      <c r="D16" s="12" t="s">
        <v>12</v>
      </c>
      <c r="E16" s="22" t="s">
        <v>62</v>
      </c>
      <c r="F16" s="13">
        <v>0.03429398148148148</v>
      </c>
      <c r="G16" s="12" t="str">
        <f t="shared" si="0"/>
        <v>3.48/km</v>
      </c>
      <c r="H16" s="13">
        <f t="shared" si="1"/>
        <v>0.0030208333333333337</v>
      </c>
      <c r="I16" s="13">
        <f>F16-INDEX($F$5:$F$323,MATCH(D16,$D$5:$D$323,0))</f>
        <v>0.0011342592592592585</v>
      </c>
    </row>
    <row r="17" spans="1:9" s="10" customFormat="1" ht="15" customHeight="1">
      <c r="A17" s="12">
        <v>13</v>
      </c>
      <c r="B17" s="32" t="s">
        <v>63</v>
      </c>
      <c r="C17" s="35"/>
      <c r="D17" s="12" t="s">
        <v>15</v>
      </c>
      <c r="E17" s="22" t="s">
        <v>64</v>
      </c>
      <c r="F17" s="13">
        <v>0.03449074074074074</v>
      </c>
      <c r="G17" s="12" t="str">
        <f t="shared" si="0"/>
        <v>3.49/km</v>
      </c>
      <c r="H17" s="13">
        <f t="shared" si="1"/>
        <v>0.0032175925925925913</v>
      </c>
      <c r="I17" s="13">
        <f>F17-INDEX($F$5:$F$323,MATCH(D17,$D$5:$D$323,0))</f>
        <v>0.0014351851851851852</v>
      </c>
    </row>
    <row r="18" spans="1:9" s="10" customFormat="1" ht="15" customHeight="1">
      <c r="A18" s="12">
        <v>14</v>
      </c>
      <c r="B18" s="32" t="s">
        <v>65</v>
      </c>
      <c r="C18" s="35"/>
      <c r="D18" s="12" t="s">
        <v>15</v>
      </c>
      <c r="E18" s="22" t="s">
        <v>20</v>
      </c>
      <c r="F18" s="13">
        <v>0.03460648148148148</v>
      </c>
      <c r="G18" s="12" t="str">
        <f t="shared" si="0"/>
        <v>3.50/km</v>
      </c>
      <c r="H18" s="13">
        <f t="shared" si="1"/>
        <v>0.003333333333333334</v>
      </c>
      <c r="I18" s="13">
        <f>F18-INDEX($F$5:$F$323,MATCH(D18,$D$5:$D$323,0))</f>
        <v>0.0015509259259259278</v>
      </c>
    </row>
    <row r="19" spans="1:9" s="10" customFormat="1" ht="15" customHeight="1">
      <c r="A19" s="12">
        <v>15</v>
      </c>
      <c r="B19" s="32" t="s">
        <v>66</v>
      </c>
      <c r="C19" s="35"/>
      <c r="D19" s="12" t="s">
        <v>13</v>
      </c>
      <c r="E19" s="22" t="s">
        <v>18</v>
      </c>
      <c r="F19" s="13">
        <v>0.0349537037037037</v>
      </c>
      <c r="G19" s="12" t="str">
        <f t="shared" si="0"/>
        <v>3.52/km</v>
      </c>
      <c r="H19" s="13">
        <f t="shared" si="1"/>
        <v>0.003680555555555555</v>
      </c>
      <c r="I19" s="13">
        <f>F19-INDEX($F$5:$F$323,MATCH(D19,$D$5:$D$323,0))</f>
        <v>0.001736111111111105</v>
      </c>
    </row>
    <row r="20" spans="1:9" s="10" customFormat="1" ht="15" customHeight="1">
      <c r="A20" s="12">
        <v>16</v>
      </c>
      <c r="B20" s="32" t="s">
        <v>67</v>
      </c>
      <c r="C20" s="35"/>
      <c r="D20" s="12" t="s">
        <v>17</v>
      </c>
      <c r="E20" s="22" t="s">
        <v>39</v>
      </c>
      <c r="F20" s="13">
        <v>0.03518518518518519</v>
      </c>
      <c r="G20" s="12" t="str">
        <f t="shared" si="0"/>
        <v>3.54/km</v>
      </c>
      <c r="H20" s="13">
        <f t="shared" si="1"/>
        <v>0.00391203703703704</v>
      </c>
      <c r="I20" s="13">
        <f>F20-INDEX($F$5:$F$323,MATCH(D20,$D$5:$D$323,0))</f>
        <v>0.00391203703703704</v>
      </c>
    </row>
    <row r="21" spans="1:9" ht="15" customHeight="1">
      <c r="A21" s="12">
        <v>17</v>
      </c>
      <c r="B21" s="32" t="s">
        <v>68</v>
      </c>
      <c r="C21" s="35"/>
      <c r="D21" s="12" t="s">
        <v>12</v>
      </c>
      <c r="E21" s="22" t="s">
        <v>69</v>
      </c>
      <c r="F21" s="13">
        <v>0.0352662037037037</v>
      </c>
      <c r="G21" s="12" t="str">
        <f t="shared" si="0"/>
        <v>3.54/km</v>
      </c>
      <c r="H21" s="13">
        <f t="shared" si="1"/>
        <v>0.003993055555555555</v>
      </c>
      <c r="I21" s="13">
        <f>F21-INDEX($F$5:$F$323,MATCH(D21,$D$5:$D$323,0))</f>
        <v>0.00210648148148148</v>
      </c>
    </row>
    <row r="22" spans="1:9" ht="15" customHeight="1">
      <c r="A22" s="19">
        <v>18</v>
      </c>
      <c r="B22" s="37" t="s">
        <v>70</v>
      </c>
      <c r="C22" s="38"/>
      <c r="D22" s="19" t="s">
        <v>15</v>
      </c>
      <c r="E22" s="28" t="s">
        <v>43</v>
      </c>
      <c r="F22" s="23">
        <v>0.03533564814814815</v>
      </c>
      <c r="G22" s="19" t="str">
        <f aca="true" t="shared" si="2" ref="G22:G36">TEXT(INT((HOUR(F22)*3600+MINUTE(F22)*60+SECOND(F22))/$I$3/60),"0")&amp;"."&amp;TEXT(MOD((HOUR(F22)*3600+MINUTE(F22)*60+SECOND(F22))/$I$3,60),"00")&amp;"/km"</f>
        <v>3.55/km</v>
      </c>
      <c r="H22" s="23">
        <f aca="true" t="shared" si="3" ref="H22:H36">F22-$F$5</f>
        <v>0.004062500000000004</v>
      </c>
      <c r="I22" s="23">
        <f>F22-INDEX($F$5:$F$323,MATCH(D22,$D$5:$D$323,0))</f>
        <v>0.0022800925925925974</v>
      </c>
    </row>
    <row r="23" spans="1:9" ht="15" customHeight="1">
      <c r="A23" s="12">
        <v>19</v>
      </c>
      <c r="B23" s="32" t="s">
        <v>71</v>
      </c>
      <c r="C23" s="35"/>
      <c r="D23" s="12" t="s">
        <v>12</v>
      </c>
      <c r="E23" s="22" t="s">
        <v>72</v>
      </c>
      <c r="F23" s="13">
        <v>0.03540509259259259</v>
      </c>
      <c r="G23" s="12" t="str">
        <f t="shared" si="2"/>
        <v>3.55/km</v>
      </c>
      <c r="H23" s="13">
        <f t="shared" si="3"/>
        <v>0.004131944444444445</v>
      </c>
      <c r="I23" s="13">
        <f>F23-INDEX($F$5:$F$323,MATCH(D23,$D$5:$D$323,0))</f>
        <v>0.00224537037037037</v>
      </c>
    </row>
    <row r="24" spans="1:9" ht="15" customHeight="1">
      <c r="A24" s="12">
        <v>20</v>
      </c>
      <c r="B24" s="32" t="s">
        <v>73</v>
      </c>
      <c r="C24" s="35"/>
      <c r="D24" s="12" t="s">
        <v>23</v>
      </c>
      <c r="E24" s="22" t="s">
        <v>19</v>
      </c>
      <c r="F24" s="13">
        <v>0.03547453703703704</v>
      </c>
      <c r="G24" s="12" t="str">
        <f t="shared" si="2"/>
        <v>3.56/km</v>
      </c>
      <c r="H24" s="13">
        <f t="shared" si="3"/>
        <v>0.004201388888888893</v>
      </c>
      <c r="I24" s="13">
        <f>F24-INDEX($F$5:$F$323,MATCH(D24,$D$5:$D$323,0))</f>
        <v>0.0026041666666666644</v>
      </c>
    </row>
    <row r="25" spans="1:9" ht="15" customHeight="1">
      <c r="A25" s="12">
        <v>21</v>
      </c>
      <c r="B25" s="32" t="s">
        <v>74</v>
      </c>
      <c r="C25" s="35"/>
      <c r="D25" s="12" t="s">
        <v>13</v>
      </c>
      <c r="E25" s="22" t="s">
        <v>75</v>
      </c>
      <c r="F25" s="13">
        <v>0.03561342592592592</v>
      </c>
      <c r="G25" s="12" t="str">
        <f t="shared" si="2"/>
        <v>3.57/km</v>
      </c>
      <c r="H25" s="13">
        <f t="shared" si="3"/>
        <v>0.004340277777777776</v>
      </c>
      <c r="I25" s="13">
        <f>F25-INDEX($F$5:$F$323,MATCH(D25,$D$5:$D$323,0))</f>
        <v>0.002395833333333326</v>
      </c>
    </row>
    <row r="26" spans="1:9" ht="15" customHeight="1">
      <c r="A26" s="12">
        <v>22</v>
      </c>
      <c r="B26" s="32" t="s">
        <v>76</v>
      </c>
      <c r="C26" s="35"/>
      <c r="D26" s="12" t="s">
        <v>13</v>
      </c>
      <c r="E26" s="22" t="s">
        <v>48</v>
      </c>
      <c r="F26" s="13">
        <v>0.03576388888888889</v>
      </c>
      <c r="G26" s="12" t="str">
        <f t="shared" si="2"/>
        <v>3.58/km</v>
      </c>
      <c r="H26" s="13">
        <f t="shared" si="3"/>
        <v>0.00449074074074074</v>
      </c>
      <c r="I26" s="13">
        <f>F26-INDEX($F$5:$F$323,MATCH(D26,$D$5:$D$323,0))</f>
        <v>0.0025462962962962896</v>
      </c>
    </row>
    <row r="27" spans="1:9" ht="15" customHeight="1">
      <c r="A27" s="12">
        <v>23</v>
      </c>
      <c r="B27" s="32" t="s">
        <v>77</v>
      </c>
      <c r="C27" s="35"/>
      <c r="D27" s="12" t="s">
        <v>23</v>
      </c>
      <c r="E27" s="22" t="s">
        <v>78</v>
      </c>
      <c r="F27" s="13">
        <v>0.0358912037037037</v>
      </c>
      <c r="G27" s="12" t="str">
        <f t="shared" si="2"/>
        <v>3.59/km</v>
      </c>
      <c r="H27" s="13">
        <f t="shared" si="3"/>
        <v>0.004618055555555556</v>
      </c>
      <c r="I27" s="13">
        <f>F27-INDEX($F$5:$F$323,MATCH(D27,$D$5:$D$323,0))</f>
        <v>0.0030208333333333268</v>
      </c>
    </row>
    <row r="28" spans="1:9" ht="15" customHeight="1">
      <c r="A28" s="12">
        <v>24</v>
      </c>
      <c r="B28" s="32" t="s">
        <v>79</v>
      </c>
      <c r="C28" s="35"/>
      <c r="D28" s="12" t="s">
        <v>15</v>
      </c>
      <c r="E28" s="22" t="s">
        <v>48</v>
      </c>
      <c r="F28" s="13">
        <v>0.03591435185185186</v>
      </c>
      <c r="G28" s="12" t="str">
        <f t="shared" si="2"/>
        <v>3.59/km</v>
      </c>
      <c r="H28" s="13">
        <f t="shared" si="3"/>
        <v>0.00464120370370371</v>
      </c>
      <c r="I28" s="13">
        <f>F28-INDEX($F$5:$F$323,MATCH(D28,$D$5:$D$323,0))</f>
        <v>0.0028587962962963037</v>
      </c>
    </row>
    <row r="29" spans="1:9" ht="15" customHeight="1">
      <c r="A29" s="12">
        <v>25</v>
      </c>
      <c r="B29" s="32" t="s">
        <v>80</v>
      </c>
      <c r="C29" s="35"/>
      <c r="D29" s="12" t="s">
        <v>17</v>
      </c>
      <c r="E29" s="22" t="s">
        <v>42</v>
      </c>
      <c r="F29" s="13">
        <v>0.03596064814814815</v>
      </c>
      <c r="G29" s="12" t="str">
        <f t="shared" si="2"/>
        <v>3.59/km</v>
      </c>
      <c r="H29" s="13">
        <f t="shared" si="3"/>
        <v>0.004687500000000004</v>
      </c>
      <c r="I29" s="13">
        <f>F29-INDEX($F$5:$F$323,MATCH(D29,$D$5:$D$323,0))</f>
        <v>0.004687500000000004</v>
      </c>
    </row>
    <row r="30" spans="1:9" ht="15" customHeight="1">
      <c r="A30" s="19">
        <v>26</v>
      </c>
      <c r="B30" s="37" t="s">
        <v>81</v>
      </c>
      <c r="C30" s="38"/>
      <c r="D30" s="19" t="s">
        <v>23</v>
      </c>
      <c r="E30" s="28" t="s">
        <v>43</v>
      </c>
      <c r="F30" s="23">
        <v>0.0362037037037037</v>
      </c>
      <c r="G30" s="19" t="str">
        <f t="shared" si="2"/>
        <v>4.01/km</v>
      </c>
      <c r="H30" s="23">
        <f t="shared" si="3"/>
        <v>0.004930555555555556</v>
      </c>
      <c r="I30" s="23">
        <f>F30-INDEX($F$5:$F$323,MATCH(D30,$D$5:$D$323,0))</f>
        <v>0.003333333333333327</v>
      </c>
    </row>
    <row r="31" spans="1:9" ht="15" customHeight="1">
      <c r="A31" s="12">
        <v>27</v>
      </c>
      <c r="B31" s="32" t="s">
        <v>82</v>
      </c>
      <c r="C31" s="35"/>
      <c r="D31" s="12" t="s">
        <v>12</v>
      </c>
      <c r="E31" s="22" t="s">
        <v>48</v>
      </c>
      <c r="F31" s="13">
        <v>0.036423611111111115</v>
      </c>
      <c r="G31" s="12" t="str">
        <f t="shared" si="2"/>
        <v>4.02/km</v>
      </c>
      <c r="H31" s="13">
        <f t="shared" si="3"/>
        <v>0.005150462962962968</v>
      </c>
      <c r="I31" s="13">
        <f>F31-INDEX($F$5:$F$323,MATCH(D31,$D$5:$D$323,0))</f>
        <v>0.0032638888888888926</v>
      </c>
    </row>
    <row r="32" spans="1:9" ht="15" customHeight="1">
      <c r="A32" s="12">
        <v>28</v>
      </c>
      <c r="B32" s="32" t="s">
        <v>83</v>
      </c>
      <c r="C32" s="35"/>
      <c r="D32" s="12" t="s">
        <v>12</v>
      </c>
      <c r="E32" s="22" t="s">
        <v>55</v>
      </c>
      <c r="F32" s="13">
        <v>0.03653935185185185</v>
      </c>
      <c r="G32" s="12" t="str">
        <f t="shared" si="2"/>
        <v>4.03/km</v>
      </c>
      <c r="H32" s="13">
        <f t="shared" si="3"/>
        <v>0.0052662037037037035</v>
      </c>
      <c r="I32" s="13">
        <f>F32-INDEX($F$5:$F$323,MATCH(D32,$D$5:$D$323,0))</f>
        <v>0.0033796296296296283</v>
      </c>
    </row>
    <row r="33" spans="1:9" ht="15" customHeight="1">
      <c r="A33" s="12">
        <v>29</v>
      </c>
      <c r="B33" s="32" t="s">
        <v>84</v>
      </c>
      <c r="C33" s="35"/>
      <c r="D33" s="12" t="s">
        <v>30</v>
      </c>
      <c r="E33" s="22" t="s">
        <v>85</v>
      </c>
      <c r="F33" s="13">
        <v>0.036597222222222225</v>
      </c>
      <c r="G33" s="12" t="str">
        <f t="shared" si="2"/>
        <v>4.03/km</v>
      </c>
      <c r="H33" s="13">
        <f t="shared" si="3"/>
        <v>0.005324074074074078</v>
      </c>
      <c r="I33" s="13">
        <f>F33-INDEX($F$5:$F$323,MATCH(D33,$D$5:$D$323,0))</f>
        <v>0</v>
      </c>
    </row>
    <row r="34" spans="1:9" ht="15" customHeight="1">
      <c r="A34" s="12">
        <v>30</v>
      </c>
      <c r="B34" s="32" t="s">
        <v>86</v>
      </c>
      <c r="C34" s="35"/>
      <c r="D34" s="12" t="s">
        <v>12</v>
      </c>
      <c r="E34" s="22" t="s">
        <v>64</v>
      </c>
      <c r="F34" s="13">
        <v>0.036724537037037035</v>
      </c>
      <c r="G34" s="12" t="str">
        <f t="shared" si="2"/>
        <v>4.04/km</v>
      </c>
      <c r="H34" s="13">
        <f t="shared" si="3"/>
        <v>0.0054513888888888876</v>
      </c>
      <c r="I34" s="13">
        <f>F34-INDEX($F$5:$F$323,MATCH(D34,$D$5:$D$323,0))</f>
        <v>0.0035648148148148123</v>
      </c>
    </row>
    <row r="35" spans="1:9" ht="15" customHeight="1">
      <c r="A35" s="12">
        <v>31</v>
      </c>
      <c r="B35" s="32" t="s">
        <v>87</v>
      </c>
      <c r="C35" s="35"/>
      <c r="D35" s="12" t="s">
        <v>24</v>
      </c>
      <c r="E35" s="22" t="s">
        <v>40</v>
      </c>
      <c r="F35" s="13">
        <v>0.036944444444444446</v>
      </c>
      <c r="G35" s="12" t="str">
        <f t="shared" si="2"/>
        <v>4.06/km</v>
      </c>
      <c r="H35" s="13">
        <f t="shared" si="3"/>
        <v>0.005671296296296299</v>
      </c>
      <c r="I35" s="13">
        <f>F35-INDEX($F$5:$F$323,MATCH(D35,$D$5:$D$323,0))</f>
        <v>0</v>
      </c>
    </row>
    <row r="36" spans="1:9" ht="15" customHeight="1">
      <c r="A36" s="12">
        <v>32</v>
      </c>
      <c r="B36" s="32" t="s">
        <v>88</v>
      </c>
      <c r="C36" s="35"/>
      <c r="D36" s="12" t="s">
        <v>17</v>
      </c>
      <c r="E36" s="22" t="s">
        <v>42</v>
      </c>
      <c r="F36" s="13">
        <v>0.03715277777777778</v>
      </c>
      <c r="G36" s="12" t="str">
        <f t="shared" si="2"/>
        <v>4.07/km</v>
      </c>
      <c r="H36" s="13">
        <f t="shared" si="3"/>
        <v>0.0058796296296296305</v>
      </c>
      <c r="I36" s="13">
        <f>F36-INDEX($F$5:$F$323,MATCH(D36,$D$5:$D$323,0))</f>
        <v>0.0058796296296296305</v>
      </c>
    </row>
    <row r="37" spans="1:9" ht="15" customHeight="1">
      <c r="A37" s="12">
        <v>33</v>
      </c>
      <c r="B37" s="32" t="s">
        <v>89</v>
      </c>
      <c r="C37" s="35"/>
      <c r="D37" s="12" t="s">
        <v>17</v>
      </c>
      <c r="E37" s="22" t="s">
        <v>90</v>
      </c>
      <c r="F37" s="13">
        <v>0.03729166666666667</v>
      </c>
      <c r="G37" s="12" t="str">
        <f aca="true" t="shared" si="4" ref="G37:G100">TEXT(INT((HOUR(F37)*3600+MINUTE(F37)*60+SECOND(F37))/$I$3/60),"0")&amp;"."&amp;TEXT(MOD((HOUR(F37)*3600+MINUTE(F37)*60+SECOND(F37))/$I$3,60),"00")&amp;"/km"</f>
        <v>4.08/km</v>
      </c>
      <c r="H37" s="13">
        <f aca="true" t="shared" si="5" ref="H37:H100">F37-$F$5</f>
        <v>0.00601851851851852</v>
      </c>
      <c r="I37" s="13">
        <f>F37-INDEX($F$5:$F$323,MATCH(D37,$D$5:$D$323,0))</f>
        <v>0.00601851851851852</v>
      </c>
    </row>
    <row r="38" spans="1:9" ht="15" customHeight="1">
      <c r="A38" s="12">
        <v>34</v>
      </c>
      <c r="B38" s="32" t="s">
        <v>91</v>
      </c>
      <c r="C38" s="35"/>
      <c r="D38" s="12" t="s">
        <v>15</v>
      </c>
      <c r="E38" s="22" t="s">
        <v>78</v>
      </c>
      <c r="F38" s="13">
        <v>0.037627314814814815</v>
      </c>
      <c r="G38" s="12" t="str">
        <f t="shared" si="4"/>
        <v>4.10/km</v>
      </c>
      <c r="H38" s="13">
        <f t="shared" si="5"/>
        <v>0.006354166666666668</v>
      </c>
      <c r="I38" s="13">
        <f>F38-INDEX($F$5:$F$323,MATCH(D38,$D$5:$D$323,0))</f>
        <v>0.0045717592592592615</v>
      </c>
    </row>
    <row r="39" spans="1:9" ht="15" customHeight="1">
      <c r="A39" s="12">
        <v>35</v>
      </c>
      <c r="B39" s="32" t="s">
        <v>92</v>
      </c>
      <c r="C39" s="35"/>
      <c r="D39" s="12" t="s">
        <v>24</v>
      </c>
      <c r="E39" s="22" t="s">
        <v>42</v>
      </c>
      <c r="F39" s="13">
        <v>0.03774305555555556</v>
      </c>
      <c r="G39" s="12" t="str">
        <f t="shared" si="4"/>
        <v>4.11/km</v>
      </c>
      <c r="H39" s="13">
        <f t="shared" si="5"/>
        <v>0.00646990740740741</v>
      </c>
      <c r="I39" s="13">
        <f>F39-INDEX($F$5:$F$323,MATCH(D39,$D$5:$D$323,0))</f>
        <v>0.000798611111111111</v>
      </c>
    </row>
    <row r="40" spans="1:9" ht="15" customHeight="1">
      <c r="A40" s="12">
        <v>36</v>
      </c>
      <c r="B40" s="32" t="s">
        <v>93</v>
      </c>
      <c r="C40" s="35"/>
      <c r="D40" s="12" t="s">
        <v>17</v>
      </c>
      <c r="E40" s="22" t="s">
        <v>55</v>
      </c>
      <c r="F40" s="13">
        <v>0.03777777777777778</v>
      </c>
      <c r="G40" s="12" t="str">
        <f t="shared" si="4"/>
        <v>4.11/km</v>
      </c>
      <c r="H40" s="13">
        <f t="shared" si="5"/>
        <v>0.006504629629629631</v>
      </c>
      <c r="I40" s="13">
        <f>F40-INDEX($F$5:$F$323,MATCH(D40,$D$5:$D$323,0))</f>
        <v>0.006504629629629631</v>
      </c>
    </row>
    <row r="41" spans="1:9" ht="15" customHeight="1">
      <c r="A41" s="12">
        <v>37</v>
      </c>
      <c r="B41" s="32" t="s">
        <v>94</v>
      </c>
      <c r="C41" s="35"/>
      <c r="D41" s="12" t="s">
        <v>17</v>
      </c>
      <c r="E41" s="22" t="s">
        <v>34</v>
      </c>
      <c r="F41" s="13">
        <v>0.03778935185185185</v>
      </c>
      <c r="G41" s="12" t="str">
        <f t="shared" si="4"/>
        <v>4.11/km</v>
      </c>
      <c r="H41" s="13">
        <f t="shared" si="5"/>
        <v>0.006516203703703705</v>
      </c>
      <c r="I41" s="13">
        <f>F41-INDEX($F$5:$F$323,MATCH(D41,$D$5:$D$323,0))</f>
        <v>0.006516203703703705</v>
      </c>
    </row>
    <row r="42" spans="1:9" ht="15" customHeight="1">
      <c r="A42" s="12">
        <v>38</v>
      </c>
      <c r="B42" s="32" t="s">
        <v>95</v>
      </c>
      <c r="C42" s="35"/>
      <c r="D42" s="12" t="s">
        <v>15</v>
      </c>
      <c r="E42" s="22" t="s">
        <v>78</v>
      </c>
      <c r="F42" s="13">
        <v>0.03788194444444444</v>
      </c>
      <c r="G42" s="12" t="str">
        <f t="shared" si="4"/>
        <v>4.12/km</v>
      </c>
      <c r="H42" s="13">
        <f t="shared" si="5"/>
        <v>0.006608796296296293</v>
      </c>
      <c r="I42" s="13">
        <f>F42-INDEX($F$5:$F$323,MATCH(D42,$D$5:$D$323,0))</f>
        <v>0.004826388888888887</v>
      </c>
    </row>
    <row r="43" spans="1:9" ht="15" customHeight="1">
      <c r="A43" s="12">
        <v>39</v>
      </c>
      <c r="B43" s="32" t="s">
        <v>96</v>
      </c>
      <c r="C43" s="35"/>
      <c r="D43" s="12" t="s">
        <v>23</v>
      </c>
      <c r="E43" s="22" t="s">
        <v>50</v>
      </c>
      <c r="F43" s="13">
        <v>0.03789351851851852</v>
      </c>
      <c r="G43" s="12" t="str">
        <f t="shared" si="4"/>
        <v>4.12/km</v>
      </c>
      <c r="H43" s="13">
        <f t="shared" si="5"/>
        <v>0.006620370370370374</v>
      </c>
      <c r="I43" s="13">
        <f>F43-INDEX($F$5:$F$323,MATCH(D43,$D$5:$D$323,0))</f>
        <v>0.005023148148148145</v>
      </c>
    </row>
    <row r="44" spans="1:9" ht="15" customHeight="1">
      <c r="A44" s="12">
        <v>40</v>
      </c>
      <c r="B44" s="32" t="s">
        <v>97</v>
      </c>
      <c r="C44" s="35"/>
      <c r="D44" s="12" t="s">
        <v>30</v>
      </c>
      <c r="E44" s="22" t="s">
        <v>42</v>
      </c>
      <c r="F44" s="13">
        <v>0.037905092592592594</v>
      </c>
      <c r="G44" s="12" t="str">
        <f t="shared" si="4"/>
        <v>4.12/km</v>
      </c>
      <c r="H44" s="13">
        <f t="shared" si="5"/>
        <v>0.006631944444444447</v>
      </c>
      <c r="I44" s="13">
        <f>F44-INDEX($F$5:$F$323,MATCH(D44,$D$5:$D$323,0))</f>
        <v>0.001307870370370369</v>
      </c>
    </row>
    <row r="45" spans="1:9" ht="15" customHeight="1">
      <c r="A45" s="12">
        <v>41</v>
      </c>
      <c r="B45" s="32" t="s">
        <v>98</v>
      </c>
      <c r="C45" s="35"/>
      <c r="D45" s="12" t="s">
        <v>24</v>
      </c>
      <c r="E45" s="22" t="s">
        <v>99</v>
      </c>
      <c r="F45" s="13">
        <v>0.03829861111111111</v>
      </c>
      <c r="G45" s="12" t="str">
        <f t="shared" si="4"/>
        <v>4.15/km</v>
      </c>
      <c r="H45" s="13">
        <f t="shared" si="5"/>
        <v>0.0070254629629629625</v>
      </c>
      <c r="I45" s="13">
        <f>F45-INDEX($F$5:$F$323,MATCH(D45,$D$5:$D$323,0))</f>
        <v>0.0013541666666666632</v>
      </c>
    </row>
    <row r="46" spans="1:9" ht="15" customHeight="1">
      <c r="A46" s="12">
        <v>42</v>
      </c>
      <c r="B46" s="32" t="s">
        <v>100</v>
      </c>
      <c r="C46" s="35"/>
      <c r="D46" s="12" t="s">
        <v>17</v>
      </c>
      <c r="E46" s="22" t="s">
        <v>55</v>
      </c>
      <c r="F46" s="13">
        <v>0.038807870370370375</v>
      </c>
      <c r="G46" s="12" t="str">
        <f t="shared" si="4"/>
        <v>4.18/km</v>
      </c>
      <c r="H46" s="13">
        <f t="shared" si="5"/>
        <v>0.007534722222222227</v>
      </c>
      <c r="I46" s="13">
        <f>F46-INDEX($F$5:$F$323,MATCH(D46,$D$5:$D$323,0))</f>
        <v>0.007534722222222227</v>
      </c>
    </row>
    <row r="47" spans="1:9" ht="15" customHeight="1">
      <c r="A47" s="12">
        <v>43</v>
      </c>
      <c r="B47" s="32" t="s">
        <v>101</v>
      </c>
      <c r="C47" s="35"/>
      <c r="D47" s="12" t="s">
        <v>23</v>
      </c>
      <c r="E47" s="22" t="s">
        <v>55</v>
      </c>
      <c r="F47" s="13">
        <v>0.03886574074074074</v>
      </c>
      <c r="G47" s="12" t="str">
        <f t="shared" si="4"/>
        <v>4.18/km</v>
      </c>
      <c r="H47" s="13">
        <f t="shared" si="5"/>
        <v>0.007592592592592595</v>
      </c>
      <c r="I47" s="13">
        <f>F47-INDEX($F$5:$F$323,MATCH(D47,$D$5:$D$323,0))</f>
        <v>0.005995370370370366</v>
      </c>
    </row>
    <row r="48" spans="1:9" ht="15" customHeight="1">
      <c r="A48" s="12">
        <v>44</v>
      </c>
      <c r="B48" s="32" t="s">
        <v>102</v>
      </c>
      <c r="C48" s="35"/>
      <c r="D48" s="12" t="s">
        <v>15</v>
      </c>
      <c r="E48" s="22" t="s">
        <v>39</v>
      </c>
      <c r="F48" s="13">
        <v>0.038877314814814816</v>
      </c>
      <c r="G48" s="12" t="str">
        <f t="shared" si="4"/>
        <v>4.18/km</v>
      </c>
      <c r="H48" s="13">
        <f t="shared" si="5"/>
        <v>0.007604166666666669</v>
      </c>
      <c r="I48" s="13">
        <f>F48-INDEX($F$5:$F$323,MATCH(D48,$D$5:$D$323,0))</f>
        <v>0.005821759259259263</v>
      </c>
    </row>
    <row r="49" spans="1:9" ht="15" customHeight="1">
      <c r="A49" s="12">
        <v>45</v>
      </c>
      <c r="B49" s="32" t="s">
        <v>103</v>
      </c>
      <c r="C49" s="35"/>
      <c r="D49" s="12" t="s">
        <v>17</v>
      </c>
      <c r="E49" s="22" t="s">
        <v>26</v>
      </c>
      <c r="F49" s="13">
        <v>0.03890046296296296</v>
      </c>
      <c r="G49" s="12" t="str">
        <f t="shared" si="4"/>
        <v>4.19/km</v>
      </c>
      <c r="H49" s="13">
        <f t="shared" si="5"/>
        <v>0.007627314814814816</v>
      </c>
      <c r="I49" s="13">
        <f>F49-INDEX($F$5:$F$323,MATCH(D49,$D$5:$D$323,0))</f>
        <v>0.007627314814814816</v>
      </c>
    </row>
    <row r="50" spans="1:9" ht="15" customHeight="1">
      <c r="A50" s="12">
        <v>46</v>
      </c>
      <c r="B50" s="32" t="s">
        <v>104</v>
      </c>
      <c r="C50" s="35"/>
      <c r="D50" s="12" t="s">
        <v>15</v>
      </c>
      <c r="E50" s="22" t="s">
        <v>105</v>
      </c>
      <c r="F50" s="13">
        <v>0.03891203703703704</v>
      </c>
      <c r="G50" s="12" t="str">
        <f t="shared" si="4"/>
        <v>4.19/km</v>
      </c>
      <c r="H50" s="13">
        <f t="shared" si="5"/>
        <v>0.0076388888888888895</v>
      </c>
      <c r="I50" s="13">
        <f>F50-INDEX($F$5:$F$323,MATCH(D50,$D$5:$D$323,0))</f>
        <v>0.005856481481481483</v>
      </c>
    </row>
    <row r="51" spans="1:9" ht="15" customHeight="1">
      <c r="A51" s="19">
        <v>47</v>
      </c>
      <c r="B51" s="37" t="s">
        <v>106</v>
      </c>
      <c r="C51" s="38"/>
      <c r="D51" s="19" t="s">
        <v>17</v>
      </c>
      <c r="E51" s="28" t="s">
        <v>43</v>
      </c>
      <c r="F51" s="23">
        <v>0.03892361111111111</v>
      </c>
      <c r="G51" s="19" t="str">
        <f t="shared" si="4"/>
        <v>4.19/km</v>
      </c>
      <c r="H51" s="23">
        <f t="shared" si="5"/>
        <v>0.007650462962962963</v>
      </c>
      <c r="I51" s="23">
        <f>F51-INDEX($F$5:$F$323,MATCH(D51,$D$5:$D$323,0))</f>
        <v>0.007650462962962963</v>
      </c>
    </row>
    <row r="52" spans="1:9" ht="15" customHeight="1">
      <c r="A52" s="12">
        <v>48</v>
      </c>
      <c r="B52" s="32" t="s">
        <v>107</v>
      </c>
      <c r="C52" s="35"/>
      <c r="D52" s="12" t="s">
        <v>23</v>
      </c>
      <c r="E52" s="22" t="s">
        <v>39</v>
      </c>
      <c r="F52" s="13">
        <v>0.03895833333333334</v>
      </c>
      <c r="G52" s="12" t="str">
        <f t="shared" si="4"/>
        <v>4.19/km</v>
      </c>
      <c r="H52" s="13">
        <f t="shared" si="5"/>
        <v>0.007685185185185191</v>
      </c>
      <c r="I52" s="13">
        <f>F52-INDEX($F$5:$F$323,MATCH(D52,$D$5:$D$323,0))</f>
        <v>0.006087962962962962</v>
      </c>
    </row>
    <row r="53" spans="1:9" ht="15" customHeight="1">
      <c r="A53" s="12">
        <v>49</v>
      </c>
      <c r="B53" s="32" t="s">
        <v>108</v>
      </c>
      <c r="C53" s="35"/>
      <c r="D53" s="12" t="s">
        <v>23</v>
      </c>
      <c r="E53" s="22" t="s">
        <v>18</v>
      </c>
      <c r="F53" s="13">
        <v>0.03900462962962963</v>
      </c>
      <c r="G53" s="12" t="str">
        <f t="shared" si="4"/>
        <v>4.19/km</v>
      </c>
      <c r="H53" s="13">
        <f t="shared" si="5"/>
        <v>0.007731481481481485</v>
      </c>
      <c r="I53" s="13">
        <f>F53-INDEX($F$5:$F$323,MATCH(D53,$D$5:$D$323,0))</f>
        <v>0.006134259259259256</v>
      </c>
    </row>
    <row r="54" spans="1:9" ht="15" customHeight="1">
      <c r="A54" s="12">
        <v>50</v>
      </c>
      <c r="B54" s="32" t="s">
        <v>109</v>
      </c>
      <c r="C54" s="35"/>
      <c r="D54" s="12" t="s">
        <v>23</v>
      </c>
      <c r="E54" s="22" t="s">
        <v>110</v>
      </c>
      <c r="F54" s="13">
        <v>0.039074074074074074</v>
      </c>
      <c r="G54" s="12" t="str">
        <f t="shared" si="4"/>
        <v>4.20/km</v>
      </c>
      <c r="H54" s="13">
        <f t="shared" si="5"/>
        <v>0.007800925925925926</v>
      </c>
      <c r="I54" s="13">
        <f>F54-INDEX($F$5:$F$323,MATCH(D54,$D$5:$D$323,0))</f>
        <v>0.006203703703703697</v>
      </c>
    </row>
    <row r="55" spans="1:9" ht="15" customHeight="1">
      <c r="A55" s="12">
        <v>51</v>
      </c>
      <c r="B55" s="32" t="s">
        <v>111</v>
      </c>
      <c r="C55" s="35"/>
      <c r="D55" s="12" t="s">
        <v>17</v>
      </c>
      <c r="E55" s="22" t="s">
        <v>112</v>
      </c>
      <c r="F55" s="13">
        <v>0.0391087962962963</v>
      </c>
      <c r="G55" s="12" t="str">
        <f t="shared" si="4"/>
        <v>4.20/km</v>
      </c>
      <c r="H55" s="13">
        <f t="shared" si="5"/>
        <v>0.007835648148148154</v>
      </c>
      <c r="I55" s="13">
        <f>F55-INDEX($F$5:$F$323,MATCH(D55,$D$5:$D$323,0))</f>
        <v>0.007835648148148154</v>
      </c>
    </row>
    <row r="56" spans="1:9" ht="15" customHeight="1">
      <c r="A56" s="12">
        <v>52</v>
      </c>
      <c r="B56" s="32" t="s">
        <v>113</v>
      </c>
      <c r="C56" s="35"/>
      <c r="D56" s="12" t="s">
        <v>17</v>
      </c>
      <c r="E56" s="22" t="s">
        <v>39</v>
      </c>
      <c r="F56" s="13">
        <v>0.039155092592592596</v>
      </c>
      <c r="G56" s="12" t="str">
        <f t="shared" si="4"/>
        <v>4.20/km</v>
      </c>
      <c r="H56" s="13">
        <f t="shared" si="5"/>
        <v>0.007881944444444448</v>
      </c>
      <c r="I56" s="13">
        <f>F56-INDEX($F$5:$F$323,MATCH(D56,$D$5:$D$323,0))</f>
        <v>0.007881944444444448</v>
      </c>
    </row>
    <row r="57" spans="1:9" ht="15" customHeight="1">
      <c r="A57" s="12">
        <v>53</v>
      </c>
      <c r="B57" s="32" t="s">
        <v>114</v>
      </c>
      <c r="C57" s="35"/>
      <c r="D57" s="12" t="s">
        <v>24</v>
      </c>
      <c r="E57" s="22" t="s">
        <v>78</v>
      </c>
      <c r="F57" s="13">
        <v>0.03920138888888889</v>
      </c>
      <c r="G57" s="12" t="str">
        <f t="shared" si="4"/>
        <v>4.21/km</v>
      </c>
      <c r="H57" s="13">
        <f t="shared" si="5"/>
        <v>0.007928240740740743</v>
      </c>
      <c r="I57" s="13">
        <f>F57-INDEX($F$5:$F$323,MATCH(D57,$D$5:$D$323,0))</f>
        <v>0.0022569444444444434</v>
      </c>
    </row>
    <row r="58" spans="1:9" ht="15" customHeight="1">
      <c r="A58" s="12">
        <v>54</v>
      </c>
      <c r="B58" s="32" t="s">
        <v>115</v>
      </c>
      <c r="C58" s="35"/>
      <c r="D58" s="12" t="s">
        <v>12</v>
      </c>
      <c r="E58" s="22" t="s">
        <v>116</v>
      </c>
      <c r="F58" s="13">
        <v>0.03927083333333333</v>
      </c>
      <c r="G58" s="12" t="str">
        <f t="shared" si="4"/>
        <v>4.21/km</v>
      </c>
      <c r="H58" s="13">
        <f t="shared" si="5"/>
        <v>0.007997685185185184</v>
      </c>
      <c r="I58" s="13">
        <f>F58-INDEX($F$5:$F$323,MATCH(D58,$D$5:$D$323,0))</f>
        <v>0.006111111111111109</v>
      </c>
    </row>
    <row r="59" spans="1:9" ht="15" customHeight="1">
      <c r="A59" s="12">
        <v>55</v>
      </c>
      <c r="B59" s="32" t="s">
        <v>117</v>
      </c>
      <c r="C59" s="35"/>
      <c r="D59" s="12" t="s">
        <v>30</v>
      </c>
      <c r="E59" s="22" t="s">
        <v>21</v>
      </c>
      <c r="F59" s="13">
        <v>0.039328703703703706</v>
      </c>
      <c r="G59" s="12" t="str">
        <f t="shared" si="4"/>
        <v>4.21/km</v>
      </c>
      <c r="H59" s="13">
        <f t="shared" si="5"/>
        <v>0.008055555555555559</v>
      </c>
      <c r="I59" s="13">
        <f>F59-INDEX($F$5:$F$323,MATCH(D59,$D$5:$D$323,0))</f>
        <v>0.0027314814814814806</v>
      </c>
    </row>
    <row r="60" spans="1:9" ht="15" customHeight="1">
      <c r="A60" s="12">
        <v>56</v>
      </c>
      <c r="B60" s="32" t="s">
        <v>118</v>
      </c>
      <c r="C60" s="35"/>
      <c r="D60" s="12" t="s">
        <v>12</v>
      </c>
      <c r="E60" s="22" t="s">
        <v>58</v>
      </c>
      <c r="F60" s="13">
        <v>0.039386574074074074</v>
      </c>
      <c r="G60" s="12" t="str">
        <f t="shared" si="4"/>
        <v>4.22/km</v>
      </c>
      <c r="H60" s="13">
        <f t="shared" si="5"/>
        <v>0.008113425925925927</v>
      </c>
      <c r="I60" s="13">
        <f>F60-INDEX($F$5:$F$323,MATCH(D60,$D$5:$D$323,0))</f>
        <v>0.0062268518518518515</v>
      </c>
    </row>
    <row r="61" spans="1:9" ht="15" customHeight="1">
      <c r="A61" s="12">
        <v>57</v>
      </c>
      <c r="B61" s="32" t="s">
        <v>119</v>
      </c>
      <c r="C61" s="35"/>
      <c r="D61" s="12" t="s">
        <v>17</v>
      </c>
      <c r="E61" s="22" t="s">
        <v>39</v>
      </c>
      <c r="F61" s="13">
        <v>0.03961805555555555</v>
      </c>
      <c r="G61" s="12" t="str">
        <f t="shared" si="4"/>
        <v>4.23/km</v>
      </c>
      <c r="H61" s="13">
        <f t="shared" si="5"/>
        <v>0.008344907407407405</v>
      </c>
      <c r="I61" s="13">
        <f>F61-INDEX($F$5:$F$323,MATCH(D61,$D$5:$D$323,0))</f>
        <v>0.008344907407407405</v>
      </c>
    </row>
    <row r="62" spans="1:9" ht="15" customHeight="1">
      <c r="A62" s="12">
        <v>58</v>
      </c>
      <c r="B62" s="32" t="s">
        <v>120</v>
      </c>
      <c r="C62" s="35"/>
      <c r="D62" s="12" t="s">
        <v>15</v>
      </c>
      <c r="E62" s="22" t="s">
        <v>50</v>
      </c>
      <c r="F62" s="13">
        <v>0.039641203703703706</v>
      </c>
      <c r="G62" s="12" t="str">
        <f t="shared" si="4"/>
        <v>4.23/km</v>
      </c>
      <c r="H62" s="13">
        <f t="shared" si="5"/>
        <v>0.00836805555555556</v>
      </c>
      <c r="I62" s="13">
        <f>F62-INDEX($F$5:$F$323,MATCH(D62,$D$5:$D$323,0))</f>
        <v>0.006585648148148153</v>
      </c>
    </row>
    <row r="63" spans="1:9" ht="15" customHeight="1">
      <c r="A63" s="12">
        <v>59</v>
      </c>
      <c r="B63" s="32" t="s">
        <v>121</v>
      </c>
      <c r="C63" s="35"/>
      <c r="D63" s="12" t="s">
        <v>17</v>
      </c>
      <c r="E63" s="22" t="s">
        <v>48</v>
      </c>
      <c r="F63" s="13">
        <v>0.0396875</v>
      </c>
      <c r="G63" s="12" t="str">
        <f t="shared" si="4"/>
        <v>4.24/km</v>
      </c>
      <c r="H63" s="13">
        <f t="shared" si="5"/>
        <v>0.008414351851851853</v>
      </c>
      <c r="I63" s="13">
        <f>F63-INDEX($F$5:$F$323,MATCH(D63,$D$5:$D$323,0))</f>
        <v>0.008414351851851853</v>
      </c>
    </row>
    <row r="64" spans="1:9" ht="15" customHeight="1">
      <c r="A64" s="12">
        <v>60</v>
      </c>
      <c r="B64" s="32" t="s">
        <v>122</v>
      </c>
      <c r="C64" s="35"/>
      <c r="D64" s="12" t="s">
        <v>15</v>
      </c>
      <c r="E64" s="22" t="s">
        <v>123</v>
      </c>
      <c r="F64" s="13">
        <v>0.039768518518518516</v>
      </c>
      <c r="G64" s="12" t="str">
        <f t="shared" si="4"/>
        <v>4.24/km</v>
      </c>
      <c r="H64" s="13">
        <f t="shared" si="5"/>
        <v>0.008495370370370368</v>
      </c>
      <c r="I64" s="13">
        <f>F64-INDEX($F$5:$F$323,MATCH(D64,$D$5:$D$323,0))</f>
        <v>0.006712962962962962</v>
      </c>
    </row>
    <row r="65" spans="1:9" ht="15" customHeight="1">
      <c r="A65" s="19">
        <v>61</v>
      </c>
      <c r="B65" s="37" t="s">
        <v>124</v>
      </c>
      <c r="C65" s="38"/>
      <c r="D65" s="19" t="s">
        <v>23</v>
      </c>
      <c r="E65" s="28" t="s">
        <v>43</v>
      </c>
      <c r="F65" s="23">
        <v>0.03981481481481482</v>
      </c>
      <c r="G65" s="19" t="str">
        <f t="shared" si="4"/>
        <v>4.25/km</v>
      </c>
      <c r="H65" s="23">
        <f t="shared" si="5"/>
        <v>0.00854166666666667</v>
      </c>
      <c r="I65" s="23">
        <f>F65-INDEX($F$5:$F$323,MATCH(D65,$D$5:$D$323,0))</f>
        <v>0.006944444444444441</v>
      </c>
    </row>
    <row r="66" spans="1:9" ht="15" customHeight="1">
      <c r="A66" s="19">
        <v>62</v>
      </c>
      <c r="B66" s="37" t="s">
        <v>125</v>
      </c>
      <c r="C66" s="38"/>
      <c r="D66" s="19" t="s">
        <v>23</v>
      </c>
      <c r="E66" s="28" t="s">
        <v>43</v>
      </c>
      <c r="F66" s="23">
        <v>0.039872685185185185</v>
      </c>
      <c r="G66" s="19" t="str">
        <f t="shared" si="4"/>
        <v>4.25/km</v>
      </c>
      <c r="H66" s="23">
        <f t="shared" si="5"/>
        <v>0.008599537037037037</v>
      </c>
      <c r="I66" s="23">
        <f>F66-INDEX($F$5:$F$323,MATCH(D66,$D$5:$D$323,0))</f>
        <v>0.0070023148148148084</v>
      </c>
    </row>
    <row r="67" spans="1:9" ht="15" customHeight="1">
      <c r="A67" s="12">
        <v>63</v>
      </c>
      <c r="B67" s="32" t="s">
        <v>126</v>
      </c>
      <c r="C67" s="35"/>
      <c r="D67" s="12" t="s">
        <v>32</v>
      </c>
      <c r="E67" s="22" t="s">
        <v>50</v>
      </c>
      <c r="F67" s="13">
        <v>0.03993055555555556</v>
      </c>
      <c r="G67" s="12" t="str">
        <f t="shared" si="4"/>
        <v>4.25/km</v>
      </c>
      <c r="H67" s="13">
        <f t="shared" si="5"/>
        <v>0.008657407407407412</v>
      </c>
      <c r="I67" s="13">
        <f>F67-INDEX($F$5:$F$323,MATCH(D67,$D$5:$D$323,0))</f>
        <v>0</v>
      </c>
    </row>
    <row r="68" spans="1:9" ht="15" customHeight="1">
      <c r="A68" s="12">
        <v>64</v>
      </c>
      <c r="B68" s="32" t="s">
        <v>127</v>
      </c>
      <c r="C68" s="35"/>
      <c r="D68" s="12" t="s">
        <v>12</v>
      </c>
      <c r="E68" s="22" t="s">
        <v>50</v>
      </c>
      <c r="F68" s="13">
        <v>0.039942129629629626</v>
      </c>
      <c r="G68" s="12" t="str">
        <f t="shared" si="4"/>
        <v>4.25/km</v>
      </c>
      <c r="H68" s="13">
        <f t="shared" si="5"/>
        <v>0.008668981481481479</v>
      </c>
      <c r="I68" s="13">
        <f>F68-INDEX($F$5:$F$323,MATCH(D68,$D$5:$D$323,0))</f>
        <v>0.006782407407407404</v>
      </c>
    </row>
    <row r="69" spans="1:9" ht="15" customHeight="1">
      <c r="A69" s="12">
        <v>65</v>
      </c>
      <c r="B69" s="32" t="s">
        <v>128</v>
      </c>
      <c r="C69" s="35"/>
      <c r="D69" s="12" t="s">
        <v>17</v>
      </c>
      <c r="E69" s="22" t="s">
        <v>50</v>
      </c>
      <c r="F69" s="13">
        <v>0.039942129629629626</v>
      </c>
      <c r="G69" s="12" t="str">
        <f t="shared" si="4"/>
        <v>4.25/km</v>
      </c>
      <c r="H69" s="13">
        <f t="shared" si="5"/>
        <v>0.008668981481481479</v>
      </c>
      <c r="I69" s="13">
        <f>F69-INDEX($F$5:$F$323,MATCH(D69,$D$5:$D$323,0))</f>
        <v>0.008668981481481479</v>
      </c>
    </row>
    <row r="70" spans="1:9" ht="15" customHeight="1">
      <c r="A70" s="12">
        <v>66</v>
      </c>
      <c r="B70" s="32" t="s">
        <v>129</v>
      </c>
      <c r="C70" s="35"/>
      <c r="D70" s="12" t="s">
        <v>22</v>
      </c>
      <c r="E70" s="22" t="s">
        <v>42</v>
      </c>
      <c r="F70" s="13">
        <v>0.03995370370370371</v>
      </c>
      <c r="G70" s="12" t="str">
        <f t="shared" si="4"/>
        <v>4.26/km</v>
      </c>
      <c r="H70" s="13">
        <f t="shared" si="5"/>
        <v>0.00868055555555556</v>
      </c>
      <c r="I70" s="13">
        <f>F70-INDEX($F$5:$F$323,MATCH(D70,$D$5:$D$323,0))</f>
        <v>0</v>
      </c>
    </row>
    <row r="71" spans="1:9" ht="15" customHeight="1">
      <c r="A71" s="12">
        <v>67</v>
      </c>
      <c r="B71" s="32" t="s">
        <v>130</v>
      </c>
      <c r="C71" s="35"/>
      <c r="D71" s="12" t="s">
        <v>15</v>
      </c>
      <c r="E71" s="22" t="s">
        <v>39</v>
      </c>
      <c r="F71" s="13">
        <v>0.04003472222222222</v>
      </c>
      <c r="G71" s="12" t="str">
        <f t="shared" si="4"/>
        <v>4.26/km</v>
      </c>
      <c r="H71" s="13">
        <f t="shared" si="5"/>
        <v>0.008761574074074074</v>
      </c>
      <c r="I71" s="13">
        <f>F71-INDEX($F$5:$F$323,MATCH(D71,$D$5:$D$323,0))</f>
        <v>0.006979166666666668</v>
      </c>
    </row>
    <row r="72" spans="1:9" ht="15" customHeight="1">
      <c r="A72" s="12">
        <v>68</v>
      </c>
      <c r="B72" s="32" t="s">
        <v>131</v>
      </c>
      <c r="C72" s="35"/>
      <c r="D72" s="12" t="s">
        <v>15</v>
      </c>
      <c r="E72" s="22" t="s">
        <v>48</v>
      </c>
      <c r="F72" s="13">
        <v>0.040046296296296295</v>
      </c>
      <c r="G72" s="12" t="str">
        <f t="shared" si="4"/>
        <v>4.26/km</v>
      </c>
      <c r="H72" s="13">
        <f t="shared" si="5"/>
        <v>0.008773148148148148</v>
      </c>
      <c r="I72" s="13">
        <f>F72-INDEX($F$5:$F$323,MATCH(D72,$D$5:$D$323,0))</f>
        <v>0.006990740740740742</v>
      </c>
    </row>
    <row r="73" spans="1:9" ht="15" customHeight="1">
      <c r="A73" s="12">
        <v>69</v>
      </c>
      <c r="B73" s="32" t="s">
        <v>132</v>
      </c>
      <c r="C73" s="35"/>
      <c r="D73" s="12" t="s">
        <v>23</v>
      </c>
      <c r="E73" s="22" t="s">
        <v>133</v>
      </c>
      <c r="F73" s="13">
        <v>0.04006944444444444</v>
      </c>
      <c r="G73" s="12" t="str">
        <f t="shared" si="4"/>
        <v>4.26/km</v>
      </c>
      <c r="H73" s="13">
        <f t="shared" si="5"/>
        <v>0.008796296296296295</v>
      </c>
      <c r="I73" s="13">
        <f>F73-INDEX($F$5:$F$323,MATCH(D73,$D$5:$D$323,0))</f>
        <v>0.007199074074074066</v>
      </c>
    </row>
    <row r="74" spans="1:9" ht="15" customHeight="1">
      <c r="A74" s="12">
        <v>70</v>
      </c>
      <c r="B74" s="32" t="s">
        <v>134</v>
      </c>
      <c r="C74" s="35"/>
      <c r="D74" s="12" t="s">
        <v>32</v>
      </c>
      <c r="E74" s="22" t="s">
        <v>16</v>
      </c>
      <c r="F74" s="13">
        <v>0.040150462962962964</v>
      </c>
      <c r="G74" s="12" t="str">
        <f t="shared" si="4"/>
        <v>4.27/km</v>
      </c>
      <c r="H74" s="13">
        <f t="shared" si="5"/>
        <v>0.008877314814814817</v>
      </c>
      <c r="I74" s="13">
        <f>F74-INDEX($F$5:$F$323,MATCH(D74,$D$5:$D$323,0))</f>
        <v>0.00021990740740740478</v>
      </c>
    </row>
    <row r="75" spans="1:9" ht="15" customHeight="1">
      <c r="A75" s="12">
        <v>71</v>
      </c>
      <c r="B75" s="32" t="s">
        <v>135</v>
      </c>
      <c r="C75" s="35"/>
      <c r="D75" s="12" t="s">
        <v>17</v>
      </c>
      <c r="E75" s="22" t="s">
        <v>136</v>
      </c>
      <c r="F75" s="13">
        <v>0.04020833333333333</v>
      </c>
      <c r="G75" s="12" t="str">
        <f t="shared" si="4"/>
        <v>4.27/km</v>
      </c>
      <c r="H75" s="13">
        <f t="shared" si="5"/>
        <v>0.008935185185185185</v>
      </c>
      <c r="I75" s="13">
        <f>F75-INDEX($F$5:$F$323,MATCH(D75,$D$5:$D$323,0))</f>
        <v>0.008935185185185185</v>
      </c>
    </row>
    <row r="76" spans="1:9" ht="15" customHeight="1">
      <c r="A76" s="12">
        <v>72</v>
      </c>
      <c r="B76" s="32" t="s">
        <v>137</v>
      </c>
      <c r="C76" s="35"/>
      <c r="D76" s="12" t="s">
        <v>15</v>
      </c>
      <c r="E76" s="22" t="s">
        <v>138</v>
      </c>
      <c r="F76" s="13">
        <v>0.04028935185185185</v>
      </c>
      <c r="G76" s="12" t="str">
        <f t="shared" si="4"/>
        <v>4.28/km</v>
      </c>
      <c r="H76" s="13">
        <f t="shared" si="5"/>
        <v>0.0090162037037037</v>
      </c>
      <c r="I76" s="13">
        <f>F76-INDEX($F$5:$F$323,MATCH(D76,$D$5:$D$323,0))</f>
        <v>0.007233796296296294</v>
      </c>
    </row>
    <row r="77" spans="1:9" ht="15" customHeight="1">
      <c r="A77" s="19">
        <v>73</v>
      </c>
      <c r="B77" s="37" t="s">
        <v>139</v>
      </c>
      <c r="C77" s="38"/>
      <c r="D77" s="19" t="s">
        <v>23</v>
      </c>
      <c r="E77" s="28" t="s">
        <v>43</v>
      </c>
      <c r="F77" s="23">
        <v>0.04040509259259259</v>
      </c>
      <c r="G77" s="19" t="str">
        <f t="shared" si="4"/>
        <v>4.29/km</v>
      </c>
      <c r="H77" s="23">
        <f t="shared" si="5"/>
        <v>0.009131944444444443</v>
      </c>
      <c r="I77" s="23">
        <f>F77-INDEX($F$5:$F$323,MATCH(D77,$D$5:$D$323,0))</f>
        <v>0.0075347222222222135</v>
      </c>
    </row>
    <row r="78" spans="1:9" ht="15" customHeight="1">
      <c r="A78" s="19">
        <v>74</v>
      </c>
      <c r="B78" s="37" t="s">
        <v>140</v>
      </c>
      <c r="C78" s="38"/>
      <c r="D78" s="19" t="s">
        <v>13</v>
      </c>
      <c r="E78" s="28" t="s">
        <v>43</v>
      </c>
      <c r="F78" s="23">
        <v>0.04075231481481481</v>
      </c>
      <c r="G78" s="19" t="str">
        <f t="shared" si="4"/>
        <v>4.31/km</v>
      </c>
      <c r="H78" s="23">
        <f t="shared" si="5"/>
        <v>0.009479166666666664</v>
      </c>
      <c r="I78" s="23">
        <f>F78-INDEX($F$5:$F$323,MATCH(D78,$D$5:$D$323,0))</f>
        <v>0.0075347222222222135</v>
      </c>
    </row>
    <row r="79" spans="1:9" ht="15" customHeight="1">
      <c r="A79" s="12">
        <v>75</v>
      </c>
      <c r="B79" s="32" t="s">
        <v>141</v>
      </c>
      <c r="C79" s="35"/>
      <c r="D79" s="12" t="s">
        <v>33</v>
      </c>
      <c r="E79" s="22" t="s">
        <v>48</v>
      </c>
      <c r="F79" s="13">
        <v>0.04082175925925926</v>
      </c>
      <c r="G79" s="12" t="str">
        <f t="shared" si="4"/>
        <v>4.31/km</v>
      </c>
      <c r="H79" s="13">
        <f t="shared" si="5"/>
        <v>0.009548611111111112</v>
      </c>
      <c r="I79" s="13">
        <f>F79-INDEX($F$5:$F$323,MATCH(D79,$D$5:$D$323,0))</f>
        <v>0</v>
      </c>
    </row>
    <row r="80" spans="1:9" ht="15" customHeight="1">
      <c r="A80" s="12">
        <v>76</v>
      </c>
      <c r="B80" s="32" t="s">
        <v>142</v>
      </c>
      <c r="C80" s="35"/>
      <c r="D80" s="12" t="s">
        <v>15</v>
      </c>
      <c r="E80" s="22" t="s">
        <v>48</v>
      </c>
      <c r="F80" s="13">
        <v>0.04091435185185185</v>
      </c>
      <c r="G80" s="12" t="str">
        <f t="shared" si="4"/>
        <v>4.32/km</v>
      </c>
      <c r="H80" s="13">
        <f t="shared" si="5"/>
        <v>0.0096412037037037</v>
      </c>
      <c r="I80" s="13">
        <f>F80-INDEX($F$5:$F$323,MATCH(D80,$D$5:$D$323,0))</f>
        <v>0.007858796296296294</v>
      </c>
    </row>
    <row r="81" spans="1:9" ht="15" customHeight="1">
      <c r="A81" s="12">
        <v>77</v>
      </c>
      <c r="B81" s="32" t="s">
        <v>143</v>
      </c>
      <c r="C81" s="35"/>
      <c r="D81" s="12" t="s">
        <v>32</v>
      </c>
      <c r="E81" s="22" t="s">
        <v>144</v>
      </c>
      <c r="F81" s="13">
        <v>0.040949074074074075</v>
      </c>
      <c r="G81" s="12" t="str">
        <f t="shared" si="4"/>
        <v>4.32/km</v>
      </c>
      <c r="H81" s="13">
        <f t="shared" si="5"/>
        <v>0.009675925925925928</v>
      </c>
      <c r="I81" s="13">
        <f>F81-INDEX($F$5:$F$323,MATCH(D81,$D$5:$D$323,0))</f>
        <v>0.0010185185185185158</v>
      </c>
    </row>
    <row r="82" spans="1:9" ht="15" customHeight="1">
      <c r="A82" s="12">
        <v>78</v>
      </c>
      <c r="B82" s="32" t="s">
        <v>145</v>
      </c>
      <c r="C82" s="35"/>
      <c r="D82" s="12" t="s">
        <v>17</v>
      </c>
      <c r="E82" s="22" t="s">
        <v>39</v>
      </c>
      <c r="F82" s="13">
        <v>0.04100694444444444</v>
      </c>
      <c r="G82" s="12" t="str">
        <f t="shared" si="4"/>
        <v>4.33/km</v>
      </c>
      <c r="H82" s="13">
        <f t="shared" si="5"/>
        <v>0.009733796296296296</v>
      </c>
      <c r="I82" s="13">
        <f>F82-INDEX($F$5:$F$323,MATCH(D82,$D$5:$D$323,0))</f>
        <v>0.009733796296296296</v>
      </c>
    </row>
    <row r="83" spans="1:9" ht="15" customHeight="1">
      <c r="A83" s="12">
        <v>79</v>
      </c>
      <c r="B83" s="32" t="s">
        <v>146</v>
      </c>
      <c r="C83" s="35"/>
      <c r="D83" s="12" t="s">
        <v>24</v>
      </c>
      <c r="E83" s="22" t="s">
        <v>136</v>
      </c>
      <c r="F83" s="13">
        <v>0.0410300925925926</v>
      </c>
      <c r="G83" s="12" t="str">
        <f t="shared" si="4"/>
        <v>4.33/km</v>
      </c>
      <c r="H83" s="13">
        <f t="shared" si="5"/>
        <v>0.00975694444444445</v>
      </c>
      <c r="I83" s="13">
        <f>F83-INDEX($F$5:$F$323,MATCH(D83,$D$5:$D$323,0))</f>
        <v>0.004085648148148151</v>
      </c>
    </row>
    <row r="84" spans="1:9" ht="15" customHeight="1">
      <c r="A84" s="19">
        <v>80</v>
      </c>
      <c r="B84" s="37" t="s">
        <v>147</v>
      </c>
      <c r="C84" s="38"/>
      <c r="D84" s="19" t="s">
        <v>24</v>
      </c>
      <c r="E84" s="28" t="s">
        <v>43</v>
      </c>
      <c r="F84" s="23">
        <v>0.041053240740740744</v>
      </c>
      <c r="G84" s="19" t="str">
        <f t="shared" si="4"/>
        <v>4.33/km</v>
      </c>
      <c r="H84" s="23">
        <f t="shared" si="5"/>
        <v>0.009780092592592597</v>
      </c>
      <c r="I84" s="23">
        <f>F84-INDEX($F$5:$F$323,MATCH(D84,$D$5:$D$323,0))</f>
        <v>0.004108796296296298</v>
      </c>
    </row>
    <row r="85" spans="1:9" ht="15" customHeight="1">
      <c r="A85" s="12">
        <v>81</v>
      </c>
      <c r="B85" s="32" t="s">
        <v>148</v>
      </c>
      <c r="C85" s="35"/>
      <c r="D85" s="12" t="s">
        <v>12</v>
      </c>
      <c r="E85" s="22" t="s">
        <v>55</v>
      </c>
      <c r="F85" s="13">
        <v>0.04108796296296296</v>
      </c>
      <c r="G85" s="12" t="str">
        <f t="shared" si="4"/>
        <v>4.33/km</v>
      </c>
      <c r="H85" s="13">
        <f t="shared" si="5"/>
        <v>0.009814814814814811</v>
      </c>
      <c r="I85" s="13">
        <f>F85-INDEX($F$5:$F$323,MATCH(D85,$D$5:$D$323,0))</f>
        <v>0.007928240740740736</v>
      </c>
    </row>
    <row r="86" spans="1:9" ht="15" customHeight="1">
      <c r="A86" s="12">
        <v>82</v>
      </c>
      <c r="B86" s="32" t="s">
        <v>149</v>
      </c>
      <c r="C86" s="35"/>
      <c r="D86" s="12" t="s">
        <v>24</v>
      </c>
      <c r="E86" s="22" t="s">
        <v>42</v>
      </c>
      <c r="F86" s="13">
        <v>0.04111111111111111</v>
      </c>
      <c r="G86" s="12" t="str">
        <f t="shared" si="4"/>
        <v>4.33/km</v>
      </c>
      <c r="H86" s="13">
        <f t="shared" si="5"/>
        <v>0.009837962962962965</v>
      </c>
      <c r="I86" s="13">
        <f>F86-INDEX($F$5:$F$323,MATCH(D86,$D$5:$D$323,0))</f>
        <v>0.004166666666666666</v>
      </c>
    </row>
    <row r="87" spans="1:9" ht="15" customHeight="1">
      <c r="A87" s="12">
        <v>83</v>
      </c>
      <c r="B87" s="32" t="s">
        <v>150</v>
      </c>
      <c r="C87" s="35"/>
      <c r="D87" s="12" t="s">
        <v>28</v>
      </c>
      <c r="E87" s="22" t="s">
        <v>31</v>
      </c>
      <c r="F87" s="13">
        <v>0.041122685185185186</v>
      </c>
      <c r="G87" s="12" t="str">
        <f t="shared" si="4"/>
        <v>4.33/km</v>
      </c>
      <c r="H87" s="13">
        <f t="shared" si="5"/>
        <v>0.009849537037037039</v>
      </c>
      <c r="I87" s="13">
        <f>F87-INDEX($F$5:$F$323,MATCH(D87,$D$5:$D$323,0))</f>
        <v>0</v>
      </c>
    </row>
    <row r="88" spans="1:9" ht="15" customHeight="1">
      <c r="A88" s="12">
        <v>84</v>
      </c>
      <c r="B88" s="32" t="s">
        <v>151</v>
      </c>
      <c r="C88" s="35"/>
      <c r="D88" s="12" t="s">
        <v>15</v>
      </c>
      <c r="E88" s="22" t="s">
        <v>39</v>
      </c>
      <c r="F88" s="13">
        <v>0.04114583333333333</v>
      </c>
      <c r="G88" s="12" t="str">
        <f t="shared" si="4"/>
        <v>4.33/km</v>
      </c>
      <c r="H88" s="13">
        <f t="shared" si="5"/>
        <v>0.009872685185185186</v>
      </c>
      <c r="I88" s="13">
        <f>F88-INDEX($F$5:$F$323,MATCH(D88,$D$5:$D$323,0))</f>
        <v>0.00809027777777778</v>
      </c>
    </row>
    <row r="89" spans="1:9" ht="15" customHeight="1">
      <c r="A89" s="12">
        <v>85</v>
      </c>
      <c r="B89" s="32" t="s">
        <v>152</v>
      </c>
      <c r="C89" s="35"/>
      <c r="D89" s="12" t="s">
        <v>24</v>
      </c>
      <c r="E89" s="22" t="s">
        <v>39</v>
      </c>
      <c r="F89" s="13">
        <v>0.041157407407407406</v>
      </c>
      <c r="G89" s="12" t="str">
        <f t="shared" si="4"/>
        <v>4.34/km</v>
      </c>
      <c r="H89" s="13">
        <f t="shared" si="5"/>
        <v>0.00988425925925926</v>
      </c>
      <c r="I89" s="13">
        <f>F89-INDEX($F$5:$F$323,MATCH(D89,$D$5:$D$323,0))</f>
        <v>0.00421296296296296</v>
      </c>
    </row>
    <row r="90" spans="1:9" ht="15" customHeight="1">
      <c r="A90" s="12">
        <v>86</v>
      </c>
      <c r="B90" s="32" t="s">
        <v>153</v>
      </c>
      <c r="C90" s="35"/>
      <c r="D90" s="12" t="s">
        <v>15</v>
      </c>
      <c r="E90" s="22" t="s">
        <v>39</v>
      </c>
      <c r="F90" s="13">
        <v>0.041215277777777774</v>
      </c>
      <c r="G90" s="12" t="str">
        <f t="shared" si="4"/>
        <v>4.34/km</v>
      </c>
      <c r="H90" s="13">
        <f t="shared" si="5"/>
        <v>0.009942129629629627</v>
      </c>
      <c r="I90" s="13">
        <f>F90-INDEX($F$5:$F$323,MATCH(D90,$D$5:$D$323,0))</f>
        <v>0.008159722222222221</v>
      </c>
    </row>
    <row r="91" spans="1:9" ht="15" customHeight="1">
      <c r="A91" s="12">
        <v>87</v>
      </c>
      <c r="B91" s="32" t="s">
        <v>154</v>
      </c>
      <c r="C91" s="35"/>
      <c r="D91" s="12" t="s">
        <v>29</v>
      </c>
      <c r="E91" s="22" t="s">
        <v>69</v>
      </c>
      <c r="F91" s="13">
        <v>0.04127314814814815</v>
      </c>
      <c r="G91" s="12" t="str">
        <f t="shared" si="4"/>
        <v>4.34/km</v>
      </c>
      <c r="H91" s="13">
        <f t="shared" si="5"/>
        <v>0.010000000000000002</v>
      </c>
      <c r="I91" s="13">
        <f>F91-INDEX($F$5:$F$323,MATCH(D91,$D$5:$D$323,0))</f>
        <v>0</v>
      </c>
    </row>
    <row r="92" spans="1:9" ht="15" customHeight="1">
      <c r="A92" s="12">
        <v>88</v>
      </c>
      <c r="B92" s="32" t="s">
        <v>155</v>
      </c>
      <c r="C92" s="35"/>
      <c r="D92" s="12" t="s">
        <v>23</v>
      </c>
      <c r="E92" s="22" t="s">
        <v>156</v>
      </c>
      <c r="F92" s="13">
        <v>0.04127314814814815</v>
      </c>
      <c r="G92" s="12" t="str">
        <f t="shared" si="4"/>
        <v>4.34/km</v>
      </c>
      <c r="H92" s="13">
        <f t="shared" si="5"/>
        <v>0.010000000000000002</v>
      </c>
      <c r="I92" s="13">
        <f>F92-INDEX($F$5:$F$323,MATCH(D92,$D$5:$D$323,0))</f>
        <v>0.008402777777777773</v>
      </c>
    </row>
    <row r="93" spans="1:9" ht="15" customHeight="1">
      <c r="A93" s="12">
        <v>89</v>
      </c>
      <c r="B93" s="32" t="s">
        <v>157</v>
      </c>
      <c r="C93" s="35"/>
      <c r="D93" s="12" t="s">
        <v>17</v>
      </c>
      <c r="E93" s="22" t="s">
        <v>36</v>
      </c>
      <c r="F93" s="13">
        <v>0.04143518518518518</v>
      </c>
      <c r="G93" s="12" t="str">
        <f t="shared" si="4"/>
        <v>4.35/km</v>
      </c>
      <c r="H93" s="13">
        <f t="shared" si="5"/>
        <v>0.010162037037037032</v>
      </c>
      <c r="I93" s="13">
        <f>F93-INDEX($F$5:$F$323,MATCH(D93,$D$5:$D$323,0))</f>
        <v>0.010162037037037032</v>
      </c>
    </row>
    <row r="94" spans="1:9" ht="15" customHeight="1">
      <c r="A94" s="12">
        <v>90</v>
      </c>
      <c r="B94" s="32" t="s">
        <v>158</v>
      </c>
      <c r="C94" s="35"/>
      <c r="D94" s="12" t="s">
        <v>12</v>
      </c>
      <c r="E94" s="22" t="s">
        <v>55</v>
      </c>
      <c r="F94" s="13">
        <v>0.04143518518518518</v>
      </c>
      <c r="G94" s="12" t="str">
        <f t="shared" si="4"/>
        <v>4.35/km</v>
      </c>
      <c r="H94" s="13">
        <f t="shared" si="5"/>
        <v>0.010162037037037032</v>
      </c>
      <c r="I94" s="13">
        <f>F94-INDEX($F$5:$F$323,MATCH(D94,$D$5:$D$323,0))</f>
        <v>0.008275462962962957</v>
      </c>
    </row>
    <row r="95" spans="1:9" ht="15" customHeight="1">
      <c r="A95" s="12">
        <v>91</v>
      </c>
      <c r="B95" s="32" t="s">
        <v>159</v>
      </c>
      <c r="C95" s="35"/>
      <c r="D95" s="12" t="s">
        <v>12</v>
      </c>
      <c r="E95" s="22" t="s">
        <v>160</v>
      </c>
      <c r="F95" s="13">
        <v>0.04145833333333333</v>
      </c>
      <c r="G95" s="12" t="str">
        <f t="shared" si="4"/>
        <v>4.36/km</v>
      </c>
      <c r="H95" s="13">
        <f t="shared" si="5"/>
        <v>0.010185185185185186</v>
      </c>
      <c r="I95" s="13">
        <f>F95-INDEX($F$5:$F$323,MATCH(D95,$D$5:$D$323,0))</f>
        <v>0.00829861111111111</v>
      </c>
    </row>
    <row r="96" spans="1:9" ht="15" customHeight="1">
      <c r="A96" s="12">
        <v>92</v>
      </c>
      <c r="B96" s="32" t="s">
        <v>161</v>
      </c>
      <c r="C96" s="35"/>
      <c r="D96" s="12" t="s">
        <v>22</v>
      </c>
      <c r="E96" s="22" t="s">
        <v>21</v>
      </c>
      <c r="F96" s="13">
        <v>0.04148148148148148</v>
      </c>
      <c r="G96" s="12" t="str">
        <f t="shared" si="4"/>
        <v>4.36/km</v>
      </c>
      <c r="H96" s="13">
        <f t="shared" si="5"/>
        <v>0.010208333333333333</v>
      </c>
      <c r="I96" s="13">
        <f>F96-INDEX($F$5:$F$323,MATCH(D96,$D$5:$D$323,0))</f>
        <v>0.0015277777777777737</v>
      </c>
    </row>
    <row r="97" spans="1:9" ht="15" customHeight="1">
      <c r="A97" s="12">
        <v>93</v>
      </c>
      <c r="B97" s="32" t="s">
        <v>162</v>
      </c>
      <c r="C97" s="35"/>
      <c r="D97" s="12" t="s">
        <v>22</v>
      </c>
      <c r="E97" s="22" t="s">
        <v>163</v>
      </c>
      <c r="F97" s="13">
        <v>0.04158564814814815</v>
      </c>
      <c r="G97" s="12" t="str">
        <f t="shared" si="4"/>
        <v>4.36/km</v>
      </c>
      <c r="H97" s="13">
        <f t="shared" si="5"/>
        <v>0.010312500000000002</v>
      </c>
      <c r="I97" s="13">
        <f>F97-INDEX($F$5:$F$323,MATCH(D97,$D$5:$D$323,0))</f>
        <v>0.0016319444444444428</v>
      </c>
    </row>
    <row r="98" spans="1:9" ht="15" customHeight="1">
      <c r="A98" s="12">
        <v>94</v>
      </c>
      <c r="B98" s="32" t="s">
        <v>164</v>
      </c>
      <c r="C98" s="35"/>
      <c r="D98" s="12" t="s">
        <v>13</v>
      </c>
      <c r="E98" s="22" t="s">
        <v>39</v>
      </c>
      <c r="F98" s="13">
        <v>0.04162037037037037</v>
      </c>
      <c r="G98" s="12" t="str">
        <f t="shared" si="4"/>
        <v>4.37/km</v>
      </c>
      <c r="H98" s="13">
        <f t="shared" si="5"/>
        <v>0.010347222222222223</v>
      </c>
      <c r="I98" s="13">
        <f>F98-INDEX($F$5:$F$323,MATCH(D98,$D$5:$D$323,0))</f>
        <v>0.008402777777777773</v>
      </c>
    </row>
    <row r="99" spans="1:9" ht="15" customHeight="1">
      <c r="A99" s="12">
        <v>95</v>
      </c>
      <c r="B99" s="32" t="s">
        <v>165</v>
      </c>
      <c r="C99" s="35"/>
      <c r="D99" s="12" t="s">
        <v>17</v>
      </c>
      <c r="E99" s="22" t="s">
        <v>166</v>
      </c>
      <c r="F99" s="13">
        <v>0.04195601851851852</v>
      </c>
      <c r="G99" s="12" t="str">
        <f t="shared" si="4"/>
        <v>4.39/km</v>
      </c>
      <c r="H99" s="13">
        <f t="shared" si="5"/>
        <v>0.01068287037037037</v>
      </c>
      <c r="I99" s="13">
        <f>F99-INDEX($F$5:$F$323,MATCH(D99,$D$5:$D$323,0))</f>
        <v>0.01068287037037037</v>
      </c>
    </row>
    <row r="100" spans="1:9" ht="15" customHeight="1">
      <c r="A100" s="12">
        <v>96</v>
      </c>
      <c r="B100" s="32" t="s">
        <v>167</v>
      </c>
      <c r="C100" s="35"/>
      <c r="D100" s="12" t="s">
        <v>17</v>
      </c>
      <c r="E100" s="22" t="s">
        <v>64</v>
      </c>
      <c r="F100" s="13">
        <v>0.04197916666666667</v>
      </c>
      <c r="G100" s="12" t="str">
        <f t="shared" si="4"/>
        <v>4.39/km</v>
      </c>
      <c r="H100" s="13">
        <f t="shared" si="5"/>
        <v>0.010706018518518524</v>
      </c>
      <c r="I100" s="13">
        <f>F100-INDEX($F$5:$F$323,MATCH(D100,$D$5:$D$323,0))</f>
        <v>0.010706018518518524</v>
      </c>
    </row>
    <row r="101" spans="1:9" ht="15" customHeight="1">
      <c r="A101" s="12">
        <v>97</v>
      </c>
      <c r="B101" s="32" t="s">
        <v>168</v>
      </c>
      <c r="C101" s="35"/>
      <c r="D101" s="12" t="s">
        <v>15</v>
      </c>
      <c r="E101" s="22" t="s">
        <v>55</v>
      </c>
      <c r="F101" s="13">
        <v>0.041990740740740745</v>
      </c>
      <c r="G101" s="12" t="str">
        <f aca="true" t="shared" si="6" ref="G101:G164">TEXT(INT((HOUR(F101)*3600+MINUTE(F101)*60+SECOND(F101))/$I$3/60),"0")&amp;"."&amp;TEXT(MOD((HOUR(F101)*3600+MINUTE(F101)*60+SECOND(F101))/$I$3,60),"00")&amp;"/km"</f>
        <v>4.39/km</v>
      </c>
      <c r="H101" s="13">
        <f aca="true" t="shared" si="7" ref="H101:H164">F101-$F$5</f>
        <v>0.010717592592592598</v>
      </c>
      <c r="I101" s="13">
        <f>F101-INDEX($F$5:$F$323,MATCH(D101,$D$5:$D$323,0))</f>
        <v>0.008935185185185192</v>
      </c>
    </row>
    <row r="102" spans="1:9" ht="15" customHeight="1">
      <c r="A102" s="12">
        <v>98</v>
      </c>
      <c r="B102" s="32" t="s">
        <v>169</v>
      </c>
      <c r="C102" s="35"/>
      <c r="D102" s="12" t="s">
        <v>23</v>
      </c>
      <c r="E102" s="22" t="s">
        <v>64</v>
      </c>
      <c r="F102" s="13">
        <v>0.04200231481481481</v>
      </c>
      <c r="G102" s="12" t="str">
        <f t="shared" si="6"/>
        <v>4.39/km</v>
      </c>
      <c r="H102" s="13">
        <f t="shared" si="7"/>
        <v>0.010729166666666665</v>
      </c>
      <c r="I102" s="13">
        <f>F102-INDEX($F$5:$F$323,MATCH(D102,$D$5:$D$323,0))</f>
        <v>0.009131944444444436</v>
      </c>
    </row>
    <row r="103" spans="1:9" ht="15" customHeight="1">
      <c r="A103" s="12">
        <v>99</v>
      </c>
      <c r="B103" s="32" t="s">
        <v>170</v>
      </c>
      <c r="C103" s="35"/>
      <c r="D103" s="12" t="s">
        <v>17</v>
      </c>
      <c r="E103" s="22" t="s">
        <v>55</v>
      </c>
      <c r="F103" s="13">
        <v>0.04204861111111111</v>
      </c>
      <c r="G103" s="12" t="str">
        <f t="shared" si="6"/>
        <v>4.39/km</v>
      </c>
      <c r="H103" s="13">
        <f t="shared" si="7"/>
        <v>0.010775462962962966</v>
      </c>
      <c r="I103" s="13">
        <f>F103-INDEX($F$5:$F$323,MATCH(D103,$D$5:$D$323,0))</f>
        <v>0.010775462962962966</v>
      </c>
    </row>
    <row r="104" spans="1:9" ht="15" customHeight="1">
      <c r="A104" s="12">
        <v>100</v>
      </c>
      <c r="B104" s="32" t="s">
        <v>171</v>
      </c>
      <c r="C104" s="35"/>
      <c r="D104" s="12" t="s">
        <v>23</v>
      </c>
      <c r="E104" s="22" t="s">
        <v>42</v>
      </c>
      <c r="F104" s="13">
        <v>0.04212962962962963</v>
      </c>
      <c r="G104" s="12" t="str">
        <f t="shared" si="6"/>
        <v>4.40/km</v>
      </c>
      <c r="H104" s="13">
        <f t="shared" si="7"/>
        <v>0.01085648148148148</v>
      </c>
      <c r="I104" s="13">
        <f>F104-INDEX($F$5:$F$323,MATCH(D104,$D$5:$D$323,0))</f>
        <v>0.009259259259259252</v>
      </c>
    </row>
    <row r="105" spans="1:9" ht="15" customHeight="1">
      <c r="A105" s="12">
        <v>101</v>
      </c>
      <c r="B105" s="32" t="s">
        <v>172</v>
      </c>
      <c r="C105" s="35"/>
      <c r="D105" s="12" t="s">
        <v>17</v>
      </c>
      <c r="E105" s="22" t="s">
        <v>173</v>
      </c>
      <c r="F105" s="13">
        <v>0.0421412037037037</v>
      </c>
      <c r="G105" s="12" t="str">
        <f t="shared" si="6"/>
        <v>4.40/km</v>
      </c>
      <c r="H105" s="13">
        <f t="shared" si="7"/>
        <v>0.010868055555555554</v>
      </c>
      <c r="I105" s="13">
        <f>F105-INDEX($F$5:$F$323,MATCH(D105,$D$5:$D$323,0))</f>
        <v>0.010868055555555554</v>
      </c>
    </row>
    <row r="106" spans="1:9" ht="15" customHeight="1">
      <c r="A106" s="19">
        <v>102</v>
      </c>
      <c r="B106" s="37" t="s">
        <v>174</v>
      </c>
      <c r="C106" s="38"/>
      <c r="D106" s="19" t="s">
        <v>15</v>
      </c>
      <c r="E106" s="28" t="s">
        <v>43</v>
      </c>
      <c r="F106" s="23">
        <v>0.04215277777777778</v>
      </c>
      <c r="G106" s="19" t="str">
        <f t="shared" si="6"/>
        <v>4.40/km</v>
      </c>
      <c r="H106" s="23">
        <f t="shared" si="7"/>
        <v>0.010879629629629635</v>
      </c>
      <c r="I106" s="23">
        <f>F106-INDEX($F$5:$F$323,MATCH(D106,$D$5:$D$323,0))</f>
        <v>0.009097222222222229</v>
      </c>
    </row>
    <row r="107" spans="1:9" ht="15" customHeight="1">
      <c r="A107" s="12">
        <v>103</v>
      </c>
      <c r="B107" s="32" t="s">
        <v>175</v>
      </c>
      <c r="C107" s="35"/>
      <c r="D107" s="12" t="s">
        <v>13</v>
      </c>
      <c r="E107" s="22" t="s">
        <v>48</v>
      </c>
      <c r="F107" s="13">
        <v>0.042222222222222223</v>
      </c>
      <c r="G107" s="12" t="str">
        <f t="shared" si="6"/>
        <v>4.41/km</v>
      </c>
      <c r="H107" s="13">
        <f t="shared" si="7"/>
        <v>0.010949074074074076</v>
      </c>
      <c r="I107" s="13">
        <f>F107-INDEX($F$5:$F$323,MATCH(D107,$D$5:$D$323,0))</f>
        <v>0.009004629629629626</v>
      </c>
    </row>
    <row r="108" spans="1:9" ht="15" customHeight="1">
      <c r="A108" s="12">
        <v>104</v>
      </c>
      <c r="B108" s="32" t="s">
        <v>176</v>
      </c>
      <c r="C108" s="35"/>
      <c r="D108" s="12" t="s">
        <v>17</v>
      </c>
      <c r="E108" s="22" t="s">
        <v>177</v>
      </c>
      <c r="F108" s="13">
        <v>0.0422800925925926</v>
      </c>
      <c r="G108" s="12" t="str">
        <f t="shared" si="6"/>
        <v>4.41/km</v>
      </c>
      <c r="H108" s="13">
        <f t="shared" si="7"/>
        <v>0.011006944444444451</v>
      </c>
      <c r="I108" s="13">
        <f>F108-INDEX($F$5:$F$323,MATCH(D108,$D$5:$D$323,0))</f>
        <v>0.011006944444444451</v>
      </c>
    </row>
    <row r="109" spans="1:9" ht="15" customHeight="1">
      <c r="A109" s="12">
        <v>105</v>
      </c>
      <c r="B109" s="32" t="s">
        <v>178</v>
      </c>
      <c r="C109" s="35"/>
      <c r="D109" s="12" t="s">
        <v>23</v>
      </c>
      <c r="E109" s="22" t="s">
        <v>90</v>
      </c>
      <c r="F109" s="13">
        <v>0.042337962962962966</v>
      </c>
      <c r="G109" s="12" t="str">
        <f t="shared" si="6"/>
        <v>4.41/km</v>
      </c>
      <c r="H109" s="13">
        <f t="shared" si="7"/>
        <v>0.011064814814814819</v>
      </c>
      <c r="I109" s="13">
        <f>F109-INDEX($F$5:$F$323,MATCH(D109,$D$5:$D$323,0))</f>
        <v>0.00946759259259259</v>
      </c>
    </row>
    <row r="110" spans="1:9" ht="15" customHeight="1">
      <c r="A110" s="19">
        <v>106</v>
      </c>
      <c r="B110" s="37" t="s">
        <v>179</v>
      </c>
      <c r="C110" s="38"/>
      <c r="D110" s="19" t="s">
        <v>23</v>
      </c>
      <c r="E110" s="28" t="s">
        <v>43</v>
      </c>
      <c r="F110" s="23">
        <v>0.042430555555555555</v>
      </c>
      <c r="G110" s="19" t="str">
        <f t="shared" si="6"/>
        <v>4.42/km</v>
      </c>
      <c r="H110" s="23">
        <f t="shared" si="7"/>
        <v>0.011157407407407408</v>
      </c>
      <c r="I110" s="23">
        <f>F110-INDEX($F$5:$F$323,MATCH(D110,$D$5:$D$323,0))</f>
        <v>0.009560185185185179</v>
      </c>
    </row>
    <row r="111" spans="1:9" ht="15" customHeight="1">
      <c r="A111" s="12">
        <v>107</v>
      </c>
      <c r="B111" s="32" t="s">
        <v>180</v>
      </c>
      <c r="C111" s="35"/>
      <c r="D111" s="12" t="s">
        <v>15</v>
      </c>
      <c r="E111" s="22" t="s">
        <v>48</v>
      </c>
      <c r="F111" s="13">
        <v>0.04244212962962963</v>
      </c>
      <c r="G111" s="12" t="str">
        <f t="shared" si="6"/>
        <v>4.42/km</v>
      </c>
      <c r="H111" s="13">
        <f t="shared" si="7"/>
        <v>0.011168981481481481</v>
      </c>
      <c r="I111" s="13">
        <f>F111-INDEX($F$5:$F$323,MATCH(D111,$D$5:$D$323,0))</f>
        <v>0.009386574074074075</v>
      </c>
    </row>
    <row r="112" spans="1:9" ht="15" customHeight="1">
      <c r="A112" s="19">
        <v>108</v>
      </c>
      <c r="B112" s="37" t="s">
        <v>181</v>
      </c>
      <c r="C112" s="38"/>
      <c r="D112" s="19" t="s">
        <v>23</v>
      </c>
      <c r="E112" s="28" t="s">
        <v>43</v>
      </c>
      <c r="F112" s="23">
        <v>0.0425462962962963</v>
      </c>
      <c r="G112" s="19" t="str">
        <f t="shared" si="6"/>
        <v>4.43/km</v>
      </c>
      <c r="H112" s="23">
        <f t="shared" si="7"/>
        <v>0.01127314814814815</v>
      </c>
      <c r="I112" s="23">
        <f>F112-INDEX($F$5:$F$323,MATCH(D112,$D$5:$D$323,0))</f>
        <v>0.009675925925925921</v>
      </c>
    </row>
    <row r="113" spans="1:9" ht="15" customHeight="1">
      <c r="A113" s="19">
        <v>109</v>
      </c>
      <c r="B113" s="37" t="s">
        <v>182</v>
      </c>
      <c r="C113" s="38"/>
      <c r="D113" s="19" t="s">
        <v>23</v>
      </c>
      <c r="E113" s="28" t="s">
        <v>43</v>
      </c>
      <c r="F113" s="23">
        <v>0.0425462962962963</v>
      </c>
      <c r="G113" s="19" t="str">
        <f t="shared" si="6"/>
        <v>4.43/km</v>
      </c>
      <c r="H113" s="23">
        <f t="shared" si="7"/>
        <v>0.01127314814814815</v>
      </c>
      <c r="I113" s="23">
        <f>F113-INDEX($F$5:$F$323,MATCH(D113,$D$5:$D$323,0))</f>
        <v>0.009675925925925921</v>
      </c>
    </row>
    <row r="114" spans="1:9" ht="15" customHeight="1">
      <c r="A114" s="12">
        <v>110</v>
      </c>
      <c r="B114" s="32" t="s">
        <v>183</v>
      </c>
      <c r="C114" s="35"/>
      <c r="D114" s="12" t="s">
        <v>13</v>
      </c>
      <c r="E114" s="22" t="s">
        <v>50</v>
      </c>
      <c r="F114" s="13">
        <v>0.04262731481481482</v>
      </c>
      <c r="G114" s="12" t="str">
        <f t="shared" si="6"/>
        <v>4.43/km</v>
      </c>
      <c r="H114" s="13">
        <f t="shared" si="7"/>
        <v>0.011354166666666672</v>
      </c>
      <c r="I114" s="13">
        <f>F114-INDEX($F$5:$F$323,MATCH(D114,$D$5:$D$323,0))</f>
        <v>0.009409722222222222</v>
      </c>
    </row>
    <row r="115" spans="1:9" ht="15" customHeight="1">
      <c r="A115" s="12">
        <v>111</v>
      </c>
      <c r="B115" s="32" t="s">
        <v>184</v>
      </c>
      <c r="C115" s="35"/>
      <c r="D115" s="12" t="s">
        <v>22</v>
      </c>
      <c r="E115" s="22" t="s">
        <v>55</v>
      </c>
      <c r="F115" s="13">
        <v>0.042743055555555555</v>
      </c>
      <c r="G115" s="12" t="str">
        <f t="shared" si="6"/>
        <v>4.44/km</v>
      </c>
      <c r="H115" s="13">
        <f t="shared" si="7"/>
        <v>0.011469907407407408</v>
      </c>
      <c r="I115" s="13">
        <f>F115-INDEX($F$5:$F$323,MATCH(D115,$D$5:$D$323,0))</f>
        <v>0.0027893518518518484</v>
      </c>
    </row>
    <row r="116" spans="1:9" ht="15" customHeight="1">
      <c r="A116" s="12">
        <v>112</v>
      </c>
      <c r="B116" s="32" t="s">
        <v>185</v>
      </c>
      <c r="C116" s="35"/>
      <c r="D116" s="12" t="s">
        <v>23</v>
      </c>
      <c r="E116" s="22" t="s">
        <v>39</v>
      </c>
      <c r="F116" s="13">
        <v>0.043090277777777776</v>
      </c>
      <c r="G116" s="12" t="str">
        <f t="shared" si="6"/>
        <v>4.46/km</v>
      </c>
      <c r="H116" s="13">
        <f t="shared" si="7"/>
        <v>0.011817129629629629</v>
      </c>
      <c r="I116" s="13">
        <f>F116-INDEX($F$5:$F$323,MATCH(D116,$D$5:$D$323,0))</f>
        <v>0.0102199074074074</v>
      </c>
    </row>
    <row r="117" spans="1:9" ht="15" customHeight="1">
      <c r="A117" s="12">
        <v>113</v>
      </c>
      <c r="B117" s="32" t="s">
        <v>186</v>
      </c>
      <c r="C117" s="35"/>
      <c r="D117" s="12" t="s">
        <v>25</v>
      </c>
      <c r="E117" s="22" t="s">
        <v>85</v>
      </c>
      <c r="F117" s="13">
        <v>0.04311342592592593</v>
      </c>
      <c r="G117" s="12" t="str">
        <f t="shared" si="6"/>
        <v>4.47/km</v>
      </c>
      <c r="H117" s="13">
        <f t="shared" si="7"/>
        <v>0.011840277777777783</v>
      </c>
      <c r="I117" s="13">
        <f>F117-INDEX($F$5:$F$323,MATCH(D117,$D$5:$D$323,0))</f>
        <v>0</v>
      </c>
    </row>
    <row r="118" spans="1:9" ht="15" customHeight="1">
      <c r="A118" s="12">
        <v>114</v>
      </c>
      <c r="B118" s="32" t="s">
        <v>187</v>
      </c>
      <c r="C118" s="35"/>
      <c r="D118" s="12" t="s">
        <v>23</v>
      </c>
      <c r="E118" s="22" t="s">
        <v>48</v>
      </c>
      <c r="F118" s="13">
        <v>0.04314814814814815</v>
      </c>
      <c r="G118" s="12" t="str">
        <f t="shared" si="6"/>
        <v>4.47/km</v>
      </c>
      <c r="H118" s="13">
        <f t="shared" si="7"/>
        <v>0.011875000000000004</v>
      </c>
      <c r="I118" s="13">
        <f>F118-INDEX($F$5:$F$323,MATCH(D118,$D$5:$D$323,0))</f>
        <v>0.010277777777777775</v>
      </c>
    </row>
    <row r="119" spans="1:9" ht="15" customHeight="1">
      <c r="A119" s="12">
        <v>115</v>
      </c>
      <c r="B119" s="32" t="s">
        <v>188</v>
      </c>
      <c r="C119" s="35"/>
      <c r="D119" s="12" t="s">
        <v>17</v>
      </c>
      <c r="E119" s="22" t="s">
        <v>39</v>
      </c>
      <c r="F119" s="13">
        <v>0.04327546296296297</v>
      </c>
      <c r="G119" s="12" t="str">
        <f t="shared" si="6"/>
        <v>4.48/km</v>
      </c>
      <c r="H119" s="13">
        <f t="shared" si="7"/>
        <v>0.01200231481481482</v>
      </c>
      <c r="I119" s="13">
        <f>F119-INDEX($F$5:$F$323,MATCH(D119,$D$5:$D$323,0))</f>
        <v>0.01200231481481482</v>
      </c>
    </row>
    <row r="120" spans="1:9" ht="15" customHeight="1">
      <c r="A120" s="19">
        <v>116</v>
      </c>
      <c r="B120" s="37" t="s">
        <v>189</v>
      </c>
      <c r="C120" s="38"/>
      <c r="D120" s="19" t="s">
        <v>23</v>
      </c>
      <c r="E120" s="28" t="s">
        <v>43</v>
      </c>
      <c r="F120" s="23">
        <v>0.04331018518518518</v>
      </c>
      <c r="G120" s="19" t="str">
        <f t="shared" si="6"/>
        <v>4.48/km</v>
      </c>
      <c r="H120" s="23">
        <f t="shared" si="7"/>
        <v>0.012037037037037034</v>
      </c>
      <c r="I120" s="23">
        <f>F120-INDEX($F$5:$F$323,MATCH(D120,$D$5:$D$323,0))</f>
        <v>0.010439814814814805</v>
      </c>
    </row>
    <row r="121" spans="1:9" ht="15" customHeight="1">
      <c r="A121" s="12">
        <v>117</v>
      </c>
      <c r="B121" s="32" t="s">
        <v>190</v>
      </c>
      <c r="C121" s="35"/>
      <c r="D121" s="12" t="s">
        <v>24</v>
      </c>
      <c r="E121" s="22" t="s">
        <v>42</v>
      </c>
      <c r="F121" s="13">
        <v>0.04332175925925926</v>
      </c>
      <c r="G121" s="12" t="str">
        <f t="shared" si="6"/>
        <v>4.48/km</v>
      </c>
      <c r="H121" s="13">
        <f t="shared" si="7"/>
        <v>0.012048611111111114</v>
      </c>
      <c r="I121" s="13">
        <f>F121-INDEX($F$5:$F$323,MATCH(D121,$D$5:$D$323,0))</f>
        <v>0.006377314814814815</v>
      </c>
    </row>
    <row r="122" spans="1:9" ht="15" customHeight="1">
      <c r="A122" s="12">
        <v>118</v>
      </c>
      <c r="B122" s="32" t="s">
        <v>191</v>
      </c>
      <c r="C122" s="35"/>
      <c r="D122" s="12" t="s">
        <v>13</v>
      </c>
      <c r="E122" s="22" t="s">
        <v>48</v>
      </c>
      <c r="F122" s="13">
        <v>0.043333333333333335</v>
      </c>
      <c r="G122" s="12" t="str">
        <f t="shared" si="6"/>
        <v>4.48/km</v>
      </c>
      <c r="H122" s="13">
        <f t="shared" si="7"/>
        <v>0.012060185185185188</v>
      </c>
      <c r="I122" s="13">
        <f>F122-INDEX($F$5:$F$323,MATCH(D122,$D$5:$D$323,0))</f>
        <v>0.010115740740740738</v>
      </c>
    </row>
    <row r="123" spans="1:9" ht="15" customHeight="1">
      <c r="A123" s="12">
        <v>119</v>
      </c>
      <c r="B123" s="32" t="s">
        <v>192</v>
      </c>
      <c r="C123" s="35"/>
      <c r="D123" s="12" t="s">
        <v>30</v>
      </c>
      <c r="E123" s="22" t="s">
        <v>136</v>
      </c>
      <c r="F123" s="13">
        <v>0.043356481481481475</v>
      </c>
      <c r="G123" s="12" t="str">
        <f t="shared" si="6"/>
        <v>4.48/km</v>
      </c>
      <c r="H123" s="13">
        <f t="shared" si="7"/>
        <v>0.012083333333333328</v>
      </c>
      <c r="I123" s="13">
        <f>F123-INDEX($F$5:$F$323,MATCH(D123,$D$5:$D$323,0))</f>
        <v>0.00675925925925925</v>
      </c>
    </row>
    <row r="124" spans="1:9" ht="15" customHeight="1">
      <c r="A124" s="12">
        <v>120</v>
      </c>
      <c r="B124" s="32" t="s">
        <v>193</v>
      </c>
      <c r="C124" s="35"/>
      <c r="D124" s="12" t="s">
        <v>23</v>
      </c>
      <c r="E124" s="22" t="s">
        <v>136</v>
      </c>
      <c r="F124" s="13">
        <v>0.04340277777777778</v>
      </c>
      <c r="G124" s="12" t="str">
        <f t="shared" si="6"/>
        <v>4.48/km</v>
      </c>
      <c r="H124" s="13">
        <f t="shared" si="7"/>
        <v>0.012129629629629636</v>
      </c>
      <c r="I124" s="13">
        <f>F124-INDEX($F$5:$F$323,MATCH(D124,$D$5:$D$323,0))</f>
        <v>0.010532407407407407</v>
      </c>
    </row>
    <row r="125" spans="1:9" ht="15" customHeight="1">
      <c r="A125" s="12">
        <v>121</v>
      </c>
      <c r="B125" s="32" t="s">
        <v>194</v>
      </c>
      <c r="C125" s="35"/>
      <c r="D125" s="12" t="s">
        <v>17</v>
      </c>
      <c r="E125" s="22" t="s">
        <v>48</v>
      </c>
      <c r="F125" s="13">
        <v>0.04355324074074074</v>
      </c>
      <c r="G125" s="12" t="str">
        <f t="shared" si="6"/>
        <v>4.49/km</v>
      </c>
      <c r="H125" s="13">
        <f t="shared" si="7"/>
        <v>0.012280092592592592</v>
      </c>
      <c r="I125" s="13">
        <f>F125-INDEX($F$5:$F$323,MATCH(D125,$D$5:$D$323,0))</f>
        <v>0.012280092592592592</v>
      </c>
    </row>
    <row r="126" spans="1:9" ht="15" customHeight="1">
      <c r="A126" s="12">
        <v>122</v>
      </c>
      <c r="B126" s="32" t="s">
        <v>195</v>
      </c>
      <c r="C126" s="35"/>
      <c r="D126" s="12" t="s">
        <v>23</v>
      </c>
      <c r="E126" s="22" t="s">
        <v>48</v>
      </c>
      <c r="F126" s="13">
        <v>0.04356481481481481</v>
      </c>
      <c r="G126" s="12" t="str">
        <f t="shared" si="6"/>
        <v>4.50/km</v>
      </c>
      <c r="H126" s="13">
        <f t="shared" si="7"/>
        <v>0.012291666666666666</v>
      </c>
      <c r="I126" s="13">
        <f>F126-INDEX($F$5:$F$323,MATCH(D126,$D$5:$D$323,0))</f>
        <v>0.010694444444444437</v>
      </c>
    </row>
    <row r="127" spans="1:9" ht="15" customHeight="1">
      <c r="A127" s="19">
        <v>123</v>
      </c>
      <c r="B127" s="37" t="s">
        <v>196</v>
      </c>
      <c r="C127" s="38"/>
      <c r="D127" s="19" t="s">
        <v>17</v>
      </c>
      <c r="E127" s="28" t="s">
        <v>43</v>
      </c>
      <c r="F127" s="23">
        <v>0.04361111111111111</v>
      </c>
      <c r="G127" s="19" t="str">
        <f t="shared" si="6"/>
        <v>4.50/km</v>
      </c>
      <c r="H127" s="23">
        <f t="shared" si="7"/>
        <v>0.01233796296296296</v>
      </c>
      <c r="I127" s="23">
        <f>F127-INDEX($F$5:$F$323,MATCH(D127,$D$5:$D$323,0))</f>
        <v>0.01233796296296296</v>
      </c>
    </row>
    <row r="128" spans="1:9" ht="15" customHeight="1">
      <c r="A128" s="12">
        <v>124</v>
      </c>
      <c r="B128" s="32" t="s">
        <v>197</v>
      </c>
      <c r="C128" s="35"/>
      <c r="D128" s="12" t="s">
        <v>17</v>
      </c>
      <c r="E128" s="22" t="s">
        <v>198</v>
      </c>
      <c r="F128" s="13">
        <v>0.043645833333333335</v>
      </c>
      <c r="G128" s="12" t="str">
        <f t="shared" si="6"/>
        <v>4.50/km</v>
      </c>
      <c r="H128" s="13">
        <f t="shared" si="7"/>
        <v>0.012372685185185188</v>
      </c>
      <c r="I128" s="13">
        <f>F128-INDEX($F$5:$F$323,MATCH(D128,$D$5:$D$323,0))</f>
        <v>0.012372685185185188</v>
      </c>
    </row>
    <row r="129" spans="1:9" ht="15" customHeight="1">
      <c r="A129" s="12">
        <v>125</v>
      </c>
      <c r="B129" s="32" t="s">
        <v>199</v>
      </c>
      <c r="C129" s="35"/>
      <c r="D129" s="12" t="s">
        <v>17</v>
      </c>
      <c r="E129" s="22" t="s">
        <v>200</v>
      </c>
      <c r="F129" s="13">
        <v>0.043773148148148144</v>
      </c>
      <c r="G129" s="12" t="str">
        <f t="shared" si="6"/>
        <v>4.51/km</v>
      </c>
      <c r="H129" s="13">
        <f t="shared" si="7"/>
        <v>0.012499999999999997</v>
      </c>
      <c r="I129" s="13">
        <f>F129-INDEX($F$5:$F$323,MATCH(D129,$D$5:$D$323,0))</f>
        <v>0.012499999999999997</v>
      </c>
    </row>
    <row r="130" spans="1:9" ht="15" customHeight="1">
      <c r="A130" s="12">
        <v>126</v>
      </c>
      <c r="B130" s="32" t="s">
        <v>201</v>
      </c>
      <c r="C130" s="35"/>
      <c r="D130" s="12" t="s">
        <v>23</v>
      </c>
      <c r="E130" s="22" t="s">
        <v>48</v>
      </c>
      <c r="F130" s="13">
        <v>0.043773148148148144</v>
      </c>
      <c r="G130" s="12" t="str">
        <f t="shared" si="6"/>
        <v>4.51/km</v>
      </c>
      <c r="H130" s="13">
        <f t="shared" si="7"/>
        <v>0.012499999999999997</v>
      </c>
      <c r="I130" s="13">
        <f>F130-INDEX($F$5:$F$323,MATCH(D130,$D$5:$D$323,0))</f>
        <v>0.010902777777777768</v>
      </c>
    </row>
    <row r="131" spans="1:9" ht="15" customHeight="1">
      <c r="A131" s="12">
        <v>127</v>
      </c>
      <c r="B131" s="32" t="s">
        <v>202</v>
      </c>
      <c r="C131" s="35"/>
      <c r="D131" s="12" t="s">
        <v>33</v>
      </c>
      <c r="E131" s="22" t="s">
        <v>203</v>
      </c>
      <c r="F131" s="13">
        <v>0.04380787037037037</v>
      </c>
      <c r="G131" s="12" t="str">
        <f t="shared" si="6"/>
        <v>4.51/km</v>
      </c>
      <c r="H131" s="13">
        <f t="shared" si="7"/>
        <v>0.012534722222222225</v>
      </c>
      <c r="I131" s="13">
        <f>F131-INDEX($F$5:$F$323,MATCH(D131,$D$5:$D$323,0))</f>
        <v>0.002986111111111113</v>
      </c>
    </row>
    <row r="132" spans="1:9" ht="15" customHeight="1">
      <c r="A132" s="12">
        <v>128</v>
      </c>
      <c r="B132" s="32" t="s">
        <v>204</v>
      </c>
      <c r="C132" s="35"/>
      <c r="D132" s="12" t="s">
        <v>28</v>
      </c>
      <c r="E132" s="22" t="s">
        <v>160</v>
      </c>
      <c r="F132" s="13">
        <v>0.04384259259259259</v>
      </c>
      <c r="G132" s="12" t="str">
        <f t="shared" si="6"/>
        <v>4.51/km</v>
      </c>
      <c r="H132" s="13">
        <f t="shared" si="7"/>
        <v>0.012569444444444446</v>
      </c>
      <c r="I132" s="13">
        <f>F132-INDEX($F$5:$F$323,MATCH(D132,$D$5:$D$323,0))</f>
        <v>0.002719907407407407</v>
      </c>
    </row>
    <row r="133" spans="1:9" ht="15" customHeight="1">
      <c r="A133" s="19">
        <v>129</v>
      </c>
      <c r="B133" s="37" t="s">
        <v>205</v>
      </c>
      <c r="C133" s="38"/>
      <c r="D133" s="19" t="s">
        <v>32</v>
      </c>
      <c r="E133" s="28" t="s">
        <v>43</v>
      </c>
      <c r="F133" s="23">
        <v>0.04416666666666667</v>
      </c>
      <c r="G133" s="19" t="str">
        <f t="shared" si="6"/>
        <v>4.54/km</v>
      </c>
      <c r="H133" s="23">
        <f t="shared" si="7"/>
        <v>0.01289351851851852</v>
      </c>
      <c r="I133" s="23">
        <f>F133-INDEX($F$5:$F$323,MATCH(D133,$D$5:$D$323,0))</f>
        <v>0.004236111111111107</v>
      </c>
    </row>
    <row r="134" spans="1:9" ht="15" customHeight="1">
      <c r="A134" s="19">
        <v>130</v>
      </c>
      <c r="B134" s="37" t="s">
        <v>206</v>
      </c>
      <c r="C134" s="38"/>
      <c r="D134" s="19" t="s">
        <v>17</v>
      </c>
      <c r="E134" s="28" t="s">
        <v>43</v>
      </c>
      <c r="F134" s="23">
        <v>0.044189814814814814</v>
      </c>
      <c r="G134" s="19" t="str">
        <f t="shared" si="6"/>
        <v>4.54/km</v>
      </c>
      <c r="H134" s="23">
        <f t="shared" si="7"/>
        <v>0.012916666666666667</v>
      </c>
      <c r="I134" s="23">
        <f>F134-INDEX($F$5:$F$323,MATCH(D134,$D$5:$D$323,0))</f>
        <v>0.012916666666666667</v>
      </c>
    </row>
    <row r="135" spans="1:9" ht="15" customHeight="1">
      <c r="A135" s="12">
        <v>131</v>
      </c>
      <c r="B135" s="32" t="s">
        <v>207</v>
      </c>
      <c r="C135" s="35"/>
      <c r="D135" s="12" t="s">
        <v>17</v>
      </c>
      <c r="E135" s="22" t="s">
        <v>50</v>
      </c>
      <c r="F135" s="13">
        <v>0.044328703703703703</v>
      </c>
      <c r="G135" s="12" t="str">
        <f t="shared" si="6"/>
        <v>4.55/km</v>
      </c>
      <c r="H135" s="13">
        <f t="shared" si="7"/>
        <v>0.013055555555555556</v>
      </c>
      <c r="I135" s="13">
        <f>F135-INDEX($F$5:$F$323,MATCH(D135,$D$5:$D$323,0))</f>
        <v>0.013055555555555556</v>
      </c>
    </row>
    <row r="136" spans="1:9" ht="15" customHeight="1">
      <c r="A136" s="12">
        <v>132</v>
      </c>
      <c r="B136" s="32" t="s">
        <v>208</v>
      </c>
      <c r="C136" s="35"/>
      <c r="D136" s="12" t="s">
        <v>17</v>
      </c>
      <c r="E136" s="22" t="s">
        <v>209</v>
      </c>
      <c r="F136" s="13">
        <v>0.044375</v>
      </c>
      <c r="G136" s="12" t="str">
        <f t="shared" si="6"/>
        <v>4.55/km</v>
      </c>
      <c r="H136" s="13">
        <f t="shared" si="7"/>
        <v>0.01310185185185185</v>
      </c>
      <c r="I136" s="13">
        <f>F136-INDEX($F$5:$F$323,MATCH(D136,$D$5:$D$323,0))</f>
        <v>0.01310185185185185</v>
      </c>
    </row>
    <row r="137" spans="1:9" ht="15" customHeight="1">
      <c r="A137" s="12">
        <v>133</v>
      </c>
      <c r="B137" s="32" t="s">
        <v>210</v>
      </c>
      <c r="C137" s="35"/>
      <c r="D137" s="12" t="s">
        <v>35</v>
      </c>
      <c r="E137" s="22" t="s">
        <v>203</v>
      </c>
      <c r="F137" s="13">
        <v>0.044432870370370366</v>
      </c>
      <c r="G137" s="12" t="str">
        <f t="shared" si="6"/>
        <v>4.55/km</v>
      </c>
      <c r="H137" s="13">
        <f t="shared" si="7"/>
        <v>0.013159722222222218</v>
      </c>
      <c r="I137" s="13">
        <f>F137-INDEX($F$5:$F$323,MATCH(D137,$D$5:$D$323,0))</f>
        <v>0</v>
      </c>
    </row>
    <row r="138" spans="1:9" ht="15" customHeight="1">
      <c r="A138" s="12">
        <v>134</v>
      </c>
      <c r="B138" s="32" t="s">
        <v>211</v>
      </c>
      <c r="C138" s="35"/>
      <c r="D138" s="12" t="s">
        <v>15</v>
      </c>
      <c r="E138" s="22" t="s">
        <v>55</v>
      </c>
      <c r="F138" s="13">
        <v>0.04449074074074074</v>
      </c>
      <c r="G138" s="12" t="str">
        <f t="shared" si="6"/>
        <v>4.56/km</v>
      </c>
      <c r="H138" s="13">
        <f t="shared" si="7"/>
        <v>0.013217592592592593</v>
      </c>
      <c r="I138" s="13">
        <f>F138-INDEX($F$5:$F$323,MATCH(D138,$D$5:$D$323,0))</f>
        <v>0.011435185185185187</v>
      </c>
    </row>
    <row r="139" spans="1:9" ht="15" customHeight="1">
      <c r="A139" s="12">
        <v>135</v>
      </c>
      <c r="B139" s="32" t="s">
        <v>212</v>
      </c>
      <c r="C139" s="35"/>
      <c r="D139" s="12" t="s">
        <v>17</v>
      </c>
      <c r="E139" s="22" t="s">
        <v>39</v>
      </c>
      <c r="F139" s="13">
        <v>0.044675925925925924</v>
      </c>
      <c r="G139" s="12" t="str">
        <f t="shared" si="6"/>
        <v>4.57/km</v>
      </c>
      <c r="H139" s="13">
        <f t="shared" si="7"/>
        <v>0.013402777777777777</v>
      </c>
      <c r="I139" s="13">
        <f>F139-INDEX($F$5:$F$323,MATCH(D139,$D$5:$D$323,0))</f>
        <v>0.013402777777777777</v>
      </c>
    </row>
    <row r="140" spans="1:9" ht="15" customHeight="1">
      <c r="A140" s="12">
        <v>136</v>
      </c>
      <c r="B140" s="32" t="s">
        <v>213</v>
      </c>
      <c r="C140" s="35"/>
      <c r="D140" s="12" t="s">
        <v>15</v>
      </c>
      <c r="E140" s="22" t="s">
        <v>166</v>
      </c>
      <c r="F140" s="13">
        <v>0.04474537037037037</v>
      </c>
      <c r="G140" s="12" t="str">
        <f t="shared" si="6"/>
        <v>4.57/km</v>
      </c>
      <c r="H140" s="13">
        <f t="shared" si="7"/>
        <v>0.013472222222222226</v>
      </c>
      <c r="I140" s="13">
        <f>F140-INDEX($F$5:$F$323,MATCH(D140,$D$5:$D$323,0))</f>
        <v>0.01168981481481482</v>
      </c>
    </row>
    <row r="141" spans="1:9" ht="15" customHeight="1">
      <c r="A141" s="12">
        <v>137</v>
      </c>
      <c r="B141" s="32" t="s">
        <v>214</v>
      </c>
      <c r="C141" s="35"/>
      <c r="D141" s="12" t="s">
        <v>38</v>
      </c>
      <c r="E141" s="22" t="s">
        <v>37</v>
      </c>
      <c r="F141" s="13">
        <v>0.044814814814814814</v>
      </c>
      <c r="G141" s="12" t="str">
        <f t="shared" si="6"/>
        <v>4.58/km</v>
      </c>
      <c r="H141" s="13">
        <f t="shared" si="7"/>
        <v>0.013541666666666667</v>
      </c>
      <c r="I141" s="13">
        <f>F141-INDEX($F$5:$F$323,MATCH(D141,$D$5:$D$323,0))</f>
        <v>0</v>
      </c>
    </row>
    <row r="142" spans="1:9" ht="15" customHeight="1">
      <c r="A142" s="12">
        <v>138</v>
      </c>
      <c r="B142" s="32" t="s">
        <v>215</v>
      </c>
      <c r="C142" s="35"/>
      <c r="D142" s="12" t="s">
        <v>23</v>
      </c>
      <c r="E142" s="22" t="s">
        <v>216</v>
      </c>
      <c r="F142" s="13">
        <v>0.044826388888888895</v>
      </c>
      <c r="G142" s="12" t="str">
        <f t="shared" si="6"/>
        <v>4.58/km</v>
      </c>
      <c r="H142" s="13">
        <f t="shared" si="7"/>
        <v>0.013553240740740748</v>
      </c>
      <c r="I142" s="13">
        <f>F142-INDEX($F$5:$F$323,MATCH(D142,$D$5:$D$323,0))</f>
        <v>0.011956018518518519</v>
      </c>
    </row>
    <row r="143" spans="1:9" ht="15" customHeight="1">
      <c r="A143" s="12">
        <v>139</v>
      </c>
      <c r="B143" s="32" t="s">
        <v>217</v>
      </c>
      <c r="C143" s="35"/>
      <c r="D143" s="12" t="s">
        <v>17</v>
      </c>
      <c r="E143" s="22" t="s">
        <v>55</v>
      </c>
      <c r="F143" s="13">
        <v>0.044849537037037035</v>
      </c>
      <c r="G143" s="12" t="str">
        <f t="shared" si="6"/>
        <v>4.58/km</v>
      </c>
      <c r="H143" s="13">
        <f t="shared" si="7"/>
        <v>0.013576388888888888</v>
      </c>
      <c r="I143" s="13">
        <f>F143-INDEX($F$5:$F$323,MATCH(D143,$D$5:$D$323,0))</f>
        <v>0.013576388888888888</v>
      </c>
    </row>
    <row r="144" spans="1:9" ht="15" customHeight="1">
      <c r="A144" s="19">
        <v>140</v>
      </c>
      <c r="B144" s="37" t="s">
        <v>218</v>
      </c>
      <c r="C144" s="38"/>
      <c r="D144" s="19" t="s">
        <v>29</v>
      </c>
      <c r="E144" s="28" t="s">
        <v>43</v>
      </c>
      <c r="F144" s="23">
        <v>0.04486111111111111</v>
      </c>
      <c r="G144" s="19" t="str">
        <f t="shared" si="6"/>
        <v>4.58/km</v>
      </c>
      <c r="H144" s="23">
        <f t="shared" si="7"/>
        <v>0.013587962962962961</v>
      </c>
      <c r="I144" s="23">
        <f>F144-INDEX($F$5:$F$323,MATCH(D144,$D$5:$D$323,0))</f>
        <v>0.0035879629629629595</v>
      </c>
    </row>
    <row r="145" spans="1:9" ht="15" customHeight="1">
      <c r="A145" s="12">
        <v>141</v>
      </c>
      <c r="B145" s="32" t="s">
        <v>219</v>
      </c>
      <c r="C145" s="35"/>
      <c r="D145" s="12" t="s">
        <v>22</v>
      </c>
      <c r="E145" s="22" t="s">
        <v>48</v>
      </c>
      <c r="F145" s="13">
        <v>0.04487268518518519</v>
      </c>
      <c r="G145" s="12" t="str">
        <f t="shared" si="6"/>
        <v>4.58/km</v>
      </c>
      <c r="H145" s="13">
        <f t="shared" si="7"/>
        <v>0.013599537037037042</v>
      </c>
      <c r="I145" s="13">
        <f>F145-INDEX($F$5:$F$323,MATCH(D145,$D$5:$D$323,0))</f>
        <v>0.0049189814814814825</v>
      </c>
    </row>
    <row r="146" spans="1:9" ht="15" customHeight="1">
      <c r="A146" s="12">
        <v>142</v>
      </c>
      <c r="B146" s="32" t="s">
        <v>220</v>
      </c>
      <c r="C146" s="35"/>
      <c r="D146" s="12" t="s">
        <v>32</v>
      </c>
      <c r="E146" s="22" t="s">
        <v>55</v>
      </c>
      <c r="F146" s="13">
        <v>0.04493055555555556</v>
      </c>
      <c r="G146" s="12" t="str">
        <f t="shared" si="6"/>
        <v>4.59/km</v>
      </c>
      <c r="H146" s="13">
        <f t="shared" si="7"/>
        <v>0.01365740740740741</v>
      </c>
      <c r="I146" s="13">
        <f>F146-INDEX($F$5:$F$323,MATCH(D146,$D$5:$D$323,0))</f>
        <v>0.0049999999999999975</v>
      </c>
    </row>
    <row r="147" spans="1:9" ht="15" customHeight="1">
      <c r="A147" s="12">
        <v>143</v>
      </c>
      <c r="B147" s="32" t="s">
        <v>221</v>
      </c>
      <c r="C147" s="35"/>
      <c r="D147" s="12" t="s">
        <v>29</v>
      </c>
      <c r="E147" s="22" t="s">
        <v>39</v>
      </c>
      <c r="F147" s="13">
        <v>0.04497685185185185</v>
      </c>
      <c r="G147" s="12" t="str">
        <f t="shared" si="6"/>
        <v>4.59/km</v>
      </c>
      <c r="H147" s="13">
        <f t="shared" si="7"/>
        <v>0.013703703703703704</v>
      </c>
      <c r="I147" s="13">
        <f>F147-INDEX($F$5:$F$323,MATCH(D147,$D$5:$D$323,0))</f>
        <v>0.003703703703703702</v>
      </c>
    </row>
    <row r="148" spans="1:9" ht="15" customHeight="1">
      <c r="A148" s="12">
        <v>144</v>
      </c>
      <c r="B148" s="32" t="s">
        <v>222</v>
      </c>
      <c r="C148" s="35"/>
      <c r="D148" s="12" t="s">
        <v>23</v>
      </c>
      <c r="E148" s="22" t="s">
        <v>39</v>
      </c>
      <c r="F148" s="13">
        <v>0.045023148148148145</v>
      </c>
      <c r="G148" s="12" t="str">
        <f t="shared" si="6"/>
        <v>4.59/km</v>
      </c>
      <c r="H148" s="13">
        <f t="shared" si="7"/>
        <v>0.013749999999999998</v>
      </c>
      <c r="I148" s="13">
        <f>F148-INDEX($F$5:$F$323,MATCH(D148,$D$5:$D$323,0))</f>
        <v>0.01215277777777777</v>
      </c>
    </row>
    <row r="149" spans="1:9" ht="15" customHeight="1">
      <c r="A149" s="12">
        <v>145</v>
      </c>
      <c r="B149" s="32" t="s">
        <v>223</v>
      </c>
      <c r="C149" s="35"/>
      <c r="D149" s="12" t="s">
        <v>17</v>
      </c>
      <c r="E149" s="22" t="s">
        <v>48</v>
      </c>
      <c r="F149" s="13">
        <v>0.04506944444444445</v>
      </c>
      <c r="G149" s="12" t="str">
        <f t="shared" si="6"/>
        <v>4.60/km</v>
      </c>
      <c r="H149" s="13">
        <f t="shared" si="7"/>
        <v>0.0137962962962963</v>
      </c>
      <c r="I149" s="13">
        <f>F149-INDEX($F$5:$F$323,MATCH(D149,$D$5:$D$323,0))</f>
        <v>0.0137962962962963</v>
      </c>
    </row>
    <row r="150" spans="1:9" ht="15" customHeight="1">
      <c r="A150" s="12">
        <v>146</v>
      </c>
      <c r="B150" s="32" t="s">
        <v>224</v>
      </c>
      <c r="C150" s="35"/>
      <c r="D150" s="12" t="s">
        <v>32</v>
      </c>
      <c r="E150" s="22" t="s">
        <v>50</v>
      </c>
      <c r="F150" s="13">
        <v>0.04524305555555556</v>
      </c>
      <c r="G150" s="12" t="str">
        <f t="shared" si="6"/>
        <v>5.01/km</v>
      </c>
      <c r="H150" s="13">
        <f t="shared" si="7"/>
        <v>0.01396990740740741</v>
      </c>
      <c r="I150" s="13">
        <f>F150-INDEX($F$5:$F$323,MATCH(D150,$D$5:$D$323,0))</f>
        <v>0.005312499999999998</v>
      </c>
    </row>
    <row r="151" spans="1:9" ht="15" customHeight="1">
      <c r="A151" s="12">
        <v>147</v>
      </c>
      <c r="B151" s="32" t="s">
        <v>225</v>
      </c>
      <c r="C151" s="35"/>
      <c r="D151" s="12" t="s">
        <v>12</v>
      </c>
      <c r="E151" s="22" t="s">
        <v>55</v>
      </c>
      <c r="F151" s="13">
        <v>0.045428240740740734</v>
      </c>
      <c r="G151" s="12" t="str">
        <f t="shared" si="6"/>
        <v>5.02/km</v>
      </c>
      <c r="H151" s="13">
        <f t="shared" si="7"/>
        <v>0.014155092592592587</v>
      </c>
      <c r="I151" s="13">
        <f>F151-INDEX($F$5:$F$323,MATCH(D151,$D$5:$D$323,0))</f>
        <v>0.012268518518518512</v>
      </c>
    </row>
    <row r="152" spans="1:9" ht="15" customHeight="1">
      <c r="A152" s="12">
        <v>148</v>
      </c>
      <c r="B152" s="32" t="s">
        <v>226</v>
      </c>
      <c r="C152" s="35"/>
      <c r="D152" s="12" t="s">
        <v>17</v>
      </c>
      <c r="E152" s="22" t="s">
        <v>227</v>
      </c>
      <c r="F152" s="13">
        <v>0.04570601851851852</v>
      </c>
      <c r="G152" s="12" t="str">
        <f t="shared" si="6"/>
        <v>5.04/km</v>
      </c>
      <c r="H152" s="13">
        <f t="shared" si="7"/>
        <v>0.014432870370370374</v>
      </c>
      <c r="I152" s="13">
        <f>F152-INDEX($F$5:$F$323,MATCH(D152,$D$5:$D$323,0))</f>
        <v>0.014432870370370374</v>
      </c>
    </row>
    <row r="153" spans="1:9" ht="15" customHeight="1">
      <c r="A153" s="12">
        <v>149</v>
      </c>
      <c r="B153" s="32" t="s">
        <v>228</v>
      </c>
      <c r="C153" s="35"/>
      <c r="D153" s="12" t="s">
        <v>17</v>
      </c>
      <c r="E153" s="22" t="s">
        <v>42</v>
      </c>
      <c r="F153" s="13">
        <v>0.04577546296296297</v>
      </c>
      <c r="G153" s="12" t="str">
        <f t="shared" si="6"/>
        <v>5.04/km</v>
      </c>
      <c r="H153" s="13">
        <f t="shared" si="7"/>
        <v>0.014502314814814822</v>
      </c>
      <c r="I153" s="13">
        <f>F153-INDEX($F$5:$F$323,MATCH(D153,$D$5:$D$323,0))</f>
        <v>0.014502314814814822</v>
      </c>
    </row>
    <row r="154" spans="1:9" ht="15" customHeight="1">
      <c r="A154" s="19">
        <v>150</v>
      </c>
      <c r="B154" s="37" t="s">
        <v>229</v>
      </c>
      <c r="C154" s="38"/>
      <c r="D154" s="19" t="s">
        <v>23</v>
      </c>
      <c r="E154" s="28" t="s">
        <v>43</v>
      </c>
      <c r="F154" s="23">
        <v>0.04583333333333334</v>
      </c>
      <c r="G154" s="19" t="str">
        <f t="shared" si="6"/>
        <v>5.05/km</v>
      </c>
      <c r="H154" s="23">
        <f t="shared" si="7"/>
        <v>0.01456018518518519</v>
      </c>
      <c r="I154" s="23">
        <f>F154-INDEX($F$5:$F$323,MATCH(D154,$D$5:$D$323,0))</f>
        <v>0.01296296296296296</v>
      </c>
    </row>
    <row r="155" spans="1:9" ht="15" customHeight="1">
      <c r="A155" s="12">
        <v>151</v>
      </c>
      <c r="B155" s="32" t="s">
        <v>230</v>
      </c>
      <c r="C155" s="35"/>
      <c r="D155" s="12" t="s">
        <v>23</v>
      </c>
      <c r="E155" s="22" t="s">
        <v>116</v>
      </c>
      <c r="F155" s="13">
        <v>0.04597222222222222</v>
      </c>
      <c r="G155" s="12" t="str">
        <f t="shared" si="6"/>
        <v>5.06/km</v>
      </c>
      <c r="H155" s="13">
        <f t="shared" si="7"/>
        <v>0.014699074074074073</v>
      </c>
      <c r="I155" s="13">
        <f>F155-INDEX($F$5:$F$323,MATCH(D155,$D$5:$D$323,0))</f>
        <v>0.013101851851851844</v>
      </c>
    </row>
    <row r="156" spans="1:9" ht="15" customHeight="1">
      <c r="A156" s="12">
        <v>152</v>
      </c>
      <c r="B156" s="32" t="s">
        <v>231</v>
      </c>
      <c r="C156" s="35"/>
      <c r="D156" s="12" t="s">
        <v>15</v>
      </c>
      <c r="E156" s="22" t="s">
        <v>39</v>
      </c>
      <c r="F156" s="13">
        <v>0.046134259259259264</v>
      </c>
      <c r="G156" s="12" t="str">
        <f t="shared" si="6"/>
        <v>5.07/km</v>
      </c>
      <c r="H156" s="13">
        <f t="shared" si="7"/>
        <v>0.014861111111111117</v>
      </c>
      <c r="I156" s="13">
        <f>F156-INDEX($F$5:$F$323,MATCH(D156,$D$5:$D$323,0))</f>
        <v>0.01307870370370371</v>
      </c>
    </row>
    <row r="157" spans="1:9" ht="15" customHeight="1">
      <c r="A157" s="12">
        <v>153</v>
      </c>
      <c r="B157" s="32" t="s">
        <v>232</v>
      </c>
      <c r="C157" s="35"/>
      <c r="D157" s="12" t="s">
        <v>23</v>
      </c>
      <c r="E157" s="22" t="s">
        <v>216</v>
      </c>
      <c r="F157" s="13">
        <v>0.046157407407407404</v>
      </c>
      <c r="G157" s="12" t="str">
        <f t="shared" si="6"/>
        <v>5.07/km</v>
      </c>
      <c r="H157" s="13">
        <f t="shared" si="7"/>
        <v>0.014884259259259257</v>
      </c>
      <c r="I157" s="13">
        <f>F157-INDEX($F$5:$F$323,MATCH(D157,$D$5:$D$323,0))</f>
        <v>0.013287037037037028</v>
      </c>
    </row>
    <row r="158" spans="1:9" ht="15" customHeight="1">
      <c r="A158" s="19">
        <v>154</v>
      </c>
      <c r="B158" s="37" t="s">
        <v>233</v>
      </c>
      <c r="C158" s="38"/>
      <c r="D158" s="19" t="s">
        <v>15</v>
      </c>
      <c r="E158" s="28" t="s">
        <v>43</v>
      </c>
      <c r="F158" s="23">
        <v>0.04622685185185185</v>
      </c>
      <c r="G158" s="19" t="str">
        <f t="shared" si="6"/>
        <v>5.07/km</v>
      </c>
      <c r="H158" s="23">
        <f t="shared" si="7"/>
        <v>0.014953703703703705</v>
      </c>
      <c r="I158" s="23">
        <f>F158-INDEX($F$5:$F$323,MATCH(D158,$D$5:$D$323,0))</f>
        <v>0.013171296296296299</v>
      </c>
    </row>
    <row r="159" spans="1:9" ht="15" customHeight="1">
      <c r="A159" s="12">
        <v>155</v>
      </c>
      <c r="B159" s="32" t="s">
        <v>234</v>
      </c>
      <c r="C159" s="35"/>
      <c r="D159" s="12" t="s">
        <v>23</v>
      </c>
      <c r="E159" s="22" t="s">
        <v>42</v>
      </c>
      <c r="F159" s="13">
        <v>0.04628472222222222</v>
      </c>
      <c r="G159" s="12" t="str">
        <f t="shared" si="6"/>
        <v>5.08/km</v>
      </c>
      <c r="H159" s="13">
        <f t="shared" si="7"/>
        <v>0.015011574074074073</v>
      </c>
      <c r="I159" s="13">
        <f>F159-INDEX($F$5:$F$323,MATCH(D159,$D$5:$D$323,0))</f>
        <v>0.013414351851851844</v>
      </c>
    </row>
    <row r="160" spans="1:9" ht="15" customHeight="1">
      <c r="A160" s="12">
        <v>156</v>
      </c>
      <c r="B160" s="32" t="s">
        <v>235</v>
      </c>
      <c r="C160" s="35"/>
      <c r="D160" s="12" t="s">
        <v>33</v>
      </c>
      <c r="E160" s="22" t="s">
        <v>136</v>
      </c>
      <c r="F160" s="13">
        <v>0.046331018518518514</v>
      </c>
      <c r="G160" s="12" t="str">
        <f t="shared" si="6"/>
        <v>5.08/km</v>
      </c>
      <c r="H160" s="13">
        <f t="shared" si="7"/>
        <v>0.015057870370370367</v>
      </c>
      <c r="I160" s="13">
        <f>F160-INDEX($F$5:$F$323,MATCH(D160,$D$5:$D$323,0))</f>
        <v>0.005509259259259255</v>
      </c>
    </row>
    <row r="161" spans="1:9" ht="15" customHeight="1">
      <c r="A161" s="12">
        <v>157</v>
      </c>
      <c r="B161" s="32" t="s">
        <v>236</v>
      </c>
      <c r="C161" s="35"/>
      <c r="D161" s="12" t="s">
        <v>17</v>
      </c>
      <c r="E161" s="22" t="s">
        <v>18</v>
      </c>
      <c r="F161" s="13">
        <v>0.046342592592592595</v>
      </c>
      <c r="G161" s="12" t="str">
        <f t="shared" si="6"/>
        <v>5.08/km</v>
      </c>
      <c r="H161" s="13">
        <f t="shared" si="7"/>
        <v>0.015069444444444448</v>
      </c>
      <c r="I161" s="13">
        <f>F161-INDEX($F$5:$F$323,MATCH(D161,$D$5:$D$323,0))</f>
        <v>0.015069444444444448</v>
      </c>
    </row>
    <row r="162" spans="1:9" ht="15" customHeight="1">
      <c r="A162" s="12">
        <v>158</v>
      </c>
      <c r="B162" s="32" t="s">
        <v>237</v>
      </c>
      <c r="C162" s="35"/>
      <c r="D162" s="12" t="s">
        <v>24</v>
      </c>
      <c r="E162" s="22" t="s">
        <v>160</v>
      </c>
      <c r="F162" s="13">
        <v>0.04635416666666667</v>
      </c>
      <c r="G162" s="12" t="str">
        <f t="shared" si="6"/>
        <v>5.08/km</v>
      </c>
      <c r="H162" s="13">
        <f t="shared" si="7"/>
        <v>0.015081018518518521</v>
      </c>
      <c r="I162" s="13">
        <f>F162-INDEX($F$5:$F$323,MATCH(D162,$D$5:$D$323,0))</f>
        <v>0.009409722222222222</v>
      </c>
    </row>
    <row r="163" spans="1:9" ht="15" customHeight="1">
      <c r="A163" s="12">
        <v>159</v>
      </c>
      <c r="B163" s="32" t="s">
        <v>238</v>
      </c>
      <c r="C163" s="35"/>
      <c r="D163" s="12" t="s">
        <v>32</v>
      </c>
      <c r="E163" s="22" t="s">
        <v>200</v>
      </c>
      <c r="F163" s="13">
        <v>0.04636574074074074</v>
      </c>
      <c r="G163" s="12" t="str">
        <f t="shared" si="6"/>
        <v>5.08/km</v>
      </c>
      <c r="H163" s="13">
        <f t="shared" si="7"/>
        <v>0.015092592592592595</v>
      </c>
      <c r="I163" s="13">
        <f>F163-INDEX($F$5:$F$323,MATCH(D163,$D$5:$D$323,0))</f>
        <v>0.006435185185185183</v>
      </c>
    </row>
    <row r="164" spans="1:9" ht="15" customHeight="1">
      <c r="A164" s="12">
        <v>160</v>
      </c>
      <c r="B164" s="32" t="s">
        <v>239</v>
      </c>
      <c r="C164" s="35"/>
      <c r="D164" s="12" t="s">
        <v>32</v>
      </c>
      <c r="E164" s="22" t="s">
        <v>240</v>
      </c>
      <c r="F164" s="13">
        <v>0.04636574074074074</v>
      </c>
      <c r="G164" s="12" t="str">
        <f t="shared" si="6"/>
        <v>5.08/km</v>
      </c>
      <c r="H164" s="13">
        <f t="shared" si="7"/>
        <v>0.015092592592592595</v>
      </c>
      <c r="I164" s="13">
        <f>F164-INDEX($F$5:$F$323,MATCH(D164,$D$5:$D$323,0))</f>
        <v>0.006435185185185183</v>
      </c>
    </row>
    <row r="165" spans="1:9" ht="15" customHeight="1">
      <c r="A165" s="12">
        <v>161</v>
      </c>
      <c r="B165" s="32" t="s">
        <v>241</v>
      </c>
      <c r="C165" s="35"/>
      <c r="D165" s="12" t="s">
        <v>23</v>
      </c>
      <c r="E165" s="22" t="s">
        <v>42</v>
      </c>
      <c r="F165" s="13">
        <v>0.04644675925925926</v>
      </c>
      <c r="G165" s="12" t="str">
        <f aca="true" t="shared" si="8" ref="G165:G228">TEXT(INT((HOUR(F165)*3600+MINUTE(F165)*60+SECOND(F165))/$I$3/60),"0")&amp;"."&amp;TEXT(MOD((HOUR(F165)*3600+MINUTE(F165)*60+SECOND(F165))/$I$3,60),"00")&amp;"/km"</f>
        <v>5.09/km</v>
      </c>
      <c r="H165" s="13">
        <f aca="true" t="shared" si="9" ref="H165:H228">F165-$F$5</f>
        <v>0.01517361111111111</v>
      </c>
      <c r="I165" s="13">
        <f>F165-INDEX($F$5:$F$323,MATCH(D165,$D$5:$D$323,0))</f>
        <v>0.013576388888888881</v>
      </c>
    </row>
    <row r="166" spans="1:9" ht="15" customHeight="1">
      <c r="A166" s="12">
        <v>162</v>
      </c>
      <c r="B166" s="32" t="s">
        <v>242</v>
      </c>
      <c r="C166" s="35"/>
      <c r="D166" s="12" t="s">
        <v>15</v>
      </c>
      <c r="E166" s="22" t="s">
        <v>50</v>
      </c>
      <c r="F166" s="13">
        <v>0.04644675925925926</v>
      </c>
      <c r="G166" s="12" t="str">
        <f t="shared" si="8"/>
        <v>5.09/km</v>
      </c>
      <c r="H166" s="13">
        <f t="shared" si="9"/>
        <v>0.01517361111111111</v>
      </c>
      <c r="I166" s="13">
        <f>F166-INDEX($F$5:$F$323,MATCH(D166,$D$5:$D$323,0))</f>
        <v>0.013391203703703704</v>
      </c>
    </row>
    <row r="167" spans="1:9" ht="15" customHeight="1">
      <c r="A167" s="19">
        <v>163</v>
      </c>
      <c r="B167" s="37" t="s">
        <v>243</v>
      </c>
      <c r="C167" s="38"/>
      <c r="D167" s="19" t="s">
        <v>33</v>
      </c>
      <c r="E167" s="28" t="s">
        <v>43</v>
      </c>
      <c r="F167" s="23">
        <v>0.04646990740740741</v>
      </c>
      <c r="G167" s="19" t="str">
        <f t="shared" si="8"/>
        <v>5.09/km</v>
      </c>
      <c r="H167" s="23">
        <f t="shared" si="9"/>
        <v>0.015196759259259264</v>
      </c>
      <c r="I167" s="23">
        <f>F167-INDEX($F$5:$F$323,MATCH(D167,$D$5:$D$323,0))</f>
        <v>0.005648148148148152</v>
      </c>
    </row>
    <row r="168" spans="1:9" ht="15" customHeight="1">
      <c r="A168" s="12">
        <v>164</v>
      </c>
      <c r="B168" s="32" t="s">
        <v>244</v>
      </c>
      <c r="C168" s="35"/>
      <c r="D168" s="12" t="s">
        <v>22</v>
      </c>
      <c r="E168" s="22" t="s">
        <v>116</v>
      </c>
      <c r="F168" s="13">
        <v>0.04652777777777778</v>
      </c>
      <c r="G168" s="12" t="str">
        <f t="shared" si="8"/>
        <v>5.09/km</v>
      </c>
      <c r="H168" s="13">
        <f t="shared" si="9"/>
        <v>0.015254629629629632</v>
      </c>
      <c r="I168" s="13">
        <f>F168-INDEX($F$5:$F$323,MATCH(D168,$D$5:$D$323,0))</f>
        <v>0.0065740740740740725</v>
      </c>
    </row>
    <row r="169" spans="1:9" ht="15" customHeight="1">
      <c r="A169" s="12">
        <v>165</v>
      </c>
      <c r="B169" s="32" t="s">
        <v>245</v>
      </c>
      <c r="C169" s="35"/>
      <c r="D169" s="12" t="s">
        <v>23</v>
      </c>
      <c r="E169" s="22" t="s">
        <v>48</v>
      </c>
      <c r="F169" s="13">
        <v>0.046898148148148154</v>
      </c>
      <c r="G169" s="12" t="str">
        <f t="shared" si="8"/>
        <v>5.12/km</v>
      </c>
      <c r="H169" s="13">
        <f t="shared" si="9"/>
        <v>0.015625000000000007</v>
      </c>
      <c r="I169" s="13">
        <f>F169-INDEX($F$5:$F$323,MATCH(D169,$D$5:$D$323,0))</f>
        <v>0.014027777777777778</v>
      </c>
    </row>
    <row r="170" spans="1:9" ht="15" customHeight="1">
      <c r="A170" s="19">
        <v>166</v>
      </c>
      <c r="B170" s="37" t="s">
        <v>246</v>
      </c>
      <c r="C170" s="38"/>
      <c r="D170" s="19" t="s">
        <v>23</v>
      </c>
      <c r="E170" s="28" t="s">
        <v>43</v>
      </c>
      <c r="F170" s="23">
        <v>0.04704861111111111</v>
      </c>
      <c r="G170" s="19" t="str">
        <f t="shared" si="8"/>
        <v>5.13/km</v>
      </c>
      <c r="H170" s="23">
        <f t="shared" si="9"/>
        <v>0.015775462962962963</v>
      </c>
      <c r="I170" s="23">
        <f>F170-INDEX($F$5:$F$323,MATCH(D170,$D$5:$D$323,0))</f>
        <v>0.014178240740740734</v>
      </c>
    </row>
    <row r="171" spans="1:9" ht="15" customHeight="1">
      <c r="A171" s="19">
        <v>167</v>
      </c>
      <c r="B171" s="37" t="s">
        <v>247</v>
      </c>
      <c r="C171" s="38"/>
      <c r="D171" s="19" t="s">
        <v>33</v>
      </c>
      <c r="E171" s="28" t="s">
        <v>43</v>
      </c>
      <c r="F171" s="23">
        <v>0.04719907407407407</v>
      </c>
      <c r="G171" s="19" t="str">
        <f t="shared" si="8"/>
        <v>5.14/km</v>
      </c>
      <c r="H171" s="23">
        <f t="shared" si="9"/>
        <v>0.01592592592592592</v>
      </c>
      <c r="I171" s="23">
        <f>F171-INDEX($F$5:$F$323,MATCH(D171,$D$5:$D$323,0))</f>
        <v>0.006377314814814808</v>
      </c>
    </row>
    <row r="172" spans="1:9" ht="15" customHeight="1">
      <c r="A172" s="12">
        <v>168</v>
      </c>
      <c r="B172" s="32" t="s">
        <v>248</v>
      </c>
      <c r="C172" s="35"/>
      <c r="D172" s="12" t="s">
        <v>28</v>
      </c>
      <c r="E172" s="22" t="s">
        <v>42</v>
      </c>
      <c r="F172" s="13">
        <v>0.04729166666666667</v>
      </c>
      <c r="G172" s="12" t="str">
        <f t="shared" si="8"/>
        <v>5.14/km</v>
      </c>
      <c r="H172" s="13">
        <f t="shared" si="9"/>
        <v>0.016018518518518522</v>
      </c>
      <c r="I172" s="13">
        <f>F172-INDEX($F$5:$F$323,MATCH(D172,$D$5:$D$323,0))</f>
        <v>0.006168981481481484</v>
      </c>
    </row>
    <row r="173" spans="1:9" ht="15" customHeight="1">
      <c r="A173" s="12">
        <v>169</v>
      </c>
      <c r="B173" s="32" t="s">
        <v>249</v>
      </c>
      <c r="C173" s="35"/>
      <c r="D173" s="12" t="s">
        <v>15</v>
      </c>
      <c r="E173" s="22" t="s">
        <v>64</v>
      </c>
      <c r="F173" s="13">
        <v>0.04747685185185185</v>
      </c>
      <c r="G173" s="12" t="str">
        <f t="shared" si="8"/>
        <v>5.16/km</v>
      </c>
      <c r="H173" s="13">
        <f t="shared" si="9"/>
        <v>0.016203703703703706</v>
      </c>
      <c r="I173" s="13">
        <f>F173-INDEX($F$5:$F$323,MATCH(D173,$D$5:$D$323,0))</f>
        <v>0.0144212962962963</v>
      </c>
    </row>
    <row r="174" spans="1:9" ht="15" customHeight="1">
      <c r="A174" s="19">
        <v>170</v>
      </c>
      <c r="B174" s="37" t="s">
        <v>250</v>
      </c>
      <c r="C174" s="38"/>
      <c r="D174" s="19" t="s">
        <v>33</v>
      </c>
      <c r="E174" s="28" t="s">
        <v>43</v>
      </c>
      <c r="F174" s="23">
        <v>0.04748842592592593</v>
      </c>
      <c r="G174" s="19" t="str">
        <f t="shared" si="8"/>
        <v>5.16/km</v>
      </c>
      <c r="H174" s="23">
        <f t="shared" si="9"/>
        <v>0.01621527777777778</v>
      </c>
      <c r="I174" s="23">
        <f>F174-INDEX($F$5:$F$323,MATCH(D174,$D$5:$D$323,0))</f>
        <v>0.006666666666666668</v>
      </c>
    </row>
    <row r="175" spans="1:9" ht="15" customHeight="1">
      <c r="A175" s="12">
        <v>171</v>
      </c>
      <c r="B175" s="32" t="s">
        <v>251</v>
      </c>
      <c r="C175" s="35"/>
      <c r="D175" s="12" t="s">
        <v>29</v>
      </c>
      <c r="E175" s="22" t="s">
        <v>48</v>
      </c>
      <c r="F175" s="13">
        <v>0.04750000000000001</v>
      </c>
      <c r="G175" s="12" t="str">
        <f t="shared" si="8"/>
        <v>5.16/km</v>
      </c>
      <c r="H175" s="13">
        <f t="shared" si="9"/>
        <v>0.01622685185185186</v>
      </c>
      <c r="I175" s="13">
        <f>F175-INDEX($F$5:$F$323,MATCH(D175,$D$5:$D$323,0))</f>
        <v>0.006226851851851858</v>
      </c>
    </row>
    <row r="176" spans="1:9" ht="15" customHeight="1">
      <c r="A176" s="19">
        <v>172</v>
      </c>
      <c r="B176" s="37" t="s">
        <v>252</v>
      </c>
      <c r="C176" s="38"/>
      <c r="D176" s="19" t="s">
        <v>23</v>
      </c>
      <c r="E176" s="28" t="s">
        <v>43</v>
      </c>
      <c r="F176" s="23">
        <v>0.04750000000000001</v>
      </c>
      <c r="G176" s="19" t="str">
        <f t="shared" si="8"/>
        <v>5.16/km</v>
      </c>
      <c r="H176" s="23">
        <f t="shared" si="9"/>
        <v>0.01622685185185186</v>
      </c>
      <c r="I176" s="23">
        <f>F176-INDEX($F$5:$F$323,MATCH(D176,$D$5:$D$323,0))</f>
        <v>0.014629629629629631</v>
      </c>
    </row>
    <row r="177" spans="1:9" ht="15" customHeight="1">
      <c r="A177" s="12">
        <v>173</v>
      </c>
      <c r="B177" s="32" t="s">
        <v>253</v>
      </c>
      <c r="C177" s="35"/>
      <c r="D177" s="12" t="s">
        <v>25</v>
      </c>
      <c r="E177" s="22" t="s">
        <v>42</v>
      </c>
      <c r="F177" s="13">
        <v>0.0478125</v>
      </c>
      <c r="G177" s="12" t="str">
        <f t="shared" si="8"/>
        <v>5.18/km</v>
      </c>
      <c r="H177" s="13">
        <f t="shared" si="9"/>
        <v>0.016539351851851854</v>
      </c>
      <c r="I177" s="13">
        <f>F177-INDEX($F$5:$F$323,MATCH(D177,$D$5:$D$323,0))</f>
        <v>0.004699074074074071</v>
      </c>
    </row>
    <row r="178" spans="1:9" ht="15" customHeight="1">
      <c r="A178" s="12">
        <v>174</v>
      </c>
      <c r="B178" s="32" t="s">
        <v>254</v>
      </c>
      <c r="C178" s="35"/>
      <c r="D178" s="12" t="s">
        <v>24</v>
      </c>
      <c r="E178" s="22" t="s">
        <v>39</v>
      </c>
      <c r="F178" s="13">
        <v>0.04820601851851852</v>
      </c>
      <c r="G178" s="12" t="str">
        <f t="shared" si="8"/>
        <v>5.20/km</v>
      </c>
      <c r="H178" s="13">
        <f t="shared" si="9"/>
        <v>0.016932870370370376</v>
      </c>
      <c r="I178" s="13">
        <f>F178-INDEX($F$5:$F$323,MATCH(D178,$D$5:$D$323,0))</f>
        <v>0.011261574074074077</v>
      </c>
    </row>
    <row r="179" spans="1:9" ht="15" customHeight="1">
      <c r="A179" s="12">
        <v>175</v>
      </c>
      <c r="B179" s="32" t="s">
        <v>255</v>
      </c>
      <c r="C179" s="35"/>
      <c r="D179" s="12" t="s">
        <v>24</v>
      </c>
      <c r="E179" s="22" t="s">
        <v>39</v>
      </c>
      <c r="F179" s="13">
        <v>0.04821759259259259</v>
      </c>
      <c r="G179" s="12" t="str">
        <f t="shared" si="8"/>
        <v>5.20/km</v>
      </c>
      <c r="H179" s="13">
        <f t="shared" si="9"/>
        <v>0.016944444444444443</v>
      </c>
      <c r="I179" s="13">
        <f>F179-INDEX($F$5:$F$323,MATCH(D179,$D$5:$D$323,0))</f>
        <v>0.011273148148148143</v>
      </c>
    </row>
    <row r="180" spans="1:9" ht="15" customHeight="1">
      <c r="A180" s="12">
        <v>176</v>
      </c>
      <c r="B180" s="32" t="s">
        <v>256</v>
      </c>
      <c r="C180" s="35"/>
      <c r="D180" s="12" t="s">
        <v>24</v>
      </c>
      <c r="E180" s="22" t="s">
        <v>136</v>
      </c>
      <c r="F180" s="13">
        <v>0.04833333333333333</v>
      </c>
      <c r="G180" s="12" t="str">
        <f t="shared" si="8"/>
        <v>5.21/km</v>
      </c>
      <c r="H180" s="13">
        <f t="shared" si="9"/>
        <v>0.017060185185185185</v>
      </c>
      <c r="I180" s="13">
        <f>F180-INDEX($F$5:$F$323,MATCH(D180,$D$5:$D$323,0))</f>
        <v>0.011388888888888886</v>
      </c>
    </row>
    <row r="181" spans="1:9" ht="15" customHeight="1">
      <c r="A181" s="19">
        <v>177</v>
      </c>
      <c r="B181" s="37" t="s">
        <v>257</v>
      </c>
      <c r="C181" s="38"/>
      <c r="D181" s="19" t="s">
        <v>28</v>
      </c>
      <c r="E181" s="28" t="s">
        <v>43</v>
      </c>
      <c r="F181" s="23">
        <v>0.04833333333333333</v>
      </c>
      <c r="G181" s="19" t="str">
        <f t="shared" si="8"/>
        <v>5.21/km</v>
      </c>
      <c r="H181" s="23">
        <f t="shared" si="9"/>
        <v>0.017060185185185185</v>
      </c>
      <c r="I181" s="23">
        <f>F181-INDEX($F$5:$F$323,MATCH(D181,$D$5:$D$323,0))</f>
        <v>0.007210648148148147</v>
      </c>
    </row>
    <row r="182" spans="1:9" ht="15" customHeight="1">
      <c r="A182" s="12">
        <v>178</v>
      </c>
      <c r="B182" s="32" t="s">
        <v>258</v>
      </c>
      <c r="C182" s="35"/>
      <c r="D182" s="12" t="s">
        <v>38</v>
      </c>
      <c r="E182" s="22" t="s">
        <v>48</v>
      </c>
      <c r="F182" s="13">
        <v>0.04835648148148148</v>
      </c>
      <c r="G182" s="12" t="str">
        <f t="shared" si="8"/>
        <v>5.21/km</v>
      </c>
      <c r="H182" s="13">
        <f t="shared" si="9"/>
        <v>0.017083333333333332</v>
      </c>
      <c r="I182" s="13">
        <f>F182-INDEX($F$5:$F$323,MATCH(D182,$D$5:$D$323,0))</f>
        <v>0.003541666666666665</v>
      </c>
    </row>
    <row r="183" spans="1:9" ht="15" customHeight="1">
      <c r="A183" s="12">
        <v>179</v>
      </c>
      <c r="B183" s="32" t="s">
        <v>259</v>
      </c>
      <c r="C183" s="35"/>
      <c r="D183" s="12" t="s">
        <v>29</v>
      </c>
      <c r="E183" s="22" t="s">
        <v>260</v>
      </c>
      <c r="F183" s="13">
        <v>0.048553240740740744</v>
      </c>
      <c r="G183" s="12" t="str">
        <f t="shared" si="8"/>
        <v>5.23/km</v>
      </c>
      <c r="H183" s="13">
        <f t="shared" si="9"/>
        <v>0.017280092592592597</v>
      </c>
      <c r="I183" s="13">
        <f>F183-INDEX($F$5:$F$323,MATCH(D183,$D$5:$D$323,0))</f>
        <v>0.007280092592592595</v>
      </c>
    </row>
    <row r="184" spans="1:9" ht="15" customHeight="1">
      <c r="A184" s="12">
        <v>180</v>
      </c>
      <c r="B184" s="32" t="s">
        <v>261</v>
      </c>
      <c r="C184" s="35"/>
      <c r="D184" s="12" t="s">
        <v>28</v>
      </c>
      <c r="E184" s="22" t="s">
        <v>136</v>
      </c>
      <c r="F184" s="13">
        <v>0.04886574074074074</v>
      </c>
      <c r="G184" s="12" t="str">
        <f t="shared" si="8"/>
        <v>5.25/km</v>
      </c>
      <c r="H184" s="13">
        <f t="shared" si="9"/>
        <v>0.01759259259259259</v>
      </c>
      <c r="I184" s="13">
        <f>F184-INDEX($F$5:$F$323,MATCH(D184,$D$5:$D$323,0))</f>
        <v>0.007743055555555552</v>
      </c>
    </row>
    <row r="185" spans="1:9" ht="15" customHeight="1">
      <c r="A185" s="19">
        <v>181</v>
      </c>
      <c r="B185" s="37" t="s">
        <v>262</v>
      </c>
      <c r="C185" s="38"/>
      <c r="D185" s="19" t="s">
        <v>30</v>
      </c>
      <c r="E185" s="28" t="s">
        <v>43</v>
      </c>
      <c r="F185" s="23">
        <v>0.04886574074074074</v>
      </c>
      <c r="G185" s="19" t="str">
        <f t="shared" si="8"/>
        <v>5.25/km</v>
      </c>
      <c r="H185" s="23">
        <f t="shared" si="9"/>
        <v>0.01759259259259259</v>
      </c>
      <c r="I185" s="23">
        <f>F185-INDEX($F$5:$F$323,MATCH(D185,$D$5:$D$323,0))</f>
        <v>0.012268518518518512</v>
      </c>
    </row>
    <row r="186" spans="1:9" ht="15" customHeight="1">
      <c r="A186" s="12">
        <v>182</v>
      </c>
      <c r="B186" s="32" t="s">
        <v>263</v>
      </c>
      <c r="C186" s="35"/>
      <c r="D186" s="12" t="s">
        <v>29</v>
      </c>
      <c r="E186" s="22" t="s">
        <v>64</v>
      </c>
      <c r="F186" s="13">
        <v>0.04891203703703704</v>
      </c>
      <c r="G186" s="12" t="str">
        <f t="shared" si="8"/>
        <v>5.25/km</v>
      </c>
      <c r="H186" s="13">
        <f t="shared" si="9"/>
        <v>0.01763888888888889</v>
      </c>
      <c r="I186" s="13">
        <f>F186-INDEX($F$5:$F$323,MATCH(D186,$D$5:$D$323,0))</f>
        <v>0.0076388888888888895</v>
      </c>
    </row>
    <row r="187" spans="1:9" ht="15" customHeight="1">
      <c r="A187" s="12">
        <v>183</v>
      </c>
      <c r="B187" s="32" t="s">
        <v>264</v>
      </c>
      <c r="C187" s="35"/>
      <c r="D187" s="12" t="s">
        <v>15</v>
      </c>
      <c r="E187" s="22" t="s">
        <v>136</v>
      </c>
      <c r="F187" s="13">
        <v>0.048923611111111105</v>
      </c>
      <c r="G187" s="12" t="str">
        <f t="shared" si="8"/>
        <v>5.25/km</v>
      </c>
      <c r="H187" s="13">
        <f t="shared" si="9"/>
        <v>0.017650462962962958</v>
      </c>
      <c r="I187" s="13">
        <f>F187-INDEX($F$5:$F$323,MATCH(D187,$D$5:$D$323,0))</f>
        <v>0.015868055555555552</v>
      </c>
    </row>
    <row r="188" spans="1:9" ht="15" customHeight="1">
      <c r="A188" s="12">
        <v>184</v>
      </c>
      <c r="B188" s="32" t="s">
        <v>265</v>
      </c>
      <c r="C188" s="35"/>
      <c r="D188" s="12" t="s">
        <v>25</v>
      </c>
      <c r="E188" s="22" t="s">
        <v>160</v>
      </c>
      <c r="F188" s="13">
        <v>0.049143518518518524</v>
      </c>
      <c r="G188" s="12" t="str">
        <f t="shared" si="8"/>
        <v>5.27/km</v>
      </c>
      <c r="H188" s="13">
        <f t="shared" si="9"/>
        <v>0.017870370370370377</v>
      </c>
      <c r="I188" s="13">
        <f>F188-INDEX($F$5:$F$323,MATCH(D188,$D$5:$D$323,0))</f>
        <v>0.006030092592592594</v>
      </c>
    </row>
    <row r="189" spans="1:9" ht="15" customHeight="1">
      <c r="A189" s="12">
        <v>185</v>
      </c>
      <c r="B189" s="32" t="s">
        <v>266</v>
      </c>
      <c r="C189" s="35"/>
      <c r="D189" s="12" t="s">
        <v>25</v>
      </c>
      <c r="E189" s="22" t="s">
        <v>267</v>
      </c>
      <c r="F189" s="13">
        <v>0.0491550925925926</v>
      </c>
      <c r="G189" s="12" t="str">
        <f t="shared" si="8"/>
        <v>5.27/km</v>
      </c>
      <c r="H189" s="13">
        <f t="shared" si="9"/>
        <v>0.01788194444444445</v>
      </c>
      <c r="I189" s="13">
        <f>F189-INDEX($F$5:$F$323,MATCH(D189,$D$5:$D$323,0))</f>
        <v>0.006041666666666667</v>
      </c>
    </row>
    <row r="190" spans="1:9" ht="15" customHeight="1">
      <c r="A190" s="12">
        <v>186</v>
      </c>
      <c r="B190" s="32" t="s">
        <v>268</v>
      </c>
      <c r="C190" s="35"/>
      <c r="D190" s="12" t="s">
        <v>24</v>
      </c>
      <c r="E190" s="22" t="s">
        <v>136</v>
      </c>
      <c r="F190" s="13">
        <v>0.04928240740740741</v>
      </c>
      <c r="G190" s="12" t="str">
        <f t="shared" si="8"/>
        <v>5.28/km</v>
      </c>
      <c r="H190" s="13">
        <f t="shared" si="9"/>
        <v>0.01800925925925926</v>
      </c>
      <c r="I190" s="13">
        <f>F190-INDEX($F$5:$F$323,MATCH(D190,$D$5:$D$323,0))</f>
        <v>0.01233796296296296</v>
      </c>
    </row>
    <row r="191" spans="1:9" ht="15" customHeight="1">
      <c r="A191" s="12">
        <v>187</v>
      </c>
      <c r="B191" s="32" t="s">
        <v>269</v>
      </c>
      <c r="C191" s="35"/>
      <c r="D191" s="12" t="s">
        <v>15</v>
      </c>
      <c r="E191" s="22" t="s">
        <v>39</v>
      </c>
      <c r="F191" s="13">
        <v>0.049386574074074076</v>
      </c>
      <c r="G191" s="12" t="str">
        <f t="shared" si="8"/>
        <v>5.28/km</v>
      </c>
      <c r="H191" s="13">
        <f t="shared" si="9"/>
        <v>0.01811342592592593</v>
      </c>
      <c r="I191" s="13">
        <f>F191-INDEX($F$5:$F$323,MATCH(D191,$D$5:$D$323,0))</f>
        <v>0.016331018518518522</v>
      </c>
    </row>
    <row r="192" spans="1:9" ht="15" customHeight="1">
      <c r="A192" s="12">
        <v>188</v>
      </c>
      <c r="B192" s="32" t="s">
        <v>270</v>
      </c>
      <c r="C192" s="35"/>
      <c r="D192" s="12" t="s">
        <v>25</v>
      </c>
      <c r="E192" s="22" t="s">
        <v>136</v>
      </c>
      <c r="F192" s="13">
        <v>0.04945601851851852</v>
      </c>
      <c r="G192" s="12" t="str">
        <f t="shared" si="8"/>
        <v>5.29/km</v>
      </c>
      <c r="H192" s="13">
        <f t="shared" si="9"/>
        <v>0.01818287037037037</v>
      </c>
      <c r="I192" s="13">
        <f>F192-INDEX($F$5:$F$323,MATCH(D192,$D$5:$D$323,0))</f>
        <v>0.006342592592592587</v>
      </c>
    </row>
    <row r="193" spans="1:9" ht="15" customHeight="1">
      <c r="A193" s="12">
        <v>189</v>
      </c>
      <c r="B193" s="32" t="s">
        <v>271</v>
      </c>
      <c r="C193" s="35"/>
      <c r="D193" s="12" t="s">
        <v>23</v>
      </c>
      <c r="E193" s="22" t="s">
        <v>272</v>
      </c>
      <c r="F193" s="13">
        <v>0.04954861111111111</v>
      </c>
      <c r="G193" s="12" t="str">
        <f t="shared" si="8"/>
        <v>5.29/km</v>
      </c>
      <c r="H193" s="13">
        <f t="shared" si="9"/>
        <v>0.018275462962962966</v>
      </c>
      <c r="I193" s="13">
        <f>F193-INDEX($F$5:$F$323,MATCH(D193,$D$5:$D$323,0))</f>
        <v>0.016678240740740737</v>
      </c>
    </row>
    <row r="194" spans="1:9" ht="15" customHeight="1">
      <c r="A194" s="12">
        <v>190</v>
      </c>
      <c r="B194" s="32" t="s">
        <v>273</v>
      </c>
      <c r="C194" s="35"/>
      <c r="D194" s="12" t="s">
        <v>17</v>
      </c>
      <c r="E194" s="22" t="s">
        <v>50</v>
      </c>
      <c r="F194" s="13">
        <v>0.04957175925925925</v>
      </c>
      <c r="G194" s="12" t="str">
        <f t="shared" si="8"/>
        <v>5.29/km</v>
      </c>
      <c r="H194" s="13">
        <f t="shared" si="9"/>
        <v>0.018298611111111106</v>
      </c>
      <c r="I194" s="13">
        <f>F194-INDEX($F$5:$F$323,MATCH(D194,$D$5:$D$323,0))</f>
        <v>0.018298611111111106</v>
      </c>
    </row>
    <row r="195" spans="1:9" ht="15" customHeight="1">
      <c r="A195" s="19">
        <v>191</v>
      </c>
      <c r="B195" s="37" t="s">
        <v>274</v>
      </c>
      <c r="C195" s="38"/>
      <c r="D195" s="19" t="s">
        <v>23</v>
      </c>
      <c r="E195" s="28" t="s">
        <v>43</v>
      </c>
      <c r="F195" s="23">
        <v>0.04958333333333333</v>
      </c>
      <c r="G195" s="19" t="str">
        <f t="shared" si="8"/>
        <v>5.30/km</v>
      </c>
      <c r="H195" s="23">
        <f t="shared" si="9"/>
        <v>0.018310185185185186</v>
      </c>
      <c r="I195" s="23">
        <f>F195-INDEX($F$5:$F$323,MATCH(D195,$D$5:$D$323,0))</f>
        <v>0.016712962962962957</v>
      </c>
    </row>
    <row r="196" spans="1:9" ht="15" customHeight="1">
      <c r="A196" s="12">
        <v>192</v>
      </c>
      <c r="B196" s="32" t="s">
        <v>275</v>
      </c>
      <c r="C196" s="35"/>
      <c r="D196" s="12" t="s">
        <v>25</v>
      </c>
      <c r="E196" s="22" t="s">
        <v>276</v>
      </c>
      <c r="F196" s="13">
        <v>0.049652777777777775</v>
      </c>
      <c r="G196" s="12" t="str">
        <f t="shared" si="8"/>
        <v>5.30/km</v>
      </c>
      <c r="H196" s="13">
        <f t="shared" si="9"/>
        <v>0.018379629629629628</v>
      </c>
      <c r="I196" s="13">
        <f>F196-INDEX($F$5:$F$323,MATCH(D196,$D$5:$D$323,0))</f>
        <v>0.006539351851851845</v>
      </c>
    </row>
    <row r="197" spans="1:9" ht="15" customHeight="1">
      <c r="A197" s="12">
        <v>193</v>
      </c>
      <c r="B197" s="32" t="s">
        <v>277</v>
      </c>
      <c r="C197" s="35"/>
      <c r="D197" s="12" t="s">
        <v>24</v>
      </c>
      <c r="E197" s="22" t="s">
        <v>160</v>
      </c>
      <c r="F197" s="13">
        <v>0.04978009259259259</v>
      </c>
      <c r="G197" s="12" t="str">
        <f t="shared" si="8"/>
        <v>5.31/km</v>
      </c>
      <c r="H197" s="13">
        <f t="shared" si="9"/>
        <v>0.018506944444444444</v>
      </c>
      <c r="I197" s="13">
        <f>F197-INDEX($F$5:$F$323,MATCH(D197,$D$5:$D$323,0))</f>
        <v>0.012835648148148145</v>
      </c>
    </row>
    <row r="198" spans="1:9" ht="15" customHeight="1">
      <c r="A198" s="12">
        <v>194</v>
      </c>
      <c r="B198" s="32" t="s">
        <v>278</v>
      </c>
      <c r="C198" s="35"/>
      <c r="D198" s="12" t="s">
        <v>12</v>
      </c>
      <c r="E198" s="22" t="s">
        <v>50</v>
      </c>
      <c r="F198" s="13">
        <v>0.04979166666666667</v>
      </c>
      <c r="G198" s="12" t="str">
        <f t="shared" si="8"/>
        <v>5.31/km</v>
      </c>
      <c r="H198" s="13">
        <f t="shared" si="9"/>
        <v>0.018518518518518524</v>
      </c>
      <c r="I198" s="13">
        <f>F198-INDEX($F$5:$F$323,MATCH(D198,$D$5:$D$323,0))</f>
        <v>0.01663194444444445</v>
      </c>
    </row>
    <row r="199" spans="1:9" ht="15" customHeight="1">
      <c r="A199" s="12">
        <v>195</v>
      </c>
      <c r="B199" s="32" t="s">
        <v>279</v>
      </c>
      <c r="C199" s="35"/>
      <c r="D199" s="12" t="s">
        <v>25</v>
      </c>
      <c r="E199" s="22" t="s">
        <v>50</v>
      </c>
      <c r="F199" s="13">
        <v>0.049837962962962966</v>
      </c>
      <c r="G199" s="12" t="str">
        <f t="shared" si="8"/>
        <v>5.31/km</v>
      </c>
      <c r="H199" s="13">
        <f t="shared" si="9"/>
        <v>0.01856481481481482</v>
      </c>
      <c r="I199" s="13">
        <f>F199-INDEX($F$5:$F$323,MATCH(D199,$D$5:$D$323,0))</f>
        <v>0.006724537037037036</v>
      </c>
    </row>
    <row r="200" spans="1:9" ht="15" customHeight="1">
      <c r="A200" s="12">
        <v>196</v>
      </c>
      <c r="B200" s="32" t="s">
        <v>280</v>
      </c>
      <c r="C200" s="35"/>
      <c r="D200" s="12" t="s">
        <v>38</v>
      </c>
      <c r="E200" s="22" t="s">
        <v>14</v>
      </c>
      <c r="F200" s="13">
        <v>0.049895833333333334</v>
      </c>
      <c r="G200" s="12" t="str">
        <f t="shared" si="8"/>
        <v>5.32/km</v>
      </c>
      <c r="H200" s="13">
        <f t="shared" si="9"/>
        <v>0.018622685185185187</v>
      </c>
      <c r="I200" s="13">
        <f>F200-INDEX($F$5:$F$323,MATCH(D200,$D$5:$D$323,0))</f>
        <v>0.005081018518518519</v>
      </c>
    </row>
    <row r="201" spans="1:9" ht="15" customHeight="1">
      <c r="A201" s="12">
        <v>197</v>
      </c>
      <c r="B201" s="32" t="s">
        <v>281</v>
      </c>
      <c r="C201" s="35"/>
      <c r="D201" s="12" t="s">
        <v>32</v>
      </c>
      <c r="E201" s="22" t="s">
        <v>50</v>
      </c>
      <c r="F201" s="13">
        <v>0.049918981481481474</v>
      </c>
      <c r="G201" s="12" t="str">
        <f t="shared" si="8"/>
        <v>5.32/km</v>
      </c>
      <c r="H201" s="13">
        <f t="shared" si="9"/>
        <v>0.018645833333333327</v>
      </c>
      <c r="I201" s="13">
        <f>F201-INDEX($F$5:$F$323,MATCH(D201,$D$5:$D$323,0))</f>
        <v>0.009988425925925914</v>
      </c>
    </row>
    <row r="202" spans="1:9" ht="15" customHeight="1">
      <c r="A202" s="12">
        <v>198</v>
      </c>
      <c r="B202" s="32" t="s">
        <v>282</v>
      </c>
      <c r="C202" s="35"/>
      <c r="D202" s="12" t="s">
        <v>25</v>
      </c>
      <c r="E202" s="22" t="s">
        <v>136</v>
      </c>
      <c r="F202" s="13">
        <v>0.04994212962962963</v>
      </c>
      <c r="G202" s="12" t="str">
        <f t="shared" si="8"/>
        <v>5.32/km</v>
      </c>
      <c r="H202" s="13">
        <f t="shared" si="9"/>
        <v>0.01866898148148148</v>
      </c>
      <c r="I202" s="13">
        <f>F202-INDEX($F$5:$F$323,MATCH(D202,$D$5:$D$323,0))</f>
        <v>0.006828703703703698</v>
      </c>
    </row>
    <row r="203" spans="1:9" ht="15" customHeight="1">
      <c r="A203" s="12">
        <v>199</v>
      </c>
      <c r="B203" s="32" t="s">
        <v>283</v>
      </c>
      <c r="C203" s="35"/>
      <c r="D203" s="12" t="s">
        <v>24</v>
      </c>
      <c r="E203" s="22" t="s">
        <v>42</v>
      </c>
      <c r="F203" s="13">
        <v>0.05002314814814815</v>
      </c>
      <c r="G203" s="12" t="str">
        <f t="shared" si="8"/>
        <v>5.32/km</v>
      </c>
      <c r="H203" s="13">
        <f t="shared" si="9"/>
        <v>0.018750000000000003</v>
      </c>
      <c r="I203" s="13">
        <f>F203-INDEX($F$5:$F$323,MATCH(D203,$D$5:$D$323,0))</f>
        <v>0.013078703703703703</v>
      </c>
    </row>
    <row r="204" spans="1:9" ht="15" customHeight="1">
      <c r="A204" s="12">
        <v>200</v>
      </c>
      <c r="B204" s="32" t="s">
        <v>284</v>
      </c>
      <c r="C204" s="35"/>
      <c r="D204" s="12" t="s">
        <v>30</v>
      </c>
      <c r="E204" s="22" t="s">
        <v>203</v>
      </c>
      <c r="F204" s="13">
        <v>0.0500925925925926</v>
      </c>
      <c r="G204" s="12" t="str">
        <f t="shared" si="8"/>
        <v>5.33/km</v>
      </c>
      <c r="H204" s="13">
        <f t="shared" si="9"/>
        <v>0.01881944444444445</v>
      </c>
      <c r="I204" s="13">
        <f>F204-INDEX($F$5:$F$323,MATCH(D204,$D$5:$D$323,0))</f>
        <v>0.013495370370370373</v>
      </c>
    </row>
    <row r="205" spans="1:9" ht="15" customHeight="1">
      <c r="A205" s="12">
        <v>201</v>
      </c>
      <c r="B205" s="32" t="s">
        <v>285</v>
      </c>
      <c r="C205" s="35"/>
      <c r="D205" s="12" t="s">
        <v>35</v>
      </c>
      <c r="E205" s="22" t="s">
        <v>136</v>
      </c>
      <c r="F205" s="13">
        <v>0.05013888888888889</v>
      </c>
      <c r="G205" s="12" t="str">
        <f t="shared" si="8"/>
        <v>5.33/km</v>
      </c>
      <c r="H205" s="13">
        <f t="shared" si="9"/>
        <v>0.018865740740740745</v>
      </c>
      <c r="I205" s="13">
        <f>F205-INDEX($F$5:$F$323,MATCH(D205,$D$5:$D$323,0))</f>
        <v>0.005706018518518527</v>
      </c>
    </row>
    <row r="206" spans="1:9" ht="15" customHeight="1">
      <c r="A206" s="12">
        <v>202</v>
      </c>
      <c r="B206" s="32" t="s">
        <v>286</v>
      </c>
      <c r="C206" s="35"/>
      <c r="D206" s="12" t="s">
        <v>17</v>
      </c>
      <c r="E206" s="22" t="s">
        <v>203</v>
      </c>
      <c r="F206" s="13">
        <v>0.05023148148148148</v>
      </c>
      <c r="G206" s="12" t="str">
        <f t="shared" si="8"/>
        <v>5.34/km</v>
      </c>
      <c r="H206" s="13">
        <f t="shared" si="9"/>
        <v>0.018958333333333334</v>
      </c>
      <c r="I206" s="13">
        <f>F206-INDEX($F$5:$F$323,MATCH(D206,$D$5:$D$323,0))</f>
        <v>0.018958333333333334</v>
      </c>
    </row>
    <row r="207" spans="1:9" ht="15" customHeight="1">
      <c r="A207" s="12">
        <v>203</v>
      </c>
      <c r="B207" s="32" t="s">
        <v>287</v>
      </c>
      <c r="C207" s="35"/>
      <c r="D207" s="12" t="s">
        <v>35</v>
      </c>
      <c r="E207" s="22" t="s">
        <v>50</v>
      </c>
      <c r="F207" s="13">
        <v>0.0503587962962963</v>
      </c>
      <c r="G207" s="12" t="str">
        <f t="shared" si="8"/>
        <v>5.35/km</v>
      </c>
      <c r="H207" s="13">
        <f t="shared" si="9"/>
        <v>0.01908564814814815</v>
      </c>
      <c r="I207" s="13">
        <f>F207-INDEX($F$5:$F$323,MATCH(D207,$D$5:$D$323,0))</f>
        <v>0.005925925925925932</v>
      </c>
    </row>
    <row r="208" spans="1:9" ht="15" customHeight="1">
      <c r="A208" s="12">
        <v>204</v>
      </c>
      <c r="B208" s="32" t="s">
        <v>288</v>
      </c>
      <c r="C208" s="35"/>
      <c r="D208" s="12" t="s">
        <v>30</v>
      </c>
      <c r="E208" s="22" t="s">
        <v>64</v>
      </c>
      <c r="F208" s="13">
        <v>0.05046296296296296</v>
      </c>
      <c r="G208" s="12" t="str">
        <f t="shared" si="8"/>
        <v>5.35/km</v>
      </c>
      <c r="H208" s="13">
        <f t="shared" si="9"/>
        <v>0.019189814814814812</v>
      </c>
      <c r="I208" s="13">
        <f>F208-INDEX($F$5:$F$323,MATCH(D208,$D$5:$D$323,0))</f>
        <v>0.013865740740740734</v>
      </c>
    </row>
    <row r="209" spans="1:9" ht="15" customHeight="1">
      <c r="A209" s="12">
        <v>205</v>
      </c>
      <c r="B209" s="32" t="s">
        <v>289</v>
      </c>
      <c r="C209" s="35"/>
      <c r="D209" s="12" t="s">
        <v>23</v>
      </c>
      <c r="E209" s="22" t="s">
        <v>55</v>
      </c>
      <c r="F209" s="13">
        <v>0.05068287037037037</v>
      </c>
      <c r="G209" s="12" t="str">
        <f t="shared" si="8"/>
        <v>5.37/km</v>
      </c>
      <c r="H209" s="13">
        <f t="shared" si="9"/>
        <v>0.019409722222222224</v>
      </c>
      <c r="I209" s="13">
        <f>F209-INDEX($F$5:$F$323,MATCH(D209,$D$5:$D$323,0))</f>
        <v>0.017812499999999995</v>
      </c>
    </row>
    <row r="210" spans="1:9" ht="15" customHeight="1">
      <c r="A210" s="12">
        <v>206</v>
      </c>
      <c r="B210" s="32" t="s">
        <v>290</v>
      </c>
      <c r="C210" s="35"/>
      <c r="D210" s="12" t="s">
        <v>33</v>
      </c>
      <c r="E210" s="22" t="s">
        <v>36</v>
      </c>
      <c r="F210" s="13">
        <v>0.05111111111111111</v>
      </c>
      <c r="G210" s="12" t="str">
        <f t="shared" si="8"/>
        <v>5.40/km</v>
      </c>
      <c r="H210" s="13">
        <f t="shared" si="9"/>
        <v>0.01983796296296296</v>
      </c>
      <c r="I210" s="13">
        <f>F210-INDEX($F$5:$F$323,MATCH(D210,$D$5:$D$323,0))</f>
        <v>0.010289351851851848</v>
      </c>
    </row>
    <row r="211" spans="1:9" ht="15" customHeight="1">
      <c r="A211" s="12">
        <v>207</v>
      </c>
      <c r="B211" s="32" t="s">
        <v>291</v>
      </c>
      <c r="C211" s="35"/>
      <c r="D211" s="12" t="s">
        <v>23</v>
      </c>
      <c r="E211" s="22" t="s">
        <v>58</v>
      </c>
      <c r="F211" s="13">
        <v>0.05115740740740741</v>
      </c>
      <c r="G211" s="12" t="str">
        <f t="shared" si="8"/>
        <v>5.40/km</v>
      </c>
      <c r="H211" s="13">
        <f t="shared" si="9"/>
        <v>0.01988425925925926</v>
      </c>
      <c r="I211" s="13">
        <f>F211-INDEX($F$5:$F$323,MATCH(D211,$D$5:$D$323,0))</f>
        <v>0.018287037037037032</v>
      </c>
    </row>
    <row r="212" spans="1:9" ht="15" customHeight="1">
      <c r="A212" s="12">
        <v>208</v>
      </c>
      <c r="B212" s="32" t="s">
        <v>292</v>
      </c>
      <c r="C212" s="35"/>
      <c r="D212" s="12" t="s">
        <v>41</v>
      </c>
      <c r="E212" s="22" t="s">
        <v>39</v>
      </c>
      <c r="F212" s="13">
        <v>0.051342592592592586</v>
      </c>
      <c r="G212" s="12" t="str">
        <f t="shared" si="8"/>
        <v>5.41/km</v>
      </c>
      <c r="H212" s="13">
        <f t="shared" si="9"/>
        <v>0.02006944444444444</v>
      </c>
      <c r="I212" s="13">
        <f>F212-INDEX($F$5:$F$323,MATCH(D212,$D$5:$D$323,0))</f>
        <v>0</v>
      </c>
    </row>
    <row r="213" spans="1:9" ht="15" customHeight="1">
      <c r="A213" s="12">
        <v>209</v>
      </c>
      <c r="B213" s="32" t="s">
        <v>293</v>
      </c>
      <c r="C213" s="35"/>
      <c r="D213" s="12" t="s">
        <v>30</v>
      </c>
      <c r="E213" s="22" t="s">
        <v>39</v>
      </c>
      <c r="F213" s="13">
        <v>0.05136574074074074</v>
      </c>
      <c r="G213" s="12" t="str">
        <f t="shared" si="8"/>
        <v>5.41/km</v>
      </c>
      <c r="H213" s="13">
        <f t="shared" si="9"/>
        <v>0.020092592592592592</v>
      </c>
      <c r="I213" s="13">
        <f>F213-INDEX($F$5:$F$323,MATCH(D213,$D$5:$D$323,0))</f>
        <v>0.014768518518518514</v>
      </c>
    </row>
    <row r="214" spans="1:9" ht="15" customHeight="1">
      <c r="A214" s="12">
        <v>210</v>
      </c>
      <c r="B214" s="32" t="s">
        <v>294</v>
      </c>
      <c r="C214" s="35"/>
      <c r="D214" s="12" t="s">
        <v>30</v>
      </c>
      <c r="E214" s="22" t="s">
        <v>39</v>
      </c>
      <c r="F214" s="13">
        <v>0.05143518518518519</v>
      </c>
      <c r="G214" s="12" t="str">
        <f t="shared" si="8"/>
        <v>5.42/km</v>
      </c>
      <c r="H214" s="13">
        <f t="shared" si="9"/>
        <v>0.02016203703703704</v>
      </c>
      <c r="I214" s="13">
        <f>F214-INDEX($F$5:$F$323,MATCH(D214,$D$5:$D$323,0))</f>
        <v>0.014837962962962963</v>
      </c>
    </row>
    <row r="215" spans="1:9" ht="15" customHeight="1">
      <c r="A215" s="12">
        <v>211</v>
      </c>
      <c r="B215" s="32" t="s">
        <v>295</v>
      </c>
      <c r="C215" s="35"/>
      <c r="D215" s="12" t="s">
        <v>29</v>
      </c>
      <c r="E215" s="22" t="s">
        <v>55</v>
      </c>
      <c r="F215" s="13">
        <v>0.051562500000000004</v>
      </c>
      <c r="G215" s="12" t="str">
        <f t="shared" si="8"/>
        <v>5.43/km</v>
      </c>
      <c r="H215" s="13">
        <f t="shared" si="9"/>
        <v>0.020289351851851857</v>
      </c>
      <c r="I215" s="13">
        <f>F215-INDEX($F$5:$F$323,MATCH(D215,$D$5:$D$323,0))</f>
        <v>0.010289351851851855</v>
      </c>
    </row>
    <row r="216" spans="1:9" ht="15" customHeight="1">
      <c r="A216" s="12">
        <v>212</v>
      </c>
      <c r="B216" s="32" t="s">
        <v>296</v>
      </c>
      <c r="C216" s="35"/>
      <c r="D216" s="12" t="s">
        <v>15</v>
      </c>
      <c r="E216" s="22" t="s">
        <v>297</v>
      </c>
      <c r="F216" s="13">
        <v>0.05162037037037037</v>
      </c>
      <c r="G216" s="12" t="str">
        <f t="shared" si="8"/>
        <v>5.43/km</v>
      </c>
      <c r="H216" s="13">
        <f t="shared" si="9"/>
        <v>0.020347222222222225</v>
      </c>
      <c r="I216" s="13">
        <f>F216-INDEX($F$5:$F$323,MATCH(D216,$D$5:$D$323,0))</f>
        <v>0.01856481481481482</v>
      </c>
    </row>
    <row r="217" spans="1:9" ht="15" customHeight="1">
      <c r="A217" s="12">
        <v>213</v>
      </c>
      <c r="B217" s="32" t="s">
        <v>298</v>
      </c>
      <c r="C217" s="35"/>
      <c r="D217" s="12" t="s">
        <v>33</v>
      </c>
      <c r="E217" s="22" t="s">
        <v>136</v>
      </c>
      <c r="F217" s="13">
        <v>0.051631944444444446</v>
      </c>
      <c r="G217" s="12" t="str">
        <f t="shared" si="8"/>
        <v>5.43/km</v>
      </c>
      <c r="H217" s="13">
        <f t="shared" si="9"/>
        <v>0.0203587962962963</v>
      </c>
      <c r="I217" s="13">
        <f>F217-INDEX($F$5:$F$323,MATCH(D217,$D$5:$D$323,0))</f>
        <v>0.010810185185185187</v>
      </c>
    </row>
    <row r="218" spans="1:9" ht="15" customHeight="1">
      <c r="A218" s="12">
        <v>214</v>
      </c>
      <c r="B218" s="32" t="s">
        <v>299</v>
      </c>
      <c r="C218" s="35"/>
      <c r="D218" s="12" t="s">
        <v>12</v>
      </c>
      <c r="E218" s="22" t="s">
        <v>136</v>
      </c>
      <c r="F218" s="13">
        <v>0.051643518518518526</v>
      </c>
      <c r="G218" s="12" t="str">
        <f t="shared" si="8"/>
        <v>5.43/km</v>
      </c>
      <c r="H218" s="13">
        <f t="shared" si="9"/>
        <v>0.02037037037037038</v>
      </c>
      <c r="I218" s="13">
        <f>F218-INDEX($F$5:$F$323,MATCH(D218,$D$5:$D$323,0))</f>
        <v>0.018483796296296304</v>
      </c>
    </row>
    <row r="219" spans="1:9" ht="15" customHeight="1">
      <c r="A219" s="12">
        <v>215</v>
      </c>
      <c r="B219" s="32" t="s">
        <v>300</v>
      </c>
      <c r="C219" s="35"/>
      <c r="D219" s="12" t="s">
        <v>35</v>
      </c>
      <c r="E219" s="22" t="s">
        <v>301</v>
      </c>
      <c r="F219" s="13">
        <v>0.05171296296296296</v>
      </c>
      <c r="G219" s="12" t="str">
        <f t="shared" si="8"/>
        <v>5.44/km</v>
      </c>
      <c r="H219" s="13">
        <f t="shared" si="9"/>
        <v>0.020439814814814813</v>
      </c>
      <c r="I219" s="13">
        <f>F219-INDEX($F$5:$F$323,MATCH(D219,$D$5:$D$323,0))</f>
        <v>0.007280092592592595</v>
      </c>
    </row>
    <row r="220" spans="1:9" ht="15" customHeight="1">
      <c r="A220" s="12">
        <v>216</v>
      </c>
      <c r="B220" s="32" t="s">
        <v>302</v>
      </c>
      <c r="C220" s="35"/>
      <c r="D220" s="12" t="s">
        <v>15</v>
      </c>
      <c r="E220" s="22" t="s">
        <v>55</v>
      </c>
      <c r="F220" s="13">
        <v>0.05174768518518519</v>
      </c>
      <c r="G220" s="12" t="str">
        <f t="shared" si="8"/>
        <v>5.44/km</v>
      </c>
      <c r="H220" s="13">
        <f t="shared" si="9"/>
        <v>0.02047453703703704</v>
      </c>
      <c r="I220" s="13">
        <f>F220-INDEX($F$5:$F$323,MATCH(D220,$D$5:$D$323,0))</f>
        <v>0.018692129629629635</v>
      </c>
    </row>
    <row r="221" spans="1:9" ht="15" customHeight="1">
      <c r="A221" s="19">
        <v>217</v>
      </c>
      <c r="B221" s="37" t="s">
        <v>303</v>
      </c>
      <c r="C221" s="38"/>
      <c r="D221" s="19" t="s">
        <v>33</v>
      </c>
      <c r="E221" s="28" t="s">
        <v>43</v>
      </c>
      <c r="F221" s="23">
        <v>0.05204861111111111</v>
      </c>
      <c r="G221" s="19" t="str">
        <f t="shared" si="8"/>
        <v>5.46/km</v>
      </c>
      <c r="H221" s="23">
        <f t="shared" si="9"/>
        <v>0.02077546296296296</v>
      </c>
      <c r="I221" s="23">
        <f>F221-INDEX($F$5:$F$323,MATCH(D221,$D$5:$D$323,0))</f>
        <v>0.011226851851851849</v>
      </c>
    </row>
    <row r="222" spans="1:9" ht="15" customHeight="1">
      <c r="A222" s="19">
        <v>218</v>
      </c>
      <c r="B222" s="37" t="s">
        <v>304</v>
      </c>
      <c r="C222" s="38"/>
      <c r="D222" s="19" t="s">
        <v>30</v>
      </c>
      <c r="E222" s="28" t="s">
        <v>43</v>
      </c>
      <c r="F222" s="23">
        <v>0.05209490740740741</v>
      </c>
      <c r="G222" s="19" t="str">
        <f t="shared" si="8"/>
        <v>5.46/km</v>
      </c>
      <c r="H222" s="23">
        <f t="shared" si="9"/>
        <v>0.020821759259259262</v>
      </c>
      <c r="I222" s="23">
        <f>F222-INDEX($F$5:$F$323,MATCH(D222,$D$5:$D$323,0))</f>
        <v>0.015497685185185184</v>
      </c>
    </row>
    <row r="223" spans="1:9" ht="15" customHeight="1">
      <c r="A223" s="12">
        <v>219</v>
      </c>
      <c r="B223" s="32" t="s">
        <v>305</v>
      </c>
      <c r="C223" s="35"/>
      <c r="D223" s="12" t="s">
        <v>25</v>
      </c>
      <c r="E223" s="22" t="s">
        <v>21</v>
      </c>
      <c r="F223" s="13">
        <v>0.052141203703703703</v>
      </c>
      <c r="G223" s="12" t="str">
        <f t="shared" si="8"/>
        <v>5.47/km</v>
      </c>
      <c r="H223" s="13">
        <f t="shared" si="9"/>
        <v>0.020868055555555556</v>
      </c>
      <c r="I223" s="13">
        <f>F223-INDEX($F$5:$F$323,MATCH(D223,$D$5:$D$323,0))</f>
        <v>0.009027777777777773</v>
      </c>
    </row>
    <row r="224" spans="1:9" ht="15" customHeight="1">
      <c r="A224" s="12">
        <v>220</v>
      </c>
      <c r="B224" s="32" t="s">
        <v>306</v>
      </c>
      <c r="C224" s="35"/>
      <c r="D224" s="12" t="s">
        <v>33</v>
      </c>
      <c r="E224" s="22" t="s">
        <v>40</v>
      </c>
      <c r="F224" s="13">
        <v>0.05233796296296297</v>
      </c>
      <c r="G224" s="12" t="str">
        <f t="shared" si="8"/>
        <v>5.48/km</v>
      </c>
      <c r="H224" s="13">
        <f t="shared" si="9"/>
        <v>0.02106481481481482</v>
      </c>
      <c r="I224" s="13">
        <f>F224-INDEX($F$5:$F$323,MATCH(D224,$D$5:$D$323,0))</f>
        <v>0.011516203703703709</v>
      </c>
    </row>
    <row r="225" spans="1:9" ht="15" customHeight="1">
      <c r="A225" s="19">
        <v>221</v>
      </c>
      <c r="B225" s="37" t="s">
        <v>307</v>
      </c>
      <c r="C225" s="38"/>
      <c r="D225" s="19" t="s">
        <v>38</v>
      </c>
      <c r="E225" s="28" t="s">
        <v>43</v>
      </c>
      <c r="F225" s="23">
        <v>0.05237268518518518</v>
      </c>
      <c r="G225" s="19" t="str">
        <f t="shared" si="8"/>
        <v>5.48/km</v>
      </c>
      <c r="H225" s="23">
        <f t="shared" si="9"/>
        <v>0.021099537037037035</v>
      </c>
      <c r="I225" s="23">
        <f>F225-INDEX($F$5:$F$323,MATCH(D225,$D$5:$D$323,0))</f>
        <v>0.007557870370370368</v>
      </c>
    </row>
    <row r="226" spans="1:9" ht="15" customHeight="1">
      <c r="A226" s="12">
        <v>222</v>
      </c>
      <c r="B226" s="32" t="s">
        <v>308</v>
      </c>
      <c r="C226" s="35"/>
      <c r="D226" s="12" t="s">
        <v>17</v>
      </c>
      <c r="E226" s="22" t="s">
        <v>42</v>
      </c>
      <c r="F226" s="13">
        <v>0.05277777777777778</v>
      </c>
      <c r="G226" s="12" t="str">
        <f t="shared" si="8"/>
        <v>5.51/km</v>
      </c>
      <c r="H226" s="13">
        <f t="shared" si="9"/>
        <v>0.02150462962962963</v>
      </c>
      <c r="I226" s="13">
        <f>F226-INDEX($F$5:$F$323,MATCH(D226,$D$5:$D$323,0))</f>
        <v>0.02150462962962963</v>
      </c>
    </row>
    <row r="227" spans="1:9" ht="15" customHeight="1">
      <c r="A227" s="12">
        <v>223</v>
      </c>
      <c r="B227" s="32" t="s">
        <v>309</v>
      </c>
      <c r="C227" s="35"/>
      <c r="D227" s="12" t="s">
        <v>32</v>
      </c>
      <c r="E227" s="22" t="s">
        <v>39</v>
      </c>
      <c r="F227" s="13">
        <v>0.05292824074074074</v>
      </c>
      <c r="G227" s="12" t="str">
        <f t="shared" si="8"/>
        <v>5.52/km</v>
      </c>
      <c r="H227" s="13">
        <f t="shared" si="9"/>
        <v>0.021655092592592594</v>
      </c>
      <c r="I227" s="13">
        <f>F227-INDEX($F$5:$F$323,MATCH(D227,$D$5:$D$323,0))</f>
        <v>0.012997685185185182</v>
      </c>
    </row>
    <row r="228" spans="1:9" ht="15" customHeight="1">
      <c r="A228" s="12">
        <v>224</v>
      </c>
      <c r="B228" s="32" t="s">
        <v>310</v>
      </c>
      <c r="C228" s="35"/>
      <c r="D228" s="12" t="s">
        <v>17</v>
      </c>
      <c r="E228" s="22" t="s">
        <v>39</v>
      </c>
      <c r="F228" s="13">
        <v>0.053125</v>
      </c>
      <c r="G228" s="12" t="str">
        <f t="shared" si="8"/>
        <v>5.53/km</v>
      </c>
      <c r="H228" s="13">
        <f t="shared" si="9"/>
        <v>0.02185185185185185</v>
      </c>
      <c r="I228" s="13">
        <f>F228-INDEX($F$5:$F$323,MATCH(D228,$D$5:$D$323,0))</f>
        <v>0.02185185185185185</v>
      </c>
    </row>
    <row r="229" spans="1:9" ht="15" customHeight="1">
      <c r="A229" s="12">
        <v>225</v>
      </c>
      <c r="B229" s="32" t="s">
        <v>311</v>
      </c>
      <c r="C229" s="35"/>
      <c r="D229" s="12" t="s">
        <v>35</v>
      </c>
      <c r="E229" s="22" t="s">
        <v>136</v>
      </c>
      <c r="F229" s="13">
        <v>0.053321759259259256</v>
      </c>
      <c r="G229" s="12" t="str">
        <f aca="true" t="shared" si="10" ref="G229:G260">TEXT(INT((HOUR(F229)*3600+MINUTE(F229)*60+SECOND(F229))/$I$3/60),"0")&amp;"."&amp;TEXT(MOD((HOUR(F229)*3600+MINUTE(F229)*60+SECOND(F229))/$I$3,60),"00")&amp;"/km"</f>
        <v>5.54/km</v>
      </c>
      <c r="H229" s="13">
        <f aca="true" t="shared" si="11" ref="H229:H260">F229-$F$5</f>
        <v>0.02204861111111111</v>
      </c>
      <c r="I229" s="13">
        <f>F229-INDEX($F$5:$F$323,MATCH(D229,$D$5:$D$323,0))</f>
        <v>0.00888888888888889</v>
      </c>
    </row>
    <row r="230" spans="1:9" ht="15" customHeight="1">
      <c r="A230" s="12">
        <v>226</v>
      </c>
      <c r="B230" s="32" t="s">
        <v>312</v>
      </c>
      <c r="C230" s="35"/>
      <c r="D230" s="12" t="s">
        <v>41</v>
      </c>
      <c r="E230" s="22" t="s">
        <v>313</v>
      </c>
      <c r="F230" s="13">
        <v>0.05340277777777778</v>
      </c>
      <c r="G230" s="12" t="str">
        <f t="shared" si="10"/>
        <v>5.55/km</v>
      </c>
      <c r="H230" s="13">
        <f t="shared" si="11"/>
        <v>0.02212962962962963</v>
      </c>
      <c r="I230" s="13">
        <f>F230-INDEX($F$5:$F$323,MATCH(D230,$D$5:$D$323,0))</f>
        <v>0.0020601851851851927</v>
      </c>
    </row>
    <row r="231" spans="1:9" ht="15" customHeight="1">
      <c r="A231" s="12">
        <v>227</v>
      </c>
      <c r="B231" s="32" t="s">
        <v>314</v>
      </c>
      <c r="C231" s="35"/>
      <c r="D231" s="12" t="s">
        <v>29</v>
      </c>
      <c r="E231" s="22" t="s">
        <v>14</v>
      </c>
      <c r="F231" s="13">
        <v>0.05341435185185186</v>
      </c>
      <c r="G231" s="12" t="str">
        <f t="shared" si="10"/>
        <v>5.55/km</v>
      </c>
      <c r="H231" s="13">
        <f t="shared" si="11"/>
        <v>0.02214120370370371</v>
      </c>
      <c r="I231" s="13">
        <f>F231-INDEX($F$5:$F$323,MATCH(D231,$D$5:$D$323,0))</f>
        <v>0.01214120370370371</v>
      </c>
    </row>
    <row r="232" spans="1:9" ht="15" customHeight="1">
      <c r="A232" s="19">
        <v>228</v>
      </c>
      <c r="B232" s="37" t="s">
        <v>315</v>
      </c>
      <c r="C232" s="38"/>
      <c r="D232" s="19" t="s">
        <v>23</v>
      </c>
      <c r="E232" s="28" t="s">
        <v>43</v>
      </c>
      <c r="F232" s="23">
        <v>0.053530092592592594</v>
      </c>
      <c r="G232" s="19" t="str">
        <f t="shared" si="10"/>
        <v>5.56/km</v>
      </c>
      <c r="H232" s="23">
        <f t="shared" si="11"/>
        <v>0.022256944444444447</v>
      </c>
      <c r="I232" s="23">
        <f>F232-INDEX($F$5:$F$323,MATCH(D232,$D$5:$D$323,0))</f>
        <v>0.020659722222222218</v>
      </c>
    </row>
    <row r="233" spans="1:9" ht="15" customHeight="1">
      <c r="A233" s="12">
        <v>229</v>
      </c>
      <c r="B233" s="32" t="s">
        <v>316</v>
      </c>
      <c r="C233" s="35"/>
      <c r="D233" s="12" t="s">
        <v>35</v>
      </c>
      <c r="E233" s="22" t="s">
        <v>27</v>
      </c>
      <c r="F233" s="13">
        <v>0.05364583333333334</v>
      </c>
      <c r="G233" s="12" t="str">
        <f t="shared" si="10"/>
        <v>5.57/km</v>
      </c>
      <c r="H233" s="13">
        <f t="shared" si="11"/>
        <v>0.02237268518518519</v>
      </c>
      <c r="I233" s="13">
        <f>F233-INDEX($F$5:$F$323,MATCH(D233,$D$5:$D$323,0))</f>
        <v>0.009212962962962971</v>
      </c>
    </row>
    <row r="234" spans="1:9" ht="15" customHeight="1">
      <c r="A234" s="12">
        <v>230</v>
      </c>
      <c r="B234" s="32" t="s">
        <v>317</v>
      </c>
      <c r="C234" s="35"/>
      <c r="D234" s="12" t="s">
        <v>32</v>
      </c>
      <c r="E234" s="22" t="s">
        <v>48</v>
      </c>
      <c r="F234" s="13">
        <v>0.05371527777777777</v>
      </c>
      <c r="G234" s="12" t="str">
        <f t="shared" si="10"/>
        <v>5.57/km</v>
      </c>
      <c r="H234" s="13">
        <f t="shared" si="11"/>
        <v>0.022442129629629624</v>
      </c>
      <c r="I234" s="13">
        <f>F234-INDEX($F$5:$F$323,MATCH(D234,$D$5:$D$323,0))</f>
        <v>0.013784722222222212</v>
      </c>
    </row>
    <row r="235" spans="1:9" ht="15" customHeight="1">
      <c r="A235" s="12">
        <v>231</v>
      </c>
      <c r="B235" s="32" t="s">
        <v>318</v>
      </c>
      <c r="C235" s="35"/>
      <c r="D235" s="12" t="s">
        <v>24</v>
      </c>
      <c r="E235" s="22" t="s">
        <v>48</v>
      </c>
      <c r="F235" s="13">
        <v>0.05378472222222222</v>
      </c>
      <c r="G235" s="12" t="str">
        <f t="shared" si="10"/>
        <v>5.57/km</v>
      </c>
      <c r="H235" s="13">
        <f t="shared" si="11"/>
        <v>0.022511574074074073</v>
      </c>
      <c r="I235" s="13">
        <f>F235-INDEX($F$5:$F$323,MATCH(D235,$D$5:$D$323,0))</f>
        <v>0.016840277777777773</v>
      </c>
    </row>
    <row r="236" spans="1:9" ht="15" customHeight="1">
      <c r="A236" s="12">
        <v>232</v>
      </c>
      <c r="B236" s="32" t="s">
        <v>319</v>
      </c>
      <c r="C236" s="35"/>
      <c r="D236" s="12" t="s">
        <v>17</v>
      </c>
      <c r="E236" s="22" t="s">
        <v>48</v>
      </c>
      <c r="F236" s="13">
        <v>0.053831018518518514</v>
      </c>
      <c r="G236" s="12" t="str">
        <f t="shared" si="10"/>
        <v>5.58/km</v>
      </c>
      <c r="H236" s="13">
        <f t="shared" si="11"/>
        <v>0.022557870370370367</v>
      </c>
      <c r="I236" s="13">
        <f>F236-INDEX($F$5:$F$323,MATCH(D236,$D$5:$D$323,0))</f>
        <v>0.022557870370370367</v>
      </c>
    </row>
    <row r="237" spans="1:9" ht="15" customHeight="1">
      <c r="A237" s="12">
        <v>233</v>
      </c>
      <c r="B237" s="32" t="s">
        <v>320</v>
      </c>
      <c r="C237" s="35"/>
      <c r="D237" s="12" t="s">
        <v>22</v>
      </c>
      <c r="E237" s="22" t="s">
        <v>112</v>
      </c>
      <c r="F237" s="13">
        <v>0.05434027777777778</v>
      </c>
      <c r="G237" s="12" t="str">
        <f t="shared" si="10"/>
        <v>6.01/km</v>
      </c>
      <c r="H237" s="13">
        <f t="shared" si="11"/>
        <v>0.023067129629629632</v>
      </c>
      <c r="I237" s="13">
        <f>F237-INDEX($F$5:$F$323,MATCH(D237,$D$5:$D$323,0))</f>
        <v>0.014386574074074072</v>
      </c>
    </row>
    <row r="238" spans="1:9" ht="15" customHeight="1">
      <c r="A238" s="12">
        <v>234</v>
      </c>
      <c r="B238" s="32" t="s">
        <v>321</v>
      </c>
      <c r="C238" s="35"/>
      <c r="D238" s="12" t="s">
        <v>17</v>
      </c>
      <c r="E238" s="22" t="s">
        <v>55</v>
      </c>
      <c r="F238" s="13">
        <v>0.054421296296296294</v>
      </c>
      <c r="G238" s="12" t="str">
        <f t="shared" si="10"/>
        <v>6.02/km</v>
      </c>
      <c r="H238" s="13">
        <f t="shared" si="11"/>
        <v>0.023148148148148147</v>
      </c>
      <c r="I238" s="13">
        <f>F238-INDEX($F$5:$F$323,MATCH(D238,$D$5:$D$323,0))</f>
        <v>0.023148148148148147</v>
      </c>
    </row>
    <row r="239" spans="1:9" ht="15" customHeight="1">
      <c r="A239" s="12">
        <v>235</v>
      </c>
      <c r="B239" s="32" t="s">
        <v>322</v>
      </c>
      <c r="C239" s="35"/>
      <c r="D239" s="12" t="s">
        <v>33</v>
      </c>
      <c r="E239" s="22" t="s">
        <v>21</v>
      </c>
      <c r="F239" s="13">
        <v>0.054502314814814816</v>
      </c>
      <c r="G239" s="12" t="str">
        <f t="shared" si="10"/>
        <v>6.02/km</v>
      </c>
      <c r="H239" s="13">
        <f t="shared" si="11"/>
        <v>0.02322916666666667</v>
      </c>
      <c r="I239" s="13">
        <f>F239-INDEX($F$5:$F$323,MATCH(D239,$D$5:$D$323,0))</f>
        <v>0.013680555555555557</v>
      </c>
    </row>
    <row r="240" spans="1:9" ht="15" customHeight="1">
      <c r="A240" s="12">
        <v>236</v>
      </c>
      <c r="B240" s="32" t="s">
        <v>323</v>
      </c>
      <c r="C240" s="35"/>
      <c r="D240" s="12" t="s">
        <v>41</v>
      </c>
      <c r="E240" s="22" t="s">
        <v>37</v>
      </c>
      <c r="F240" s="13">
        <v>0.05454861111111111</v>
      </c>
      <c r="G240" s="12" t="str">
        <f t="shared" si="10"/>
        <v>6.03/km</v>
      </c>
      <c r="H240" s="13">
        <f t="shared" si="11"/>
        <v>0.023275462962962963</v>
      </c>
      <c r="I240" s="13">
        <f>F240-INDEX($F$5:$F$323,MATCH(D240,$D$5:$D$323,0))</f>
        <v>0.0032060185185185247</v>
      </c>
    </row>
    <row r="241" spans="1:9" ht="15" customHeight="1">
      <c r="A241" s="12">
        <v>237</v>
      </c>
      <c r="B241" s="32" t="s">
        <v>324</v>
      </c>
      <c r="C241" s="35"/>
      <c r="D241" s="12" t="s">
        <v>25</v>
      </c>
      <c r="E241" s="22" t="s">
        <v>203</v>
      </c>
      <c r="F241" s="13">
        <v>0.054641203703703706</v>
      </c>
      <c r="G241" s="12" t="str">
        <f t="shared" si="10"/>
        <v>6.03/km</v>
      </c>
      <c r="H241" s="13">
        <f t="shared" si="11"/>
        <v>0.02336805555555556</v>
      </c>
      <c r="I241" s="13">
        <f>F241-INDEX($F$5:$F$323,MATCH(D241,$D$5:$D$323,0))</f>
        <v>0.011527777777777776</v>
      </c>
    </row>
    <row r="242" spans="1:9" ht="15" customHeight="1">
      <c r="A242" s="12">
        <v>238</v>
      </c>
      <c r="B242" s="32" t="s">
        <v>325</v>
      </c>
      <c r="C242" s="35"/>
      <c r="D242" s="12" t="s">
        <v>15</v>
      </c>
      <c r="E242" s="22" t="s">
        <v>326</v>
      </c>
      <c r="F242" s="13">
        <v>0.054872685185185184</v>
      </c>
      <c r="G242" s="12" t="str">
        <f t="shared" si="10"/>
        <v>6.05/km</v>
      </c>
      <c r="H242" s="13">
        <f t="shared" si="11"/>
        <v>0.023599537037037037</v>
      </c>
      <c r="I242" s="13">
        <f>F242-INDEX($F$5:$F$323,MATCH(D242,$D$5:$D$323,0))</f>
        <v>0.02181712962962963</v>
      </c>
    </row>
    <row r="243" spans="1:9" ht="15" customHeight="1">
      <c r="A243" s="12">
        <v>239</v>
      </c>
      <c r="B243" s="32" t="s">
        <v>327</v>
      </c>
      <c r="C243" s="35"/>
      <c r="D243" s="12" t="s">
        <v>24</v>
      </c>
      <c r="E243" s="22" t="s">
        <v>50</v>
      </c>
      <c r="F243" s="13">
        <v>0.055081018518518515</v>
      </c>
      <c r="G243" s="12" t="str">
        <f t="shared" si="10"/>
        <v>6.06/km</v>
      </c>
      <c r="H243" s="13">
        <f t="shared" si="11"/>
        <v>0.023807870370370368</v>
      </c>
      <c r="I243" s="13">
        <f>F243-INDEX($F$5:$F$323,MATCH(D243,$D$5:$D$323,0))</f>
        <v>0.01813657407407407</v>
      </c>
    </row>
    <row r="244" spans="1:9" ht="15" customHeight="1">
      <c r="A244" s="12">
        <v>240</v>
      </c>
      <c r="B244" s="32" t="s">
        <v>328</v>
      </c>
      <c r="C244" s="35"/>
      <c r="D244" s="12" t="s">
        <v>22</v>
      </c>
      <c r="E244" s="22" t="s">
        <v>48</v>
      </c>
      <c r="F244" s="13">
        <v>0.05516203703703704</v>
      </c>
      <c r="G244" s="12" t="str">
        <f t="shared" si="10"/>
        <v>6.07/km</v>
      </c>
      <c r="H244" s="13">
        <f t="shared" si="11"/>
        <v>0.02388888888888889</v>
      </c>
      <c r="I244" s="13">
        <f>F244-INDEX($F$5:$F$323,MATCH(D244,$D$5:$D$323,0))</f>
        <v>0.01520833333333333</v>
      </c>
    </row>
    <row r="245" spans="1:9" ht="15" customHeight="1">
      <c r="A245" s="12">
        <v>241</v>
      </c>
      <c r="B245" s="32" t="s">
        <v>329</v>
      </c>
      <c r="C245" s="35"/>
      <c r="D245" s="12" t="s">
        <v>17</v>
      </c>
      <c r="E245" s="22" t="s">
        <v>48</v>
      </c>
      <c r="F245" s="13">
        <v>0.05516203703703704</v>
      </c>
      <c r="G245" s="12" t="str">
        <f t="shared" si="10"/>
        <v>6.07/km</v>
      </c>
      <c r="H245" s="13">
        <f t="shared" si="11"/>
        <v>0.02388888888888889</v>
      </c>
      <c r="I245" s="13">
        <f>F245-INDEX($F$5:$F$323,MATCH(D245,$D$5:$D$323,0))</f>
        <v>0.02388888888888889</v>
      </c>
    </row>
    <row r="246" spans="1:9" ht="15" customHeight="1">
      <c r="A246" s="12">
        <v>242</v>
      </c>
      <c r="B246" s="32" t="s">
        <v>330</v>
      </c>
      <c r="C246" s="35"/>
      <c r="D246" s="12" t="s">
        <v>15</v>
      </c>
      <c r="E246" s="22" t="s">
        <v>55</v>
      </c>
      <c r="F246" s="13">
        <v>0.05589120370370371</v>
      </c>
      <c r="G246" s="12" t="str">
        <f t="shared" si="10"/>
        <v>6.11/km</v>
      </c>
      <c r="H246" s="13">
        <f t="shared" si="11"/>
        <v>0.02461805555555556</v>
      </c>
      <c r="I246" s="13">
        <f>F246-INDEX($F$5:$F$323,MATCH(D246,$D$5:$D$323,0))</f>
        <v>0.022835648148148154</v>
      </c>
    </row>
    <row r="247" spans="1:9" ht="15" customHeight="1">
      <c r="A247" s="12">
        <v>243</v>
      </c>
      <c r="B247" s="32" t="s">
        <v>331</v>
      </c>
      <c r="C247" s="35"/>
      <c r="D247" s="12" t="s">
        <v>30</v>
      </c>
      <c r="E247" s="22" t="s">
        <v>48</v>
      </c>
      <c r="F247" s="13">
        <v>0.05599537037037037</v>
      </c>
      <c r="G247" s="12" t="str">
        <f t="shared" si="10"/>
        <v>6.12/km</v>
      </c>
      <c r="H247" s="13">
        <f t="shared" si="11"/>
        <v>0.024722222222222222</v>
      </c>
      <c r="I247" s="13">
        <f>F247-INDEX($F$5:$F$323,MATCH(D247,$D$5:$D$323,0))</f>
        <v>0.019398148148148144</v>
      </c>
    </row>
    <row r="248" spans="1:9" ht="15" customHeight="1">
      <c r="A248" s="12">
        <v>244</v>
      </c>
      <c r="B248" s="32" t="s">
        <v>332</v>
      </c>
      <c r="C248" s="35"/>
      <c r="D248" s="12" t="s">
        <v>41</v>
      </c>
      <c r="E248" s="22" t="s">
        <v>203</v>
      </c>
      <c r="F248" s="13">
        <v>0.056979166666666664</v>
      </c>
      <c r="G248" s="12" t="str">
        <f t="shared" si="10"/>
        <v>6.19/km</v>
      </c>
      <c r="H248" s="13">
        <f t="shared" si="11"/>
        <v>0.025706018518518517</v>
      </c>
      <c r="I248" s="13">
        <f>F248-INDEX($F$5:$F$323,MATCH(D248,$D$5:$D$323,0))</f>
        <v>0.005636574074074079</v>
      </c>
    </row>
    <row r="249" spans="1:9" ht="15" customHeight="1">
      <c r="A249" s="12">
        <v>245</v>
      </c>
      <c r="B249" s="32" t="s">
        <v>333</v>
      </c>
      <c r="C249" s="35"/>
      <c r="D249" s="12" t="s">
        <v>38</v>
      </c>
      <c r="E249" s="22" t="s">
        <v>334</v>
      </c>
      <c r="F249" s="13">
        <v>0.05833333333333333</v>
      </c>
      <c r="G249" s="12" t="str">
        <f t="shared" si="10"/>
        <v>6.28/km</v>
      </c>
      <c r="H249" s="13">
        <f t="shared" si="11"/>
        <v>0.02706018518518518</v>
      </c>
      <c r="I249" s="13">
        <f>F249-INDEX($F$5:$F$323,MATCH(D249,$D$5:$D$323,0))</f>
        <v>0.013518518518518513</v>
      </c>
    </row>
    <row r="250" spans="1:9" ht="15" customHeight="1">
      <c r="A250" s="12">
        <v>246</v>
      </c>
      <c r="B250" s="32" t="s">
        <v>335</v>
      </c>
      <c r="C250" s="35"/>
      <c r="D250" s="12" t="s">
        <v>17</v>
      </c>
      <c r="E250" s="22" t="s">
        <v>42</v>
      </c>
      <c r="F250" s="13">
        <v>0.05978009259259259</v>
      </c>
      <c r="G250" s="12" t="str">
        <f t="shared" si="10"/>
        <v>6.37/km</v>
      </c>
      <c r="H250" s="13">
        <f t="shared" si="11"/>
        <v>0.028506944444444446</v>
      </c>
      <c r="I250" s="13">
        <f>F250-INDEX($F$5:$F$323,MATCH(D250,$D$5:$D$323,0))</f>
        <v>0.028506944444444446</v>
      </c>
    </row>
    <row r="251" spans="1:9" ht="15" customHeight="1">
      <c r="A251" s="19">
        <v>247</v>
      </c>
      <c r="B251" s="37" t="s">
        <v>336</v>
      </c>
      <c r="C251" s="38"/>
      <c r="D251" s="19" t="s">
        <v>35</v>
      </c>
      <c r="E251" s="28" t="s">
        <v>43</v>
      </c>
      <c r="F251" s="23">
        <v>0.06052083333333333</v>
      </c>
      <c r="G251" s="19" t="str">
        <f t="shared" si="10"/>
        <v>6.42/km</v>
      </c>
      <c r="H251" s="23">
        <f t="shared" si="11"/>
        <v>0.029247685185185182</v>
      </c>
      <c r="I251" s="23">
        <f>F251-INDEX($F$5:$F$323,MATCH(D251,$D$5:$D$323,0))</f>
        <v>0.016087962962962964</v>
      </c>
    </row>
    <row r="252" spans="1:9" ht="15" customHeight="1">
      <c r="A252" s="12">
        <v>248</v>
      </c>
      <c r="B252" s="32" t="s">
        <v>337</v>
      </c>
      <c r="C252" s="35"/>
      <c r="D252" s="12" t="s">
        <v>25</v>
      </c>
      <c r="E252" s="22" t="s">
        <v>338</v>
      </c>
      <c r="F252" s="13">
        <v>0.06052083333333333</v>
      </c>
      <c r="G252" s="12" t="str">
        <f t="shared" si="10"/>
        <v>6.42/km</v>
      </c>
      <c r="H252" s="13">
        <f t="shared" si="11"/>
        <v>0.029247685185185182</v>
      </c>
      <c r="I252" s="13">
        <f>F252-INDEX($F$5:$F$323,MATCH(D252,$D$5:$D$323,0))</f>
        <v>0.0174074074074074</v>
      </c>
    </row>
    <row r="253" spans="1:9" ht="15" customHeight="1">
      <c r="A253" s="12">
        <v>249</v>
      </c>
      <c r="B253" s="32" t="s">
        <v>339</v>
      </c>
      <c r="C253" s="35"/>
      <c r="D253" s="12" t="s">
        <v>35</v>
      </c>
      <c r="E253" s="22" t="s">
        <v>340</v>
      </c>
      <c r="F253" s="13">
        <v>0.06109953703703704</v>
      </c>
      <c r="G253" s="12" t="str">
        <f t="shared" si="10"/>
        <v>6.46/km</v>
      </c>
      <c r="H253" s="13">
        <f t="shared" si="11"/>
        <v>0.029826388888888895</v>
      </c>
      <c r="I253" s="13">
        <f>F253-INDEX($F$5:$F$323,MATCH(D253,$D$5:$D$323,0))</f>
        <v>0.016666666666666677</v>
      </c>
    </row>
    <row r="254" spans="1:9" ht="15" customHeight="1">
      <c r="A254" s="12">
        <v>250</v>
      </c>
      <c r="B254" s="32" t="s">
        <v>341</v>
      </c>
      <c r="C254" s="35"/>
      <c r="D254" s="12" t="s">
        <v>13</v>
      </c>
      <c r="E254" s="22" t="s">
        <v>326</v>
      </c>
      <c r="F254" s="13">
        <v>0.06165509259259259</v>
      </c>
      <c r="G254" s="12" t="str">
        <f t="shared" si="10"/>
        <v>6.50/km</v>
      </c>
      <c r="H254" s="13">
        <f t="shared" si="11"/>
        <v>0.03038194444444444</v>
      </c>
      <c r="I254" s="13">
        <f>F254-INDEX($F$5:$F$323,MATCH(D254,$D$5:$D$323,0))</f>
        <v>0.02843749999999999</v>
      </c>
    </row>
    <row r="255" spans="1:9" ht="15" customHeight="1">
      <c r="A255" s="12">
        <v>251</v>
      </c>
      <c r="B255" s="32" t="s">
        <v>342</v>
      </c>
      <c r="C255" s="35"/>
      <c r="D255" s="12" t="s">
        <v>24</v>
      </c>
      <c r="E255" s="22" t="s">
        <v>50</v>
      </c>
      <c r="F255" s="13">
        <v>0.06293981481481481</v>
      </c>
      <c r="G255" s="12" t="str">
        <f t="shared" si="10"/>
        <v>6.58/km</v>
      </c>
      <c r="H255" s="13">
        <f t="shared" si="11"/>
        <v>0.03166666666666666</v>
      </c>
      <c r="I255" s="13">
        <f>F255-INDEX($F$5:$F$323,MATCH(D255,$D$5:$D$323,0))</f>
        <v>0.025995370370370363</v>
      </c>
    </row>
    <row r="256" spans="1:9" ht="15" customHeight="1">
      <c r="A256" s="12">
        <v>252</v>
      </c>
      <c r="B256" s="32" t="s">
        <v>343</v>
      </c>
      <c r="C256" s="35"/>
      <c r="D256" s="12" t="s">
        <v>41</v>
      </c>
      <c r="E256" s="22" t="s">
        <v>344</v>
      </c>
      <c r="F256" s="13">
        <v>0.06473379629629629</v>
      </c>
      <c r="G256" s="12" t="str">
        <f t="shared" si="10"/>
        <v>7.10/km</v>
      </c>
      <c r="H256" s="13">
        <f t="shared" si="11"/>
        <v>0.03346064814814814</v>
      </c>
      <c r="I256" s="13">
        <f>F256-INDEX($F$5:$F$323,MATCH(D256,$D$5:$D$323,0))</f>
        <v>0.013391203703703704</v>
      </c>
    </row>
    <row r="257" spans="1:9" ht="15" customHeight="1">
      <c r="A257" s="19">
        <v>253</v>
      </c>
      <c r="B257" s="37" t="s">
        <v>345</v>
      </c>
      <c r="C257" s="38"/>
      <c r="D257" s="19" t="s">
        <v>28</v>
      </c>
      <c r="E257" s="28" t="s">
        <v>43</v>
      </c>
      <c r="F257" s="23">
        <v>0.06518518518518518</v>
      </c>
      <c r="G257" s="19" t="str">
        <f t="shared" si="10"/>
        <v>7.13/km</v>
      </c>
      <c r="H257" s="23">
        <f t="shared" si="11"/>
        <v>0.03391203703703703</v>
      </c>
      <c r="I257" s="23">
        <f>F257-INDEX($F$5:$F$323,MATCH(D257,$D$5:$D$323,0))</f>
        <v>0.024062499999999994</v>
      </c>
    </row>
    <row r="258" spans="1:9" ht="15" customHeight="1">
      <c r="A258" s="12">
        <v>254</v>
      </c>
      <c r="B258" s="32" t="s">
        <v>346</v>
      </c>
      <c r="C258" s="35"/>
      <c r="D258" s="12" t="s">
        <v>25</v>
      </c>
      <c r="E258" s="22" t="s">
        <v>50</v>
      </c>
      <c r="F258" s="13">
        <v>0.06646990740740741</v>
      </c>
      <c r="G258" s="12" t="str">
        <f t="shared" si="10"/>
        <v>7.22/km</v>
      </c>
      <c r="H258" s="13">
        <f t="shared" si="11"/>
        <v>0.03519675925925926</v>
      </c>
      <c r="I258" s="13">
        <f>F258-INDEX($F$5:$F$323,MATCH(D258,$D$5:$D$323,0))</f>
        <v>0.023356481481481478</v>
      </c>
    </row>
    <row r="259" spans="1:9" ht="15" customHeight="1">
      <c r="A259" s="19">
        <v>255</v>
      </c>
      <c r="B259" s="37" t="s">
        <v>347</v>
      </c>
      <c r="C259" s="38"/>
      <c r="D259" s="19" t="s">
        <v>29</v>
      </c>
      <c r="E259" s="28" t="s">
        <v>43</v>
      </c>
      <c r="F259" s="23">
        <v>0.06646990740740741</v>
      </c>
      <c r="G259" s="19" t="str">
        <f t="shared" si="10"/>
        <v>7.22/km</v>
      </c>
      <c r="H259" s="23">
        <f t="shared" si="11"/>
        <v>0.03519675925925926</v>
      </c>
      <c r="I259" s="23">
        <f>F259-INDEX($F$5:$F$323,MATCH(D259,$D$5:$D$323,0))</f>
        <v>0.02519675925925926</v>
      </c>
    </row>
    <row r="260" spans="1:9" ht="15" customHeight="1">
      <c r="A260" s="20">
        <v>256</v>
      </c>
      <c r="B260" s="33" t="s">
        <v>348</v>
      </c>
      <c r="C260" s="36"/>
      <c r="D260" s="20" t="s">
        <v>22</v>
      </c>
      <c r="E260" s="29" t="s">
        <v>216</v>
      </c>
      <c r="F260" s="21">
        <v>0.07012731481481481</v>
      </c>
      <c r="G260" s="20" t="str">
        <f t="shared" si="10"/>
        <v>7.46/km</v>
      </c>
      <c r="H260" s="21">
        <f t="shared" si="11"/>
        <v>0.03885416666666666</v>
      </c>
      <c r="I260" s="21">
        <f>F260-INDEX($F$5:$F$323,MATCH(D260,$D$5:$D$323,0))</f>
        <v>0.030173611111111102</v>
      </c>
    </row>
  </sheetData>
  <sheetProtection/>
  <autoFilter ref="A4:I26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Corri Cures</v>
      </c>
      <c r="B1" s="43"/>
      <c r="C1" s="44"/>
    </row>
    <row r="2" spans="1:3" ht="24" customHeight="1">
      <c r="A2" s="40" t="str">
        <f>Individuale!A2</f>
        <v> </v>
      </c>
      <c r="B2" s="40"/>
      <c r="C2" s="40"/>
    </row>
    <row r="3" spans="1:3" ht="24" customHeight="1">
      <c r="A3" s="45" t="str">
        <f>Individuale!A3</f>
        <v>Passo Corese (RI) Italia - Domenica 16/10/2016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6">
        <v>1</v>
      </c>
      <c r="B5" s="47" t="s">
        <v>43</v>
      </c>
      <c r="C5" s="48">
        <v>36</v>
      </c>
    </row>
    <row r="6" spans="1:3" ht="15" customHeight="1">
      <c r="A6" s="24">
        <v>2</v>
      </c>
      <c r="B6" s="25" t="s">
        <v>48</v>
      </c>
      <c r="C6" s="49">
        <v>27</v>
      </c>
    </row>
    <row r="7" spans="1:3" ht="15" customHeight="1">
      <c r="A7" s="24">
        <v>3</v>
      </c>
      <c r="B7" s="25" t="s">
        <v>39</v>
      </c>
      <c r="C7" s="49">
        <v>27</v>
      </c>
    </row>
    <row r="8" spans="1:3" ht="15" customHeight="1">
      <c r="A8" s="24">
        <v>4</v>
      </c>
      <c r="B8" s="25" t="s">
        <v>55</v>
      </c>
      <c r="C8" s="49">
        <v>19</v>
      </c>
    </row>
    <row r="9" spans="1:3" ht="15" customHeight="1">
      <c r="A9" s="24">
        <v>5</v>
      </c>
      <c r="B9" s="25" t="s">
        <v>50</v>
      </c>
      <c r="C9" s="49">
        <v>18</v>
      </c>
    </row>
    <row r="10" spans="1:3" ht="15" customHeight="1">
      <c r="A10" s="24">
        <v>6</v>
      </c>
      <c r="B10" s="25" t="s">
        <v>42</v>
      </c>
      <c r="C10" s="49">
        <v>16</v>
      </c>
    </row>
    <row r="11" spans="1:3" ht="15" customHeight="1">
      <c r="A11" s="24">
        <v>7</v>
      </c>
      <c r="B11" s="25" t="s">
        <v>136</v>
      </c>
      <c r="C11" s="49">
        <v>15</v>
      </c>
    </row>
    <row r="12" spans="1:3" ht="15" customHeight="1">
      <c r="A12" s="24">
        <v>8</v>
      </c>
      <c r="B12" s="25" t="s">
        <v>64</v>
      </c>
      <c r="C12" s="49">
        <v>7</v>
      </c>
    </row>
    <row r="13" spans="1:3" ht="15" customHeight="1">
      <c r="A13" s="24">
        <v>9</v>
      </c>
      <c r="B13" s="25" t="s">
        <v>203</v>
      </c>
      <c r="C13" s="49">
        <v>6</v>
      </c>
    </row>
    <row r="14" spans="1:3" ht="15" customHeight="1">
      <c r="A14" s="24">
        <v>10</v>
      </c>
      <c r="B14" s="25" t="s">
        <v>160</v>
      </c>
      <c r="C14" s="49">
        <v>5</v>
      </c>
    </row>
    <row r="15" spans="1:3" ht="15" customHeight="1">
      <c r="A15" s="24">
        <v>11</v>
      </c>
      <c r="B15" s="25" t="s">
        <v>78</v>
      </c>
      <c r="C15" s="49">
        <v>4</v>
      </c>
    </row>
    <row r="16" spans="1:3" ht="15" customHeight="1">
      <c r="A16" s="24">
        <v>12</v>
      </c>
      <c r="B16" s="25" t="s">
        <v>21</v>
      </c>
      <c r="C16" s="49">
        <v>4</v>
      </c>
    </row>
    <row r="17" spans="1:3" ht="15" customHeight="1">
      <c r="A17" s="24">
        <v>13</v>
      </c>
      <c r="B17" s="25" t="s">
        <v>216</v>
      </c>
      <c r="C17" s="49">
        <v>3</v>
      </c>
    </row>
    <row r="18" spans="1:3" ht="15" customHeight="1">
      <c r="A18" s="24">
        <v>14</v>
      </c>
      <c r="B18" s="25" t="s">
        <v>116</v>
      </c>
      <c r="C18" s="49">
        <v>3</v>
      </c>
    </row>
    <row r="19" spans="1:3" ht="15" customHeight="1">
      <c r="A19" s="24">
        <v>15</v>
      </c>
      <c r="B19" s="25" t="s">
        <v>58</v>
      </c>
      <c r="C19" s="49">
        <v>3</v>
      </c>
    </row>
    <row r="20" spans="1:3" ht="15" customHeight="1">
      <c r="A20" s="24">
        <v>16</v>
      </c>
      <c r="B20" s="25" t="s">
        <v>18</v>
      </c>
      <c r="C20" s="49">
        <v>3</v>
      </c>
    </row>
    <row r="21" spans="1:3" ht="15" customHeight="1">
      <c r="A21" s="24">
        <v>17</v>
      </c>
      <c r="B21" s="25" t="s">
        <v>200</v>
      </c>
      <c r="C21" s="49">
        <v>2</v>
      </c>
    </row>
    <row r="22" spans="1:3" ht="12.75">
      <c r="A22" s="24">
        <v>18</v>
      </c>
      <c r="B22" s="25" t="s">
        <v>112</v>
      </c>
      <c r="C22" s="49">
        <v>2</v>
      </c>
    </row>
    <row r="23" spans="1:3" ht="12.75">
      <c r="A23" s="24">
        <v>19</v>
      </c>
      <c r="B23" s="25" t="s">
        <v>36</v>
      </c>
      <c r="C23" s="49">
        <v>2</v>
      </c>
    </row>
    <row r="24" spans="1:3" ht="12.75">
      <c r="A24" s="24">
        <v>20</v>
      </c>
      <c r="B24" s="25" t="s">
        <v>69</v>
      </c>
      <c r="C24" s="49">
        <v>2</v>
      </c>
    </row>
    <row r="25" spans="1:3" ht="12.75">
      <c r="A25" s="24">
        <v>21</v>
      </c>
      <c r="B25" s="25" t="s">
        <v>85</v>
      </c>
      <c r="C25" s="49">
        <v>2</v>
      </c>
    </row>
    <row r="26" spans="1:3" ht="12.75">
      <c r="A26" s="24">
        <v>22</v>
      </c>
      <c r="B26" s="25" t="s">
        <v>37</v>
      </c>
      <c r="C26" s="49">
        <v>2</v>
      </c>
    </row>
    <row r="27" spans="1:3" ht="12.75">
      <c r="A27" s="24">
        <v>23</v>
      </c>
      <c r="B27" s="25" t="s">
        <v>14</v>
      </c>
      <c r="C27" s="49">
        <v>2</v>
      </c>
    </row>
    <row r="28" spans="1:3" ht="12.75">
      <c r="A28" s="24">
        <v>24</v>
      </c>
      <c r="B28" s="25" t="s">
        <v>90</v>
      </c>
      <c r="C28" s="49">
        <v>2</v>
      </c>
    </row>
    <row r="29" spans="1:3" ht="12.75">
      <c r="A29" s="24">
        <v>25</v>
      </c>
      <c r="B29" s="25" t="s">
        <v>166</v>
      </c>
      <c r="C29" s="49">
        <v>2</v>
      </c>
    </row>
    <row r="30" spans="1:3" ht="12.75">
      <c r="A30" s="24">
        <v>26</v>
      </c>
      <c r="B30" s="25" t="s">
        <v>326</v>
      </c>
      <c r="C30" s="49">
        <v>2</v>
      </c>
    </row>
    <row r="31" spans="1:3" ht="12.75">
      <c r="A31" s="24">
        <v>27</v>
      </c>
      <c r="B31" s="25" t="s">
        <v>40</v>
      </c>
      <c r="C31" s="49">
        <v>2</v>
      </c>
    </row>
    <row r="32" spans="1:3" ht="12.75">
      <c r="A32" s="24">
        <v>28</v>
      </c>
      <c r="B32" s="25" t="s">
        <v>297</v>
      </c>
      <c r="C32" s="49">
        <v>1</v>
      </c>
    </row>
    <row r="33" spans="1:3" ht="12.75">
      <c r="A33" s="24">
        <v>29</v>
      </c>
      <c r="B33" s="25" t="s">
        <v>334</v>
      </c>
      <c r="C33" s="49">
        <v>1</v>
      </c>
    </row>
    <row r="34" spans="1:3" ht="12.75">
      <c r="A34" s="24">
        <v>30</v>
      </c>
      <c r="B34" s="25" t="s">
        <v>313</v>
      </c>
      <c r="C34" s="49">
        <v>1</v>
      </c>
    </row>
    <row r="35" spans="1:3" ht="12.75">
      <c r="A35" s="24">
        <v>31</v>
      </c>
      <c r="B35" s="25" t="s">
        <v>60</v>
      </c>
      <c r="C35" s="49">
        <v>1</v>
      </c>
    </row>
    <row r="36" spans="1:3" ht="12.75">
      <c r="A36" s="24">
        <v>32</v>
      </c>
      <c r="B36" s="25" t="s">
        <v>20</v>
      </c>
      <c r="C36" s="49">
        <v>1</v>
      </c>
    </row>
    <row r="37" spans="1:3" ht="12.75">
      <c r="A37" s="24">
        <v>33</v>
      </c>
      <c r="B37" s="25" t="s">
        <v>340</v>
      </c>
      <c r="C37" s="49">
        <v>1</v>
      </c>
    </row>
    <row r="38" spans="1:3" ht="12.75">
      <c r="A38" s="24">
        <v>34</v>
      </c>
      <c r="B38" s="25" t="s">
        <v>45</v>
      </c>
      <c r="C38" s="49">
        <v>1</v>
      </c>
    </row>
    <row r="39" spans="1:3" ht="12.75">
      <c r="A39" s="24">
        <v>35</v>
      </c>
      <c r="B39" s="25" t="s">
        <v>72</v>
      </c>
      <c r="C39" s="49">
        <v>1</v>
      </c>
    </row>
    <row r="40" spans="1:3" ht="12.75">
      <c r="A40" s="24">
        <v>36</v>
      </c>
      <c r="B40" s="25" t="s">
        <v>163</v>
      </c>
      <c r="C40" s="49">
        <v>1</v>
      </c>
    </row>
    <row r="41" spans="1:3" ht="12.75">
      <c r="A41" s="24">
        <v>37</v>
      </c>
      <c r="B41" s="25" t="s">
        <v>110</v>
      </c>
      <c r="C41" s="49">
        <v>1</v>
      </c>
    </row>
    <row r="42" spans="1:3" ht="12.75">
      <c r="A42" s="24">
        <v>38</v>
      </c>
      <c r="B42" s="25" t="s">
        <v>99</v>
      </c>
      <c r="C42" s="49">
        <v>1</v>
      </c>
    </row>
    <row r="43" spans="1:3" ht="12.75">
      <c r="A43" s="24">
        <v>39</v>
      </c>
      <c r="B43" s="25" t="s">
        <v>301</v>
      </c>
      <c r="C43" s="49">
        <v>1</v>
      </c>
    </row>
    <row r="44" spans="1:3" ht="12.75">
      <c r="A44" s="24">
        <v>40</v>
      </c>
      <c r="B44" s="25" t="s">
        <v>133</v>
      </c>
      <c r="C44" s="49">
        <v>1</v>
      </c>
    </row>
    <row r="45" spans="1:3" ht="12.75">
      <c r="A45" s="24">
        <v>41</v>
      </c>
      <c r="B45" s="25" t="s">
        <v>138</v>
      </c>
      <c r="C45" s="49">
        <v>1</v>
      </c>
    </row>
    <row r="46" spans="1:3" ht="12.75">
      <c r="A46" s="24">
        <v>42</v>
      </c>
      <c r="B46" s="25" t="s">
        <v>240</v>
      </c>
      <c r="C46" s="49">
        <v>1</v>
      </c>
    </row>
    <row r="47" spans="1:3" ht="12.75">
      <c r="A47" s="24">
        <v>43</v>
      </c>
      <c r="B47" s="25" t="s">
        <v>209</v>
      </c>
      <c r="C47" s="49">
        <v>1</v>
      </c>
    </row>
    <row r="48" spans="1:3" ht="12.75">
      <c r="A48" s="24">
        <v>44</v>
      </c>
      <c r="B48" s="25" t="s">
        <v>105</v>
      </c>
      <c r="C48" s="49">
        <v>1</v>
      </c>
    </row>
    <row r="49" spans="1:3" ht="12.75">
      <c r="A49" s="24">
        <v>45</v>
      </c>
      <c r="B49" s="25" t="s">
        <v>27</v>
      </c>
      <c r="C49" s="49">
        <v>1</v>
      </c>
    </row>
    <row r="50" spans="1:3" ht="12.75">
      <c r="A50" s="24">
        <v>46</v>
      </c>
      <c r="B50" s="25" t="s">
        <v>144</v>
      </c>
      <c r="C50" s="49">
        <v>1</v>
      </c>
    </row>
    <row r="51" spans="1:3" ht="12.75">
      <c r="A51" s="24">
        <v>47</v>
      </c>
      <c r="B51" s="25" t="s">
        <v>156</v>
      </c>
      <c r="C51" s="49">
        <v>1</v>
      </c>
    </row>
    <row r="52" spans="1:3" ht="12.75">
      <c r="A52" s="24">
        <v>48</v>
      </c>
      <c r="B52" s="25" t="s">
        <v>19</v>
      </c>
      <c r="C52" s="49">
        <v>1</v>
      </c>
    </row>
    <row r="53" spans="1:3" ht="12.75">
      <c r="A53" s="24">
        <v>49</v>
      </c>
      <c r="B53" s="25" t="s">
        <v>75</v>
      </c>
      <c r="C53" s="49">
        <v>1</v>
      </c>
    </row>
    <row r="54" spans="1:3" ht="12.75">
      <c r="A54" s="24">
        <v>50</v>
      </c>
      <c r="B54" s="25" t="s">
        <v>173</v>
      </c>
      <c r="C54" s="49">
        <v>1</v>
      </c>
    </row>
    <row r="55" spans="1:3" ht="12.75">
      <c r="A55" s="24">
        <v>51</v>
      </c>
      <c r="B55" s="25" t="s">
        <v>260</v>
      </c>
      <c r="C55" s="49">
        <v>1</v>
      </c>
    </row>
    <row r="56" spans="1:3" ht="12.75">
      <c r="A56" s="24">
        <v>52</v>
      </c>
      <c r="B56" s="25" t="s">
        <v>338</v>
      </c>
      <c r="C56" s="49">
        <v>1</v>
      </c>
    </row>
    <row r="57" spans="1:3" ht="12.75">
      <c r="A57" s="24">
        <v>53</v>
      </c>
      <c r="B57" s="25" t="s">
        <v>198</v>
      </c>
      <c r="C57" s="49">
        <v>1</v>
      </c>
    </row>
    <row r="58" spans="1:3" ht="12.75">
      <c r="A58" s="24">
        <v>54</v>
      </c>
      <c r="B58" s="25" t="s">
        <v>16</v>
      </c>
      <c r="C58" s="49">
        <v>1</v>
      </c>
    </row>
    <row r="59" spans="1:3" ht="12.75">
      <c r="A59" s="24">
        <v>55</v>
      </c>
      <c r="B59" s="25" t="s">
        <v>26</v>
      </c>
      <c r="C59" s="49">
        <v>1</v>
      </c>
    </row>
    <row r="60" spans="1:3" ht="12.75">
      <c r="A60" s="24">
        <v>56</v>
      </c>
      <c r="B60" s="25" t="s">
        <v>344</v>
      </c>
      <c r="C60" s="49">
        <v>1</v>
      </c>
    </row>
    <row r="61" spans="1:3" ht="12.75">
      <c r="A61" s="24">
        <v>57</v>
      </c>
      <c r="B61" s="25" t="s">
        <v>276</v>
      </c>
      <c r="C61" s="49">
        <v>1</v>
      </c>
    </row>
    <row r="62" spans="1:3" ht="12.75">
      <c r="A62" s="24">
        <v>58</v>
      </c>
      <c r="B62" s="25" t="s">
        <v>62</v>
      </c>
      <c r="C62" s="49">
        <v>1</v>
      </c>
    </row>
    <row r="63" spans="1:3" ht="12.75">
      <c r="A63" s="24">
        <v>59</v>
      </c>
      <c r="B63" s="25" t="s">
        <v>272</v>
      </c>
      <c r="C63" s="49">
        <v>1</v>
      </c>
    </row>
    <row r="64" spans="1:3" ht="12.75">
      <c r="A64" s="24">
        <v>60</v>
      </c>
      <c r="B64" s="25" t="s">
        <v>267</v>
      </c>
      <c r="C64" s="49">
        <v>1</v>
      </c>
    </row>
    <row r="65" spans="1:3" ht="12.75">
      <c r="A65" s="24">
        <v>61</v>
      </c>
      <c r="B65" s="25" t="s">
        <v>34</v>
      </c>
      <c r="C65" s="49">
        <v>1</v>
      </c>
    </row>
    <row r="66" spans="1:3" ht="12.75">
      <c r="A66" s="24">
        <v>62</v>
      </c>
      <c r="B66" s="25" t="s">
        <v>123</v>
      </c>
      <c r="C66" s="49">
        <v>1</v>
      </c>
    </row>
    <row r="67" spans="1:3" ht="12.75">
      <c r="A67" s="24">
        <v>63</v>
      </c>
      <c r="B67" s="25" t="s">
        <v>177</v>
      </c>
      <c r="C67" s="49">
        <v>1</v>
      </c>
    </row>
    <row r="68" spans="1:3" ht="12.75">
      <c r="A68" s="24">
        <v>64</v>
      </c>
      <c r="B68" s="25" t="s">
        <v>31</v>
      </c>
      <c r="C68" s="49">
        <v>1</v>
      </c>
    </row>
    <row r="69" spans="1:3" ht="12.75">
      <c r="A69" s="26">
        <v>65</v>
      </c>
      <c r="B69" s="27" t="s">
        <v>227</v>
      </c>
      <c r="C69" s="50">
        <v>1</v>
      </c>
    </row>
    <row r="70" ht="12.75">
      <c r="C70" s="2">
        <f>SUM(C5:C69)</f>
        <v>256</v>
      </c>
    </row>
  </sheetData>
  <sheetProtection/>
  <autoFilter ref="A4:C5">
    <sortState ref="A5:C70">
      <sortCondition descending="1" sortBy="value" ref="C5:C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2016-10-20T10:42:30Z</dcterms:modified>
  <cp:category/>
  <cp:version/>
  <cp:contentType/>
  <cp:contentStatus/>
</cp:coreProperties>
</file>