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<sst xmlns="http://schemas.openxmlformats.org/spreadsheetml/2006/main" count="837" uniqueCount="360">
  <si>
    <t>DI PRIAMO</t>
  </si>
  <si>
    <t>D</t>
  </si>
  <si>
    <t>ATL. VILLA AURELIA</t>
  </si>
  <si>
    <t>CESARINI</t>
  </si>
  <si>
    <t>B</t>
  </si>
  <si>
    <t>POLISPORTIVA MONTALTO</t>
  </si>
  <si>
    <t>ARSENTI</t>
  </si>
  <si>
    <t>DI MARCO SPORT</t>
  </si>
  <si>
    <t>A</t>
  </si>
  <si>
    <t>CUS TIRRENO ATLETICA</t>
  </si>
  <si>
    <t>DE DOMINICIS</t>
  </si>
  <si>
    <t>ANNA BABY RUNNER</t>
  </si>
  <si>
    <t>AZZARELLI</t>
  </si>
  <si>
    <t>COGNATA</t>
  </si>
  <si>
    <t>C</t>
  </si>
  <si>
    <t>RONCA</t>
  </si>
  <si>
    <t>BOLSENA FORUM</t>
  </si>
  <si>
    <t>ZANETTI</t>
  </si>
  <si>
    <t>ATLETICO CENTRALE</t>
  </si>
  <si>
    <t>RENZI</t>
  </si>
  <si>
    <t>PALLOTTA</t>
  </si>
  <si>
    <t>VIGARELLI</t>
  </si>
  <si>
    <t>PACE</t>
  </si>
  <si>
    <t>E</t>
  </si>
  <si>
    <t>ATL. 90 TARQUINIA Uisp</t>
  </si>
  <si>
    <t>ZONA OLIMPICA TEAM</t>
  </si>
  <si>
    <t>ADAMINI</t>
  </si>
  <si>
    <t>GIUSTINI</t>
  </si>
  <si>
    <t>TASSELLI</t>
  </si>
  <si>
    <t>PAOLELLI</t>
  </si>
  <si>
    <t>GIANPAOLO</t>
  </si>
  <si>
    <t>MINUTO</t>
  </si>
  <si>
    <t>FILOSCIA</t>
  </si>
  <si>
    <t>COLA</t>
  </si>
  <si>
    <t>ATL. MONTEFIASCONE</t>
  </si>
  <si>
    <t>FOCARACCI</t>
  </si>
  <si>
    <t>EZIO</t>
  </si>
  <si>
    <t>ATLETICA NEPI</t>
  </si>
  <si>
    <t>CRISTIANI</t>
  </si>
  <si>
    <t>ALTO LAZIO</t>
  </si>
  <si>
    <t>PALLOTTINI</t>
  </si>
  <si>
    <t>CECCHETTI</t>
  </si>
  <si>
    <t>IVANO</t>
  </si>
  <si>
    <t>F</t>
  </si>
  <si>
    <t>SGAMMA</t>
  </si>
  <si>
    <t>PASQUALINO</t>
  </si>
  <si>
    <t>BENELLA</t>
  </si>
  <si>
    <t>D'ANTO'</t>
  </si>
  <si>
    <t>MAIETTO</t>
  </si>
  <si>
    <t>VIGNANELLI</t>
  </si>
  <si>
    <t>RENATO</t>
  </si>
  <si>
    <t>RUGGI</t>
  </si>
  <si>
    <t>PAONE</t>
  </si>
  <si>
    <t>G</t>
  </si>
  <si>
    <t>SPIDONI</t>
  </si>
  <si>
    <t>MANUELE</t>
  </si>
  <si>
    <t>CUGNETTO</t>
  </si>
  <si>
    <t>A.S.D. ATLETICA NOTO</t>
  </si>
  <si>
    <t>SCOCCIA</t>
  </si>
  <si>
    <t>OLIMPICA FLAMINIA</t>
  </si>
  <si>
    <t>GELANGA</t>
  </si>
  <si>
    <t>NICCOLI</t>
  </si>
  <si>
    <t>PICCINI</t>
  </si>
  <si>
    <t>COMITATO UISP VITERBO</t>
  </si>
  <si>
    <t>CROCICCHIA</t>
  </si>
  <si>
    <t>ERCOLANI</t>
  </si>
  <si>
    <t>BERNI</t>
  </si>
  <si>
    <t>O</t>
  </si>
  <si>
    <t>A.S.D. LIBERI PODISTI</t>
  </si>
  <si>
    <t>ZUCCARINO</t>
  </si>
  <si>
    <t>BOCCIALONI</t>
  </si>
  <si>
    <t>RAMELLA</t>
  </si>
  <si>
    <t>VALERI</t>
  </si>
  <si>
    <t>G.P. ATLETICA FALERIA</t>
  </si>
  <si>
    <t>LORENZOTTI</t>
  </si>
  <si>
    <t>NELLO</t>
  </si>
  <si>
    <t>IAROSSI</t>
  </si>
  <si>
    <t>G.S. LITAL</t>
  </si>
  <si>
    <t>FERRI</t>
  </si>
  <si>
    <t>TOMBOLINI</t>
  </si>
  <si>
    <t xml:space="preserve">PULIMANTI </t>
  </si>
  <si>
    <t>AMORUSO</t>
  </si>
  <si>
    <t xml:space="preserve">BURLA </t>
  </si>
  <si>
    <t>DEVIS</t>
  </si>
  <si>
    <t>LIBERTAS ORVIETO</t>
  </si>
  <si>
    <t>EMORE</t>
  </si>
  <si>
    <t>ADRIANO</t>
  </si>
  <si>
    <t>BATTAGLINI</t>
  </si>
  <si>
    <t xml:space="preserve">PLACIDI </t>
  </si>
  <si>
    <t>ASD RIMBALZIAMO</t>
  </si>
  <si>
    <t>FROLICH</t>
  </si>
  <si>
    <t>HERBERT</t>
  </si>
  <si>
    <t>I</t>
  </si>
  <si>
    <t>MUZZI</t>
  </si>
  <si>
    <t>PACELLI</t>
  </si>
  <si>
    <t>COLAVENE ALTO LAZIO</t>
  </si>
  <si>
    <t>LOZZI</t>
  </si>
  <si>
    <t>BENOUIHRANE</t>
  </si>
  <si>
    <t>ZHOR</t>
  </si>
  <si>
    <t>N</t>
  </si>
  <si>
    <t>PIERALISI</t>
  </si>
  <si>
    <t xml:space="preserve">CESARETTI </t>
  </si>
  <si>
    <t>TRUCCHIA</t>
  </si>
  <si>
    <t>PODISTICA BOVILLE</t>
  </si>
  <si>
    <t>MANCINELLI DEGLI ESPOSTI</t>
  </si>
  <si>
    <t>ATL. ORTE</t>
  </si>
  <si>
    <t>ATLETICA ORTE</t>
  </si>
  <si>
    <t>CECCANI</t>
  </si>
  <si>
    <t>CARLETTI</t>
  </si>
  <si>
    <t>MEI</t>
  </si>
  <si>
    <t>H</t>
  </si>
  <si>
    <t>CESETTI</t>
  </si>
  <si>
    <t>ASD IL CAMPANILE</t>
  </si>
  <si>
    <t>BELLITTO</t>
  </si>
  <si>
    <t>M</t>
  </si>
  <si>
    <t>PUCCIARMATI</t>
  </si>
  <si>
    <t>MOSCETTI</t>
  </si>
  <si>
    <t>ULISSE</t>
  </si>
  <si>
    <t>ANGELETTI</t>
  </si>
  <si>
    <t>CASTAGNA</t>
  </si>
  <si>
    <t>MODELLI CERAMICI</t>
  </si>
  <si>
    <t>MARTONI</t>
  </si>
  <si>
    <t>VISMARA</t>
  </si>
  <si>
    <t>G.S. ESERCITO</t>
  </si>
  <si>
    <t>PANETTA</t>
  </si>
  <si>
    <t xml:space="preserve">ZAPPONI </t>
  </si>
  <si>
    <t>ORLANDI</t>
  </si>
  <si>
    <t>LEGGITTIMO</t>
  </si>
  <si>
    <t>POLISPORT.  94 TUSCANIA</t>
  </si>
  <si>
    <t>PESCI</t>
  </si>
  <si>
    <t>COPPARI</t>
  </si>
  <si>
    <t>CAPPUCCINI</t>
  </si>
  <si>
    <t>NICOLOSI</t>
  </si>
  <si>
    <t>SALOMONE</t>
  </si>
  <si>
    <t>LORIS</t>
  </si>
  <si>
    <t>BASSO</t>
  </si>
  <si>
    <t>TOLI</t>
  </si>
  <si>
    <t>GABRIELLI</t>
  </si>
  <si>
    <t>PASQUETTI</t>
  </si>
  <si>
    <t>PIER PAOLO</t>
  </si>
  <si>
    <t>DELL'ABATE</t>
  </si>
  <si>
    <t>GIORGETTI</t>
  </si>
  <si>
    <t>LAI</t>
  </si>
  <si>
    <t>BANCARI ROMANI</t>
  </si>
  <si>
    <t>CIARRONI</t>
  </si>
  <si>
    <t>BENEDETTI</t>
  </si>
  <si>
    <t>GIOVANALE</t>
  </si>
  <si>
    <t>GROSSI</t>
  </si>
  <si>
    <t>MIRRI</t>
  </si>
  <si>
    <t>MENINI</t>
  </si>
  <si>
    <t>ATLETICA FALERIA</t>
  </si>
  <si>
    <t>ROMAGNOLI</t>
  </si>
  <si>
    <t>LIBERI PODISTI</t>
  </si>
  <si>
    <t>MIGLIORINI</t>
  </si>
  <si>
    <t>VILMA</t>
  </si>
  <si>
    <t>CAPITONE</t>
  </si>
  <si>
    <t>ACS LAZIO</t>
  </si>
  <si>
    <t>FIORENZO</t>
  </si>
  <si>
    <t>TREBBI</t>
  </si>
  <si>
    <t>GASPARINI</t>
  </si>
  <si>
    <t>PATRIZIO</t>
  </si>
  <si>
    <t>PISTOLA</t>
  </si>
  <si>
    <t>RONCIO</t>
  </si>
  <si>
    <t>GRIFONI</t>
  </si>
  <si>
    <t>PANTANI</t>
  </si>
  <si>
    <t>PAZZAGLIA</t>
  </si>
  <si>
    <t>MANILA</t>
  </si>
  <si>
    <t xml:space="preserve">ALTO LAZIO </t>
  </si>
  <si>
    <t>SPOSETTI</t>
  </si>
  <si>
    <t>CARP</t>
  </si>
  <si>
    <t>GIANLORENZO</t>
  </si>
  <si>
    <t>UISP ORVIETO</t>
  </si>
  <si>
    <t>RAMACCINI</t>
  </si>
  <si>
    <t>ONESTI</t>
  </si>
  <si>
    <t>CECCANGELI</t>
  </si>
  <si>
    <t>PURCHIARONI</t>
  </si>
  <si>
    <t>A.S. KRONOS ROMA 4</t>
  </si>
  <si>
    <t>SCOPPETTUOLO</t>
  </si>
  <si>
    <t>SEVERO NETO</t>
  </si>
  <si>
    <t>IONE</t>
  </si>
  <si>
    <t>NADDEO</t>
  </si>
  <si>
    <t>CIANTI</t>
  </si>
  <si>
    <t>ALESINI</t>
  </si>
  <si>
    <t>TAMANTINI</t>
  </si>
  <si>
    <t>MONTELEONE</t>
  </si>
  <si>
    <t>EDOARDO</t>
  </si>
  <si>
    <t>ORRU'</t>
  </si>
  <si>
    <t>CANESTRARI</t>
  </si>
  <si>
    <t>FASSIANI</t>
  </si>
  <si>
    <t>GIORDANOM</t>
  </si>
  <si>
    <t>STELLA</t>
  </si>
  <si>
    <t>PIACITELLI</t>
  </si>
  <si>
    <t>CRISTOFARI</t>
  </si>
  <si>
    <t>NICOLETTA</t>
  </si>
  <si>
    <t>LATINI</t>
  </si>
  <si>
    <t>NELLI</t>
  </si>
  <si>
    <t>MUZIO</t>
  </si>
  <si>
    <t>AMALIA</t>
  </si>
  <si>
    <t>CORRADINI</t>
  </si>
  <si>
    <t>PIERGIORGIO</t>
  </si>
  <si>
    <t>DINA</t>
  </si>
  <si>
    <t>SIMONETTA</t>
  </si>
  <si>
    <t>ROMA ROAD RUNNERS CLUB</t>
  </si>
  <si>
    <t>NOBILI</t>
  </si>
  <si>
    <t>DEL PRIORE</t>
  </si>
  <si>
    <t>CENNI</t>
  </si>
  <si>
    <t>DI COSIMO</t>
  </si>
  <si>
    <t>PAOLONI</t>
  </si>
  <si>
    <t>ZIARIO</t>
  </si>
  <si>
    <t>LAVECCHIA DI TOCCO</t>
  </si>
  <si>
    <t>PERUZZI</t>
  </si>
  <si>
    <t>BOZZO</t>
  </si>
  <si>
    <t>GRAZIANI</t>
  </si>
  <si>
    <t>LEOCADIO</t>
  </si>
  <si>
    <t>MARCIA</t>
  </si>
  <si>
    <t>BROGI</t>
  </si>
  <si>
    <t>L</t>
  </si>
  <si>
    <t>TORRETTA</t>
  </si>
  <si>
    <t>CIRIONI</t>
  </si>
  <si>
    <t>PARRINI</t>
  </si>
  <si>
    <t>ZEZZA</t>
  </si>
  <si>
    <t>BIANCO</t>
  </si>
  <si>
    <t>PODISTICA MORENA</t>
  </si>
  <si>
    <t>QUIRINI</t>
  </si>
  <si>
    <t>ERALDO</t>
  </si>
  <si>
    <t>HUTTNER</t>
  </si>
  <si>
    <t>ANNETTE</t>
  </si>
  <si>
    <t>BELLUCCI</t>
  </si>
  <si>
    <t>SONNINI</t>
  </si>
  <si>
    <t>MARIO ROBERTO</t>
  </si>
  <si>
    <t>BARBOSA</t>
  </si>
  <si>
    <t>LUZIA</t>
  </si>
  <si>
    <t>RAMPICONI</t>
  </si>
  <si>
    <t>POD. INTERAMNA</t>
  </si>
  <si>
    <t>MACCHIONI</t>
  </si>
  <si>
    <t>ZAPPI</t>
  </si>
  <si>
    <t>SIRIGNANO</t>
  </si>
  <si>
    <t>ATLETICA DEL PARCO</t>
  </si>
  <si>
    <r>
      <t xml:space="preserve">Trofeo dei Falisci </t>
    </r>
    <r>
      <rPr>
        <i/>
        <sz val="18"/>
        <rFont val="Arial"/>
        <family val="2"/>
      </rPr>
      <t>3ª edizione</t>
    </r>
  </si>
  <si>
    <t>Civita Castellana (Vt) Italia - Domenica 19/09/2010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</si>
  <si>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</si>
  <si>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</si>
  <si>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</si>
  <si>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</si>
  <si>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</si>
  <si>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</si>
  <si>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</si>
  <si>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</si>
  <si>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</si>
  <si>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</si>
  <si>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</si>
  <si>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</si>
  <si>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</si>
  <si>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</si>
  <si>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</si>
  <si>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FRANCO</t>
  </si>
  <si>
    <t>PAOLO</t>
  </si>
  <si>
    <t>MASSIMO</t>
  </si>
  <si>
    <t>LUCIANO</t>
  </si>
  <si>
    <t>GIANLUCA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</si>
  <si>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</si>
  <si>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</si>
  <si>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</si>
  <si>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</si>
  <si>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</si>
  <si>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</si>
  <si>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</si>
  <si>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</si>
  <si>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MAURIZIO</t>
  </si>
  <si>
    <t>LUCA</t>
  </si>
  <si>
    <t>MARCO</t>
  </si>
  <si>
    <t>CLAUDIO</t>
  </si>
  <si>
    <t>ANDREA</t>
  </si>
  <si>
    <t>SALVATORE</t>
  </si>
  <si>
    <t>MASSIMILIANO</t>
  </si>
  <si>
    <t>VINCENZO</t>
  </si>
  <si>
    <t>MARIO</t>
  </si>
  <si>
    <t>PIETRO</t>
  </si>
  <si>
    <t>ANGELO</t>
  </si>
  <si>
    <t>FRANCESCA</t>
  </si>
  <si>
    <t>ENRICO</t>
  </si>
  <si>
    <t>ARMANDO</t>
  </si>
  <si>
    <t>MANCINI</t>
  </si>
  <si>
    <t>SERGIO</t>
  </si>
  <si>
    <t>GIANNI</t>
  </si>
  <si>
    <t>GIANCARLO</t>
  </si>
  <si>
    <t>ANTONELLA</t>
  </si>
  <si>
    <t>ALFREDO</t>
  </si>
  <si>
    <t>DOMENICO</t>
  </si>
  <si>
    <t>ROSSI</t>
  </si>
  <si>
    <t>CRISTIAN</t>
  </si>
  <si>
    <t>PIERO</t>
  </si>
  <si>
    <t>SIMONA</t>
  </si>
  <si>
    <t>PATRIZIA</t>
  </si>
  <si>
    <t>STEFANIA</t>
  </si>
  <si>
    <t>INDIVIDUALE</t>
  </si>
  <si>
    <t>AGOSTINO</t>
  </si>
  <si>
    <t>ROMANO</t>
  </si>
  <si>
    <t>UISP</t>
  </si>
  <si>
    <t>DANIELE</t>
  </si>
  <si>
    <t>CAROSI</t>
  </si>
  <si>
    <t>MARINO</t>
  </si>
  <si>
    <t>GREGORI</t>
  </si>
  <si>
    <t>ATLETICA CIMINA</t>
  </si>
  <si>
    <t>RICCARDO</t>
  </si>
  <si>
    <t>JACOPO</t>
  </si>
  <si>
    <t>FEDERICO</t>
  </si>
  <si>
    <t>ARNALDO</t>
  </si>
  <si>
    <t>EMANUELE</t>
  </si>
  <si>
    <t>MIRCO</t>
  </si>
  <si>
    <t>SIMONE</t>
  </si>
  <si>
    <t>ROMOLI</t>
  </si>
  <si>
    <t>UMBERTO</t>
  </si>
  <si>
    <t>GIULIO</t>
  </si>
  <si>
    <t>GUIDO</t>
  </si>
  <si>
    <t>BRUNO</t>
  </si>
  <si>
    <t>PODISTI MARATONA DI ROMA</t>
  </si>
  <si>
    <t>UISP ROMA</t>
  </si>
  <si>
    <t>ALESSANDRINI</t>
  </si>
  <si>
    <t>ORSINI</t>
  </si>
  <si>
    <t>TURCO</t>
  </si>
  <si>
    <t>GINO</t>
  </si>
  <si>
    <t>ELIO</t>
  </si>
  <si>
    <t>BARBARA</t>
  </si>
  <si>
    <t>GIORGIO</t>
  </si>
  <si>
    <t>GERMANI</t>
  </si>
  <si>
    <t>PAOLA</t>
  </si>
  <si>
    <t>SCOTTI</t>
  </si>
  <si>
    <t>ANNA</t>
  </si>
  <si>
    <t>SEVERA</t>
  </si>
  <si>
    <t>TRAVAGLINI</t>
  </si>
  <si>
    <t>ANTONELLO</t>
  </si>
  <si>
    <t>ITALO</t>
  </si>
  <si>
    <t>FELICI</t>
  </si>
  <si>
    <t>DAVID</t>
  </si>
  <si>
    <t>DIMITRI</t>
  </si>
  <si>
    <t>MALATESTA</t>
  </si>
  <si>
    <t>SILVIA</t>
  </si>
  <si>
    <t>VITTORIO</t>
  </si>
  <si>
    <t>COMITE</t>
  </si>
  <si>
    <t>MATTEO</t>
  </si>
  <si>
    <t>CLUB ATL. CENTRALE</t>
  </si>
  <si>
    <t>USAI</t>
  </si>
  <si>
    <t>ADIUTORI</t>
  </si>
  <si>
    <t>GIAMPAOLO</t>
  </si>
  <si>
    <t>LUCCHETTI</t>
  </si>
  <si>
    <t>ROSA</t>
  </si>
  <si>
    <t>ETTORE</t>
  </si>
  <si>
    <t>MORETTI</t>
  </si>
  <si>
    <t>BERNARDINO</t>
  </si>
  <si>
    <t>MORELLI</t>
  </si>
  <si>
    <t>COLETTA</t>
  </si>
  <si>
    <t>MARIA GRAZIA</t>
  </si>
  <si>
    <t>MARCHETTI</t>
  </si>
  <si>
    <t>SAVINO</t>
  </si>
  <si>
    <t>RENZO</t>
  </si>
  <si>
    <t>FORTI</t>
  </si>
  <si>
    <t>CONTI</t>
  </si>
  <si>
    <t>MARIANI</t>
  </si>
  <si>
    <t>CAT SPORT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</si>
</sst>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67" fontId="0" fillId="0" borderId="1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238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239</v>
      </c>
      <c r="B2" s="30"/>
      <c r="C2" s="30"/>
      <c r="D2" s="30"/>
      <c r="E2" s="30"/>
      <c r="F2" s="30"/>
      <c r="G2" s="31"/>
      <c r="H2" s="15" t="s">
        <v>240</v>
      </c>
      <c r="I2" s="16">
        <v>9.6</v>
      </c>
    </row>
    <row r="3" spans="1:9" ht="37.5" customHeight="1">
      <c r="A3" s="13" t="s">
        <v>241</v>
      </c>
      <c r="B3" s="9" t="s">
        <v>242</v>
      </c>
      <c r="C3" s="10" t="s">
        <v>243</v>
      </c>
      <c r="D3" s="10" t="s">
        <v>244</v>
      </c>
      <c r="E3" s="11" t="s">
        <v>245</v>
      </c>
      <c r="F3" s="12" t="s">
        <v>246</v>
      </c>
      <c r="G3" s="12" t="s">
        <v>247</v>
      </c>
      <c r="H3" s="14" t="s">
        <v>248</v>
      </c>
      <c r="I3" s="14" t="s">
        <v>249</v>
      </c>
    </row>
    <row r="4" spans="1:9" s="1" customFormat="1" ht="15" customHeight="1">
      <c r="A4" s="6">
        <v>1</v>
      </c>
      <c r="B4" s="47" t="s">
        <v>0</v>
      </c>
      <c r="C4" s="47" t="s">
        <v>265</v>
      </c>
      <c r="D4" s="6" t="s">
        <v>1</v>
      </c>
      <c r="E4" s="19" t="s">
        <v>2</v>
      </c>
      <c r="F4" s="49">
        <v>0.022700925925925926</v>
      </c>
      <c r="G4" s="6" t="str">
        <f aca="true" t="shared" si="0" ref="G4:G67">TEXT(INT((HOUR(F4)*3600+MINUTE(F4)*60+SECOND(F4))/$I$2/60),"0")&amp;"."&amp;TEXT(MOD((HOUR(F4)*3600+MINUTE(F4)*60+SECOND(F4))/$I$2,60),"00")&amp;"/km"</f>
        <v>3.24/km</v>
      </c>
      <c r="H4" s="20">
        <f aca="true" t="shared" si="1" ref="H4:H31">F4-$F$4</f>
        <v>0</v>
      </c>
      <c r="I4" s="20">
        <f>F4-INDEX($F$4:$F$239,MATCH(D4,$D$4:$D$239,0))</f>
        <v>0</v>
      </c>
    </row>
    <row r="5" spans="1:9" s="1" customFormat="1" ht="15" customHeight="1">
      <c r="A5" s="7">
        <v>2</v>
      </c>
      <c r="B5" s="48" t="s">
        <v>3</v>
      </c>
      <c r="C5" s="48" t="s">
        <v>324</v>
      </c>
      <c r="D5" s="7" t="s">
        <v>4</v>
      </c>
      <c r="E5" s="21" t="s">
        <v>5</v>
      </c>
      <c r="F5" s="50">
        <v>0.023145717592592593</v>
      </c>
      <c r="G5" s="7" t="str">
        <f t="shared" si="0"/>
        <v>3.28/km</v>
      </c>
      <c r="H5" s="22">
        <f t="shared" si="1"/>
        <v>0.00044479166666666625</v>
      </c>
      <c r="I5" s="22">
        <f>F5-INDEX($F$4:$F$239,MATCH(D5,$D$4:$D$239,0))</f>
        <v>0</v>
      </c>
    </row>
    <row r="6" spans="1:9" s="1" customFormat="1" ht="15" customHeight="1">
      <c r="A6" s="7">
        <v>3</v>
      </c>
      <c r="B6" s="48" t="s">
        <v>6</v>
      </c>
      <c r="C6" s="48" t="s">
        <v>314</v>
      </c>
      <c r="D6" s="7" t="s">
        <v>1</v>
      </c>
      <c r="E6" s="21" t="s">
        <v>7</v>
      </c>
      <c r="F6" s="50">
        <v>0.023373379629629626</v>
      </c>
      <c r="G6" s="7" t="str">
        <f t="shared" si="0"/>
        <v>3.30/km</v>
      </c>
      <c r="H6" s="22">
        <f t="shared" si="1"/>
        <v>0.0006724537037036994</v>
      </c>
      <c r="I6" s="22">
        <f>F6-INDEX($F$4:$F$239,MATCH(D6,$D$4:$D$239,0))</f>
        <v>0.0006724537037036994</v>
      </c>
    </row>
    <row r="7" spans="1:9" s="1" customFormat="1" ht="15" customHeight="1">
      <c r="A7" s="7">
        <v>4</v>
      </c>
      <c r="B7" s="21" t="s">
        <v>354</v>
      </c>
      <c r="C7" s="21" t="s">
        <v>256</v>
      </c>
      <c r="D7" s="7" t="s">
        <v>8</v>
      </c>
      <c r="E7" s="21" t="s">
        <v>9</v>
      </c>
      <c r="F7" s="50">
        <v>0.023521180555555552</v>
      </c>
      <c r="G7" s="7" t="str">
        <f t="shared" si="0"/>
        <v>3.32/km</v>
      </c>
      <c r="H7" s="22">
        <f t="shared" si="1"/>
        <v>0.0008202546296296256</v>
      </c>
      <c r="I7" s="22">
        <f>F7-INDEX($F$4:$F$239,MATCH(D7,$D$4:$D$239,0))</f>
        <v>0</v>
      </c>
    </row>
    <row r="8" spans="1:9" s="1" customFormat="1" ht="15" customHeight="1">
      <c r="A8" s="7">
        <v>5</v>
      </c>
      <c r="B8" s="48" t="s">
        <v>10</v>
      </c>
      <c r="C8" s="48" t="s">
        <v>269</v>
      </c>
      <c r="D8" s="7" t="s">
        <v>1</v>
      </c>
      <c r="E8" s="21" t="s">
        <v>11</v>
      </c>
      <c r="F8" s="50">
        <v>0.024075694444444445</v>
      </c>
      <c r="G8" s="7" t="str">
        <f t="shared" si="0"/>
        <v>3.37/km</v>
      </c>
      <c r="H8" s="22">
        <f t="shared" si="1"/>
        <v>0.0013747685185185182</v>
      </c>
      <c r="I8" s="22">
        <f>F8-INDEX($F$4:$F$239,MATCH(D8,$D$4:$D$239,0))</f>
        <v>0.0013747685185185182</v>
      </c>
    </row>
    <row r="9" spans="1:9" s="1" customFormat="1" ht="15" customHeight="1">
      <c r="A9" s="7">
        <v>6</v>
      </c>
      <c r="B9" s="21" t="s">
        <v>12</v>
      </c>
      <c r="C9" s="21" t="s">
        <v>272</v>
      </c>
      <c r="D9" s="7" t="s">
        <v>8</v>
      </c>
      <c r="E9" s="21" t="s">
        <v>9</v>
      </c>
      <c r="F9" s="50">
        <v>0.024556712962962964</v>
      </c>
      <c r="G9" s="7" t="str">
        <f t="shared" si="0"/>
        <v>3.41/km</v>
      </c>
      <c r="H9" s="22">
        <f t="shared" si="1"/>
        <v>0.0018557870370370377</v>
      </c>
      <c r="I9" s="22">
        <f>F9-INDEX($F$4:$F$239,MATCH(D9,$D$4:$D$239,0))</f>
        <v>0.001035532407407412</v>
      </c>
    </row>
    <row r="10" spans="1:9" s="1" customFormat="1" ht="15" customHeight="1">
      <c r="A10" s="7">
        <v>7</v>
      </c>
      <c r="B10" s="21" t="s">
        <v>13</v>
      </c>
      <c r="C10" s="21" t="s">
        <v>254</v>
      </c>
      <c r="D10" s="7" t="s">
        <v>14</v>
      </c>
      <c r="E10" s="21" t="s">
        <v>24</v>
      </c>
      <c r="F10" s="50">
        <v>0.024591550925925926</v>
      </c>
      <c r="G10" s="7" t="str">
        <f t="shared" si="0"/>
        <v>3.41/km</v>
      </c>
      <c r="H10" s="22">
        <f t="shared" si="1"/>
        <v>0.001890625</v>
      </c>
      <c r="I10" s="22">
        <f>F10-INDEX($F$4:$F$239,MATCH(D10,$D$4:$D$239,0))</f>
        <v>0</v>
      </c>
    </row>
    <row r="11" spans="1:9" s="1" customFormat="1" ht="15" customHeight="1">
      <c r="A11" s="7">
        <v>8</v>
      </c>
      <c r="B11" s="48" t="s">
        <v>15</v>
      </c>
      <c r="C11" s="48" t="s">
        <v>304</v>
      </c>
      <c r="D11" s="7" t="s">
        <v>4</v>
      </c>
      <c r="E11" s="48" t="s">
        <v>16</v>
      </c>
      <c r="F11" s="50">
        <v>0.024753472222222225</v>
      </c>
      <c r="G11" s="7" t="str">
        <f t="shared" si="0"/>
        <v>3.43/km</v>
      </c>
      <c r="H11" s="22">
        <f t="shared" si="1"/>
        <v>0.002052546296296299</v>
      </c>
      <c r="I11" s="22">
        <f>F11-INDEX($F$4:$F$239,MATCH(D11,$D$4:$D$239,0))</f>
        <v>0.0016077546296296326</v>
      </c>
    </row>
    <row r="12" spans="1:9" s="1" customFormat="1" ht="15" customHeight="1">
      <c r="A12" s="7">
        <v>9</v>
      </c>
      <c r="B12" s="48" t="s">
        <v>17</v>
      </c>
      <c r="C12" s="48" t="s">
        <v>290</v>
      </c>
      <c r="D12" s="7" t="s">
        <v>14</v>
      </c>
      <c r="E12" s="21" t="s">
        <v>18</v>
      </c>
      <c r="F12" s="50">
        <v>0.024841898148148148</v>
      </c>
      <c r="G12" s="7" t="str">
        <f t="shared" si="0"/>
        <v>3.44/km</v>
      </c>
      <c r="H12" s="22">
        <f t="shared" si="1"/>
        <v>0.002140972222222221</v>
      </c>
      <c r="I12" s="22">
        <f>F12-INDEX($F$4:$F$239,MATCH(D12,$D$4:$D$239,0))</f>
        <v>0.00025034722222222125</v>
      </c>
    </row>
    <row r="13" spans="1:9" s="1" customFormat="1" ht="15" customHeight="1">
      <c r="A13" s="7">
        <v>10</v>
      </c>
      <c r="B13" s="48" t="s">
        <v>19</v>
      </c>
      <c r="C13" s="48" t="s">
        <v>355</v>
      </c>
      <c r="D13" s="7" t="s">
        <v>1</v>
      </c>
      <c r="E13" s="48" t="s">
        <v>11</v>
      </c>
      <c r="F13" s="50">
        <v>0.024981018518518517</v>
      </c>
      <c r="G13" s="7" t="str">
        <f t="shared" si="0"/>
        <v>3.45/km</v>
      </c>
      <c r="H13" s="22">
        <f t="shared" si="1"/>
        <v>0.0022800925925925905</v>
      </c>
      <c r="I13" s="22">
        <f>F13-INDEX($F$4:$F$239,MATCH(D13,$D$4:$D$239,0))</f>
        <v>0.0022800925925925905</v>
      </c>
    </row>
    <row r="14" spans="1:9" s="1" customFormat="1" ht="15" customHeight="1">
      <c r="A14" s="7">
        <v>11</v>
      </c>
      <c r="B14" s="48" t="s">
        <v>20</v>
      </c>
      <c r="C14" s="48" t="s">
        <v>331</v>
      </c>
      <c r="D14" s="7" t="s">
        <v>14</v>
      </c>
      <c r="E14" s="48" t="s">
        <v>16</v>
      </c>
      <c r="F14" s="50">
        <v>0.025450462962962963</v>
      </c>
      <c r="G14" s="7" t="str">
        <f t="shared" si="0"/>
        <v>3.49/km</v>
      </c>
      <c r="H14" s="22">
        <f t="shared" si="1"/>
        <v>0.0027495370370370364</v>
      </c>
      <c r="I14" s="22">
        <f>F14-INDEX($F$4:$F$239,MATCH(D14,$D$4:$D$239,0))</f>
        <v>0.0008589120370370365</v>
      </c>
    </row>
    <row r="15" spans="1:9" s="1" customFormat="1" ht="15" customHeight="1">
      <c r="A15" s="7">
        <v>12</v>
      </c>
      <c r="B15" s="48" t="s">
        <v>21</v>
      </c>
      <c r="C15" s="48" t="s">
        <v>261</v>
      </c>
      <c r="D15" s="7" t="s">
        <v>14</v>
      </c>
      <c r="E15" s="21" t="s">
        <v>5</v>
      </c>
      <c r="F15" s="50">
        <v>0.02580636574074074</v>
      </c>
      <c r="G15" s="7" t="str">
        <f t="shared" si="0"/>
        <v>3.52/km</v>
      </c>
      <c r="H15" s="22">
        <f t="shared" si="1"/>
        <v>0.0031054398148148143</v>
      </c>
      <c r="I15" s="22">
        <f>F15-INDEX($F$4:$F$239,MATCH(D15,$D$4:$D$239,0))</f>
        <v>0.0012148148148148144</v>
      </c>
    </row>
    <row r="16" spans="1:9" s="1" customFormat="1" ht="15" customHeight="1">
      <c r="A16" s="7">
        <v>13</v>
      </c>
      <c r="B16" s="21" t="s">
        <v>22</v>
      </c>
      <c r="C16" s="21" t="s">
        <v>322</v>
      </c>
      <c r="D16" s="7" t="s">
        <v>23</v>
      </c>
      <c r="E16" s="21" t="s">
        <v>24</v>
      </c>
      <c r="F16" s="50">
        <v>0.025913773148148148</v>
      </c>
      <c r="G16" s="7" t="str">
        <f t="shared" si="0"/>
        <v>3.53/km</v>
      </c>
      <c r="H16" s="22">
        <f t="shared" si="1"/>
        <v>0.003212847222222221</v>
      </c>
      <c r="I16" s="22">
        <f>F16-INDEX($F$4:$F$239,MATCH(D16,$D$4:$D$239,0))</f>
        <v>0</v>
      </c>
    </row>
    <row r="17" spans="1:9" s="1" customFormat="1" ht="15" customHeight="1">
      <c r="A17" s="7">
        <v>14</v>
      </c>
      <c r="B17" s="48" t="s">
        <v>300</v>
      </c>
      <c r="C17" s="48" t="s">
        <v>263</v>
      </c>
      <c r="D17" s="7" t="s">
        <v>14</v>
      </c>
      <c r="E17" s="21" t="s">
        <v>25</v>
      </c>
      <c r="F17" s="50">
        <v>0.026033333333333335</v>
      </c>
      <c r="G17" s="7" t="str">
        <f t="shared" si="0"/>
        <v>3.54/km</v>
      </c>
      <c r="H17" s="22">
        <f t="shared" si="1"/>
        <v>0.003332407407407409</v>
      </c>
      <c r="I17" s="22">
        <f>F17-INDEX($F$4:$F$239,MATCH(D17,$D$4:$D$239,0))</f>
        <v>0.001441782407407409</v>
      </c>
    </row>
    <row r="18" spans="1:9" s="1" customFormat="1" ht="15" customHeight="1">
      <c r="A18" s="7">
        <v>15</v>
      </c>
      <c r="B18" s="48" t="s">
        <v>26</v>
      </c>
      <c r="C18" s="48" t="s">
        <v>254</v>
      </c>
      <c r="D18" s="7" t="s">
        <v>23</v>
      </c>
      <c r="E18" s="21" t="s">
        <v>5</v>
      </c>
      <c r="F18" s="50">
        <v>0.026173958333333334</v>
      </c>
      <c r="G18" s="7" t="str">
        <f t="shared" si="0"/>
        <v>3.56/km</v>
      </c>
      <c r="H18" s="22">
        <f t="shared" si="1"/>
        <v>0.0034730324074074073</v>
      </c>
      <c r="I18" s="22">
        <f>F18-INDEX($F$4:$F$239,MATCH(D18,$D$4:$D$239,0))</f>
        <v>0.0002601851851851862</v>
      </c>
    </row>
    <row r="19" spans="1:9" s="1" customFormat="1" ht="15" customHeight="1">
      <c r="A19" s="7">
        <v>16</v>
      </c>
      <c r="B19" s="48" t="s">
        <v>27</v>
      </c>
      <c r="C19" s="48" t="s">
        <v>254</v>
      </c>
      <c r="D19" s="7" t="s">
        <v>1</v>
      </c>
      <c r="E19" s="21" t="s">
        <v>303</v>
      </c>
      <c r="F19" s="50">
        <v>0.026289583333333335</v>
      </c>
      <c r="G19" s="7" t="str">
        <f t="shared" si="0"/>
        <v>3.57/km</v>
      </c>
      <c r="H19" s="22">
        <f t="shared" si="1"/>
        <v>0.0035886574074074085</v>
      </c>
      <c r="I19" s="22">
        <f>F19-INDEX($F$4:$F$239,MATCH(D19,$D$4:$D$239,0))</f>
        <v>0.0035886574074074085</v>
      </c>
    </row>
    <row r="20" spans="1:9" s="1" customFormat="1" ht="15" customHeight="1">
      <c r="A20" s="7">
        <v>17</v>
      </c>
      <c r="B20" s="48" t="s">
        <v>28</v>
      </c>
      <c r="C20" s="48" t="s">
        <v>277</v>
      </c>
      <c r="D20" s="7" t="s">
        <v>14</v>
      </c>
      <c r="E20" s="21" t="s">
        <v>7</v>
      </c>
      <c r="F20" s="50">
        <v>0.026317245370370373</v>
      </c>
      <c r="G20" s="7" t="str">
        <f t="shared" si="0"/>
        <v>3.57/km</v>
      </c>
      <c r="H20" s="22">
        <f t="shared" si="1"/>
        <v>0.0036163194444444463</v>
      </c>
      <c r="I20" s="22">
        <f>F20-INDEX($F$4:$F$239,MATCH(D20,$D$4:$D$239,0))</f>
        <v>0.0017256944444444464</v>
      </c>
    </row>
    <row r="21" spans="1:9" s="1" customFormat="1" ht="15" customHeight="1">
      <c r="A21" s="7">
        <v>18</v>
      </c>
      <c r="B21" s="48" t="s">
        <v>29</v>
      </c>
      <c r="C21" s="48" t="s">
        <v>30</v>
      </c>
      <c r="D21" s="7" t="s">
        <v>1</v>
      </c>
      <c r="E21" s="48" t="s">
        <v>120</v>
      </c>
      <c r="F21" s="50">
        <v>0.02636203703703704</v>
      </c>
      <c r="G21" s="7" t="str">
        <f t="shared" si="0"/>
        <v>3.57/km</v>
      </c>
      <c r="H21" s="22">
        <f t="shared" si="1"/>
        <v>0.003661111111111115</v>
      </c>
      <c r="I21" s="22">
        <f>F21-INDEX($F$4:$F$239,MATCH(D21,$D$4:$D$239,0))</f>
        <v>0.003661111111111115</v>
      </c>
    </row>
    <row r="22" spans="1:9" s="1" customFormat="1" ht="15" customHeight="1">
      <c r="A22" s="7">
        <v>19</v>
      </c>
      <c r="B22" s="48" t="s">
        <v>31</v>
      </c>
      <c r="C22" s="48" t="s">
        <v>278</v>
      </c>
      <c r="D22" s="7" t="s">
        <v>1</v>
      </c>
      <c r="E22" s="21" t="s">
        <v>25</v>
      </c>
      <c r="F22" s="50">
        <v>0.026398611111111112</v>
      </c>
      <c r="G22" s="7" t="str">
        <f t="shared" si="0"/>
        <v>3.58/km</v>
      </c>
      <c r="H22" s="22">
        <f t="shared" si="1"/>
        <v>0.003697685185185186</v>
      </c>
      <c r="I22" s="22">
        <f>F22-INDEX($F$4:$F$239,MATCH(D22,$D$4:$D$239,0))</f>
        <v>0.003697685185185186</v>
      </c>
    </row>
    <row r="23" spans="1:9" s="1" customFormat="1" ht="15" customHeight="1">
      <c r="A23" s="7">
        <v>20</v>
      </c>
      <c r="B23" s="48" t="s">
        <v>32</v>
      </c>
      <c r="C23" s="48" t="s">
        <v>254</v>
      </c>
      <c r="D23" s="7" t="s">
        <v>4</v>
      </c>
      <c r="E23" s="48" t="s">
        <v>39</v>
      </c>
      <c r="F23" s="50">
        <v>0.026417592592592593</v>
      </c>
      <c r="G23" s="7" t="str">
        <f t="shared" si="0"/>
        <v>3.58/km</v>
      </c>
      <c r="H23" s="22">
        <f t="shared" si="1"/>
        <v>0.0037166666666666667</v>
      </c>
      <c r="I23" s="22">
        <f>F23-INDEX($F$4:$F$239,MATCH(D23,$D$4:$D$239,0))</f>
        <v>0.0032718750000000005</v>
      </c>
    </row>
    <row r="24" spans="1:9" s="1" customFormat="1" ht="15" customHeight="1">
      <c r="A24" s="7">
        <v>21</v>
      </c>
      <c r="B24" s="48" t="s">
        <v>33</v>
      </c>
      <c r="C24" s="48" t="s">
        <v>30</v>
      </c>
      <c r="D24" s="7" t="s">
        <v>14</v>
      </c>
      <c r="E24" s="21" t="s">
        <v>34</v>
      </c>
      <c r="F24" s="50">
        <v>0.026506018518518516</v>
      </c>
      <c r="G24" s="7" t="str">
        <f t="shared" si="0"/>
        <v>3.59/km</v>
      </c>
      <c r="H24" s="22">
        <f t="shared" si="1"/>
        <v>0.003805092592592589</v>
      </c>
      <c r="I24" s="22">
        <f>F24-INDEX($F$4:$F$239,MATCH(D24,$D$4:$D$239,0))</f>
        <v>0.0019144675925925891</v>
      </c>
    </row>
    <row r="25" spans="1:9" s="1" customFormat="1" ht="15" customHeight="1">
      <c r="A25" s="7">
        <v>22</v>
      </c>
      <c r="B25" s="48" t="s">
        <v>35</v>
      </c>
      <c r="C25" s="48" t="s">
        <v>36</v>
      </c>
      <c r="D25" s="7" t="s">
        <v>4</v>
      </c>
      <c r="E25" s="21" t="s">
        <v>37</v>
      </c>
      <c r="F25" s="50">
        <v>0.026814930555555557</v>
      </c>
      <c r="G25" s="7" t="str">
        <f t="shared" si="0"/>
        <v>4.01/km</v>
      </c>
      <c r="H25" s="22">
        <f t="shared" si="1"/>
        <v>0.004114004629629631</v>
      </c>
      <c r="I25" s="22">
        <f>F25-INDEX($F$4:$F$239,MATCH(D25,$D$4:$D$239,0))</f>
        <v>0.0036692129629629644</v>
      </c>
    </row>
    <row r="26" spans="1:9" s="1" customFormat="1" ht="15" customHeight="1">
      <c r="A26" s="7">
        <v>23</v>
      </c>
      <c r="B26" s="48" t="s">
        <v>38</v>
      </c>
      <c r="C26" s="48" t="s">
        <v>263</v>
      </c>
      <c r="D26" s="7" t="s">
        <v>14</v>
      </c>
      <c r="E26" s="48" t="s">
        <v>39</v>
      </c>
      <c r="F26" s="50">
        <v>0.026957291666666664</v>
      </c>
      <c r="G26" s="7" t="str">
        <f t="shared" si="0"/>
        <v>4.03/km</v>
      </c>
      <c r="H26" s="22">
        <f t="shared" si="1"/>
        <v>0.004256365740740738</v>
      </c>
      <c r="I26" s="22">
        <f>F26-INDEX($F$4:$F$239,MATCH(D26,$D$4:$D$239,0))</f>
        <v>0.0023657407407407377</v>
      </c>
    </row>
    <row r="27" spans="1:9" s="2" customFormat="1" ht="15" customHeight="1">
      <c r="A27" s="7">
        <v>24</v>
      </c>
      <c r="B27" s="48" t="s">
        <v>40</v>
      </c>
      <c r="C27" s="48" t="s">
        <v>267</v>
      </c>
      <c r="D27" s="7" t="s">
        <v>23</v>
      </c>
      <c r="E27" s="21" t="s">
        <v>7</v>
      </c>
      <c r="F27" s="50">
        <v>0.02706122685185185</v>
      </c>
      <c r="G27" s="7" t="str">
        <f t="shared" si="0"/>
        <v>4.04/km</v>
      </c>
      <c r="H27" s="22">
        <f t="shared" si="1"/>
        <v>0.004360300925925924</v>
      </c>
      <c r="I27" s="22">
        <f>F27-INDEX($F$4:$F$239,MATCH(D27,$D$4:$D$239,0))</f>
        <v>0.0011474537037037026</v>
      </c>
    </row>
    <row r="28" spans="1:9" s="1" customFormat="1" ht="15" customHeight="1">
      <c r="A28" s="7">
        <v>25</v>
      </c>
      <c r="B28" s="48" t="s">
        <v>41</v>
      </c>
      <c r="C28" s="48" t="s">
        <v>313</v>
      </c>
      <c r="D28" s="7" t="s">
        <v>23</v>
      </c>
      <c r="E28" s="21" t="s">
        <v>25</v>
      </c>
      <c r="F28" s="50">
        <v>0.027078356481481478</v>
      </c>
      <c r="G28" s="7" t="str">
        <f t="shared" si="0"/>
        <v>4.04/km</v>
      </c>
      <c r="H28" s="22">
        <f t="shared" si="1"/>
        <v>0.004377430555555551</v>
      </c>
      <c r="I28" s="22">
        <f>F28-INDEX($F$4:$F$239,MATCH(D28,$D$4:$D$239,0))</f>
        <v>0.00116458333333333</v>
      </c>
    </row>
    <row r="29" spans="1:9" s="1" customFormat="1" ht="15" customHeight="1">
      <c r="A29" s="7">
        <v>26</v>
      </c>
      <c r="B29" s="48" t="s">
        <v>320</v>
      </c>
      <c r="C29" s="48" t="s">
        <v>270</v>
      </c>
      <c r="D29" s="7" t="s">
        <v>1</v>
      </c>
      <c r="E29" s="48" t="s">
        <v>39</v>
      </c>
      <c r="F29" s="50">
        <v>0.027083449074074072</v>
      </c>
      <c r="G29" s="7" t="str">
        <f t="shared" si="0"/>
        <v>4.04/km</v>
      </c>
      <c r="H29" s="22">
        <f t="shared" si="1"/>
        <v>0.004382523148148146</v>
      </c>
      <c r="I29" s="22">
        <f>F29-INDEX($F$4:$F$239,MATCH(D29,$D$4:$D$239,0))</f>
        <v>0.004382523148148146</v>
      </c>
    </row>
    <row r="30" spans="1:9" s="1" customFormat="1" ht="15" customHeight="1">
      <c r="A30" s="7">
        <v>27</v>
      </c>
      <c r="B30" s="48" t="s">
        <v>325</v>
      </c>
      <c r="C30" s="48" t="s">
        <v>254</v>
      </c>
      <c r="D30" s="7" t="s">
        <v>1</v>
      </c>
      <c r="E30" s="21" t="s">
        <v>5</v>
      </c>
      <c r="F30" s="50">
        <v>0.02715034722222222</v>
      </c>
      <c r="G30" s="7" t="str">
        <f t="shared" si="0"/>
        <v>4.04/km</v>
      </c>
      <c r="H30" s="22">
        <f t="shared" si="1"/>
        <v>0.004449421296296295</v>
      </c>
      <c r="I30" s="22">
        <f>F30-INDEX($F$4:$F$239,MATCH(D30,$D$4:$D$239,0))</f>
        <v>0.004449421296296295</v>
      </c>
    </row>
    <row r="31" spans="1:9" s="1" customFormat="1" ht="15" customHeight="1">
      <c r="A31" s="7">
        <v>28</v>
      </c>
      <c r="B31" s="21" t="s">
        <v>327</v>
      </c>
      <c r="C31" s="21" t="s">
        <v>42</v>
      </c>
      <c r="D31" s="7" t="s">
        <v>43</v>
      </c>
      <c r="E31" s="21" t="s">
        <v>11</v>
      </c>
      <c r="F31" s="50">
        <v>0.027212037037037035</v>
      </c>
      <c r="G31" s="7" t="str">
        <f t="shared" si="0"/>
        <v>4.05/km</v>
      </c>
      <c r="H31" s="22">
        <f t="shared" si="1"/>
        <v>0.004511111111111108</v>
      </c>
      <c r="I31" s="22">
        <f>F31-INDEX($F$4:$F$239,MATCH(D31,$D$4:$D$239,0))</f>
        <v>0</v>
      </c>
    </row>
    <row r="32" spans="1:9" s="1" customFormat="1" ht="15" customHeight="1">
      <c r="A32" s="7">
        <v>29</v>
      </c>
      <c r="B32" s="48" t="s">
        <v>44</v>
      </c>
      <c r="C32" s="48" t="s">
        <v>45</v>
      </c>
      <c r="D32" s="7" t="s">
        <v>43</v>
      </c>
      <c r="E32" s="21" t="s">
        <v>316</v>
      </c>
      <c r="F32" s="50">
        <v>0.027239930555555555</v>
      </c>
      <c r="G32" s="7" t="str">
        <f t="shared" si="0"/>
        <v>4.05/km</v>
      </c>
      <c r="H32" s="22">
        <f aca="true" t="shared" si="2" ref="H32:H95">F32-$F$4</f>
        <v>0.004539004629629629</v>
      </c>
      <c r="I32" s="22">
        <f>F32-INDEX($F$4:$F$239,MATCH(D32,$D$4:$D$239,0))</f>
        <v>2.7893518518520843E-05</v>
      </c>
    </row>
    <row r="33" spans="1:9" s="1" customFormat="1" ht="15" customHeight="1">
      <c r="A33" s="7">
        <v>30</v>
      </c>
      <c r="B33" s="48" t="s">
        <v>46</v>
      </c>
      <c r="C33" s="48" t="s">
        <v>266</v>
      </c>
      <c r="D33" s="7" t="s">
        <v>1</v>
      </c>
      <c r="E33" s="21" t="s">
        <v>5</v>
      </c>
      <c r="F33" s="50">
        <v>0.027261226851851852</v>
      </c>
      <c r="G33" s="7" t="str">
        <f t="shared" si="0"/>
        <v>4.05/km</v>
      </c>
      <c r="H33" s="22">
        <f t="shared" si="2"/>
        <v>0.004560300925925926</v>
      </c>
      <c r="I33" s="22">
        <f>F33-INDEX($F$4:$F$239,MATCH(D33,$D$4:$D$239,0))</f>
        <v>0.004560300925925926</v>
      </c>
    </row>
    <row r="34" spans="1:9" s="1" customFormat="1" ht="15" customHeight="1">
      <c r="A34" s="7">
        <v>31</v>
      </c>
      <c r="B34" s="48" t="s">
        <v>47</v>
      </c>
      <c r="C34" s="48" t="s">
        <v>275</v>
      </c>
      <c r="D34" s="7" t="s">
        <v>14</v>
      </c>
      <c r="E34" s="48" t="s">
        <v>39</v>
      </c>
      <c r="F34" s="50">
        <v>0.02728958333333333</v>
      </c>
      <c r="G34" s="7" t="str">
        <f t="shared" si="0"/>
        <v>4.06/km</v>
      </c>
      <c r="H34" s="22">
        <f t="shared" si="2"/>
        <v>0.004588657407407402</v>
      </c>
      <c r="I34" s="22">
        <f>F34-INDEX($F$4:$F$239,MATCH(D34,$D$4:$D$239,0))</f>
        <v>0.0026980324074074025</v>
      </c>
    </row>
    <row r="35" spans="1:9" s="1" customFormat="1" ht="15" customHeight="1">
      <c r="A35" s="7">
        <v>32</v>
      </c>
      <c r="B35" s="48" t="s">
        <v>48</v>
      </c>
      <c r="C35" s="48" t="s">
        <v>257</v>
      </c>
      <c r="D35" s="7" t="s">
        <v>43</v>
      </c>
      <c r="E35" s="21" t="s">
        <v>5</v>
      </c>
      <c r="F35" s="50">
        <v>0.027316435185185187</v>
      </c>
      <c r="G35" s="7" t="str">
        <f t="shared" si="0"/>
        <v>4.06/km</v>
      </c>
      <c r="H35" s="22">
        <f t="shared" si="2"/>
        <v>0.00461550925925926</v>
      </c>
      <c r="I35" s="22">
        <f>F35-INDEX($F$4:$F$239,MATCH(D35,$D$4:$D$239,0))</f>
        <v>0.00010439814814815207</v>
      </c>
    </row>
    <row r="36" spans="1:9" s="1" customFormat="1" ht="15" customHeight="1">
      <c r="A36" s="7">
        <v>33</v>
      </c>
      <c r="B36" s="48" t="s">
        <v>49</v>
      </c>
      <c r="C36" s="48" t="s">
        <v>264</v>
      </c>
      <c r="D36" s="7" t="s">
        <v>23</v>
      </c>
      <c r="E36" s="21" t="s">
        <v>5</v>
      </c>
      <c r="F36" s="50">
        <v>0.02733217592592593</v>
      </c>
      <c r="G36" s="7" t="str">
        <f t="shared" si="0"/>
        <v>4.06/km</v>
      </c>
      <c r="H36" s="22">
        <f t="shared" si="2"/>
        <v>0.004631250000000003</v>
      </c>
      <c r="I36" s="22">
        <f>F36-INDEX($F$4:$F$239,MATCH(D36,$D$4:$D$239,0))</f>
        <v>0.0014184027777777823</v>
      </c>
    </row>
    <row r="37" spans="1:9" s="1" customFormat="1" ht="15" customHeight="1">
      <c r="A37" s="7">
        <v>34</v>
      </c>
      <c r="B37" s="48" t="s">
        <v>357</v>
      </c>
      <c r="C37" s="48" t="s">
        <v>50</v>
      </c>
      <c r="D37" s="7" t="s">
        <v>14</v>
      </c>
      <c r="E37" s="48" t="s">
        <v>39</v>
      </c>
      <c r="F37" s="50">
        <v>0.02757152777777778</v>
      </c>
      <c r="G37" s="7" t="str">
        <f t="shared" si="0"/>
        <v>4.08/km</v>
      </c>
      <c r="H37" s="22">
        <f t="shared" si="2"/>
        <v>0.004870601851851855</v>
      </c>
      <c r="I37" s="22">
        <f>F37-INDEX($F$4:$F$239,MATCH(D37,$D$4:$D$239,0))</f>
        <v>0.002979976851851855</v>
      </c>
    </row>
    <row r="38" spans="1:9" s="1" customFormat="1" ht="15" customHeight="1">
      <c r="A38" s="7">
        <v>35</v>
      </c>
      <c r="B38" s="48" t="s">
        <v>51</v>
      </c>
      <c r="C38" s="48" t="s">
        <v>355</v>
      </c>
      <c r="D38" s="7" t="s">
        <v>8</v>
      </c>
      <c r="E38" s="21" t="s">
        <v>7</v>
      </c>
      <c r="F38" s="50">
        <v>0.027700694444444448</v>
      </c>
      <c r="G38" s="7" t="str">
        <f t="shared" si="0"/>
        <v>4.09/km</v>
      </c>
      <c r="H38" s="22">
        <f t="shared" si="2"/>
        <v>0.0049997685185185214</v>
      </c>
      <c r="I38" s="22">
        <f>F38-INDEX($F$4:$F$239,MATCH(D38,$D$4:$D$239,0))</f>
        <v>0.004179513888888896</v>
      </c>
    </row>
    <row r="39" spans="1:9" s="1" customFormat="1" ht="15" customHeight="1">
      <c r="A39" s="7">
        <v>36</v>
      </c>
      <c r="B39" s="21" t="s">
        <v>52</v>
      </c>
      <c r="C39" s="21" t="s">
        <v>284</v>
      </c>
      <c r="D39" s="7" t="s">
        <v>53</v>
      </c>
      <c r="E39" s="21" t="s">
        <v>11</v>
      </c>
      <c r="F39" s="50">
        <v>0.0277587962962963</v>
      </c>
      <c r="G39" s="7" t="str">
        <f t="shared" si="0"/>
        <v>4.10/km</v>
      </c>
      <c r="H39" s="22">
        <f t="shared" si="2"/>
        <v>0.005057870370370372</v>
      </c>
      <c r="I39" s="22">
        <f>F39-INDEX($F$4:$F$239,MATCH(D39,$D$4:$D$239,0))</f>
        <v>0</v>
      </c>
    </row>
    <row r="40" spans="1:9" s="1" customFormat="1" ht="15" customHeight="1">
      <c r="A40" s="7">
        <v>37</v>
      </c>
      <c r="B40" s="48" t="s">
        <v>54</v>
      </c>
      <c r="C40" s="48" t="s">
        <v>55</v>
      </c>
      <c r="D40" s="7" t="s">
        <v>23</v>
      </c>
      <c r="E40" s="21" t="s">
        <v>303</v>
      </c>
      <c r="F40" s="50">
        <v>0.027816666666666667</v>
      </c>
      <c r="G40" s="7" t="str">
        <f t="shared" si="0"/>
        <v>4.10/km</v>
      </c>
      <c r="H40" s="22">
        <f t="shared" si="2"/>
        <v>0.00511574074074074</v>
      </c>
      <c r="I40" s="22">
        <f>F40-INDEX($F$4:$F$239,MATCH(D40,$D$4:$D$239,0))</f>
        <v>0.001902893518518519</v>
      </c>
    </row>
    <row r="41" spans="1:9" s="1" customFormat="1" ht="15" customHeight="1">
      <c r="A41" s="7">
        <v>38</v>
      </c>
      <c r="B41" s="21" t="s">
        <v>56</v>
      </c>
      <c r="C41" s="21" t="s">
        <v>257</v>
      </c>
      <c r="D41" s="7" t="s">
        <v>43</v>
      </c>
      <c r="E41" s="21" t="s">
        <v>57</v>
      </c>
      <c r="F41" s="50">
        <v>0.027820601851851853</v>
      </c>
      <c r="G41" s="7" t="str">
        <f t="shared" si="0"/>
        <v>4.10/km</v>
      </c>
      <c r="H41" s="22">
        <f t="shared" si="2"/>
        <v>0.005119675925925927</v>
      </c>
      <c r="I41" s="22">
        <f>F41-INDEX($F$4:$F$239,MATCH(D41,$D$4:$D$239,0))</f>
        <v>0.0006085648148148187</v>
      </c>
    </row>
    <row r="42" spans="1:9" s="1" customFormat="1" ht="15" customHeight="1">
      <c r="A42" s="7">
        <v>39</v>
      </c>
      <c r="B42" s="48" t="s">
        <v>58</v>
      </c>
      <c r="C42" s="48" t="s">
        <v>254</v>
      </c>
      <c r="D42" s="7" t="s">
        <v>23</v>
      </c>
      <c r="E42" s="21" t="s">
        <v>59</v>
      </c>
      <c r="F42" s="50">
        <v>0.02791226851851852</v>
      </c>
      <c r="G42" s="7" t="str">
        <f t="shared" si="0"/>
        <v>4.11/km</v>
      </c>
      <c r="H42" s="22">
        <f t="shared" si="2"/>
        <v>0.005211342592592594</v>
      </c>
      <c r="I42" s="22">
        <f>F42-INDEX($F$4:$F$239,MATCH(D42,$D$4:$D$239,0))</f>
        <v>0.0019984953703703727</v>
      </c>
    </row>
    <row r="43" spans="1:9" s="1" customFormat="1" ht="15" customHeight="1">
      <c r="A43" s="7">
        <v>40</v>
      </c>
      <c r="B43" s="48" t="s">
        <v>60</v>
      </c>
      <c r="C43" s="48" t="s">
        <v>263</v>
      </c>
      <c r="D43" s="7" t="s">
        <v>14</v>
      </c>
      <c r="E43" s="48" t="s">
        <v>39</v>
      </c>
      <c r="F43" s="50">
        <v>0.02791828703703704</v>
      </c>
      <c r="G43" s="7" t="str">
        <f t="shared" si="0"/>
        <v>4.11/km</v>
      </c>
      <c r="H43" s="22">
        <f t="shared" si="2"/>
        <v>0.005217361111111114</v>
      </c>
      <c r="I43" s="22">
        <f>F43-INDEX($F$4:$F$239,MATCH(D43,$D$4:$D$239,0))</f>
        <v>0.0033267361111111136</v>
      </c>
    </row>
    <row r="44" spans="1:9" s="1" customFormat="1" ht="15" customHeight="1">
      <c r="A44" s="7">
        <v>41</v>
      </c>
      <c r="B44" s="48" t="s">
        <v>61</v>
      </c>
      <c r="C44" s="48" t="s">
        <v>253</v>
      </c>
      <c r="D44" s="7" t="s">
        <v>1</v>
      </c>
      <c r="E44" s="21" t="s">
        <v>5</v>
      </c>
      <c r="F44" s="50">
        <v>0.028008333333333333</v>
      </c>
      <c r="G44" s="7" t="str">
        <f t="shared" si="0"/>
        <v>4.12/km</v>
      </c>
      <c r="H44" s="22">
        <f t="shared" si="2"/>
        <v>0.0053074074074074065</v>
      </c>
      <c r="I44" s="22">
        <f>F44-INDEX($F$4:$F$239,MATCH(D44,$D$4:$D$239,0))</f>
        <v>0.0053074074074074065</v>
      </c>
    </row>
    <row r="45" spans="1:9" s="1" customFormat="1" ht="15" customHeight="1">
      <c r="A45" s="7">
        <v>42</v>
      </c>
      <c r="B45" s="21" t="s">
        <v>62</v>
      </c>
      <c r="C45" s="21" t="s">
        <v>349</v>
      </c>
      <c r="D45" s="7" t="s">
        <v>23</v>
      </c>
      <c r="E45" s="21" t="s">
        <v>63</v>
      </c>
      <c r="F45" s="50">
        <v>0.02804479166666667</v>
      </c>
      <c r="G45" s="7" t="str">
        <f t="shared" si="0"/>
        <v>4.12/km</v>
      </c>
      <c r="H45" s="22">
        <f t="shared" si="2"/>
        <v>0.005343865740740743</v>
      </c>
      <c r="I45" s="22">
        <f>F45-INDEX($F$4:$F$239,MATCH(D45,$D$4:$D$239,0))</f>
        <v>0.0021310185185185217</v>
      </c>
    </row>
    <row r="46" spans="1:9" s="1" customFormat="1" ht="15" customHeight="1">
      <c r="A46" s="7">
        <v>43</v>
      </c>
      <c r="B46" s="48" t="s">
        <v>64</v>
      </c>
      <c r="C46" s="48" t="s">
        <v>267</v>
      </c>
      <c r="D46" s="7" t="s">
        <v>53</v>
      </c>
      <c r="E46" s="48" t="s">
        <v>39</v>
      </c>
      <c r="F46" s="50">
        <v>0.028067129629629626</v>
      </c>
      <c r="G46" s="7" t="str">
        <f t="shared" si="0"/>
        <v>4.13/km</v>
      </c>
      <c r="H46" s="22">
        <f t="shared" si="2"/>
        <v>0.005366203703703699</v>
      </c>
      <c r="I46" s="22">
        <f>F46-INDEX($F$4:$F$239,MATCH(D46,$D$4:$D$239,0))</f>
        <v>0.00030833333333332713</v>
      </c>
    </row>
    <row r="47" spans="1:9" s="1" customFormat="1" ht="15" customHeight="1">
      <c r="A47" s="7">
        <v>44</v>
      </c>
      <c r="B47" s="48" t="s">
        <v>302</v>
      </c>
      <c r="C47" s="48" t="s">
        <v>263</v>
      </c>
      <c r="D47" s="7" t="s">
        <v>23</v>
      </c>
      <c r="E47" s="21" t="s">
        <v>303</v>
      </c>
      <c r="F47" s="50">
        <v>0.028091666666666668</v>
      </c>
      <c r="G47" s="7" t="str">
        <f t="shared" si="0"/>
        <v>4.13/km</v>
      </c>
      <c r="H47" s="22">
        <f t="shared" si="2"/>
        <v>0.005390740740740741</v>
      </c>
      <c r="I47" s="22">
        <f>F47-INDEX($F$4:$F$239,MATCH(D47,$D$4:$D$239,0))</f>
        <v>0.00217789351851852</v>
      </c>
    </row>
    <row r="48" spans="1:9" s="1" customFormat="1" ht="15" customHeight="1">
      <c r="A48" s="7">
        <v>45</v>
      </c>
      <c r="B48" s="21" t="s">
        <v>65</v>
      </c>
      <c r="C48" s="21" t="s">
        <v>266</v>
      </c>
      <c r="D48" s="7" t="s">
        <v>43</v>
      </c>
      <c r="E48" s="21" t="s">
        <v>24</v>
      </c>
      <c r="F48" s="50">
        <v>0.02821215277777778</v>
      </c>
      <c r="G48" s="7" t="str">
        <f t="shared" si="0"/>
        <v>4.14/km</v>
      </c>
      <c r="H48" s="22">
        <f t="shared" si="2"/>
        <v>0.005511226851851854</v>
      </c>
      <c r="I48" s="22">
        <f>F48-INDEX($F$4:$F$239,MATCH(D48,$D$4:$D$239,0))</f>
        <v>0.0010001157407407459</v>
      </c>
    </row>
    <row r="49" spans="1:9" s="1" customFormat="1" ht="15" customHeight="1">
      <c r="A49" s="7">
        <v>46</v>
      </c>
      <c r="B49" s="48" t="s">
        <v>66</v>
      </c>
      <c r="C49" s="48" t="s">
        <v>346</v>
      </c>
      <c r="D49" s="7" t="s">
        <v>67</v>
      </c>
      <c r="E49" s="21" t="s">
        <v>68</v>
      </c>
      <c r="F49" s="50">
        <v>0.028235300925925924</v>
      </c>
      <c r="G49" s="7" t="str">
        <f t="shared" si="0"/>
        <v>4.14/km</v>
      </c>
      <c r="H49" s="22">
        <f t="shared" si="2"/>
        <v>0.005534374999999998</v>
      </c>
      <c r="I49" s="22">
        <f>F49-INDEX($F$4:$F$239,MATCH(D49,$D$4:$D$239,0))</f>
        <v>0</v>
      </c>
    </row>
    <row r="50" spans="1:9" s="1" customFormat="1" ht="15" customHeight="1">
      <c r="A50" s="7">
        <v>47</v>
      </c>
      <c r="B50" s="48" t="s">
        <v>69</v>
      </c>
      <c r="C50" s="48" t="s">
        <v>283</v>
      </c>
      <c r="D50" s="7" t="s">
        <v>23</v>
      </c>
      <c r="E50" s="21" t="s">
        <v>303</v>
      </c>
      <c r="F50" s="50">
        <v>0.028323379629629625</v>
      </c>
      <c r="G50" s="7" t="str">
        <f t="shared" si="0"/>
        <v>4.15/km</v>
      </c>
      <c r="H50" s="22">
        <f t="shared" si="2"/>
        <v>0.005622453703703699</v>
      </c>
      <c r="I50" s="22">
        <f>F50-INDEX($F$4:$F$239,MATCH(D50,$D$4:$D$239,0))</f>
        <v>0.002409606481481478</v>
      </c>
    </row>
    <row r="51" spans="1:9" s="1" customFormat="1" ht="15" customHeight="1">
      <c r="A51" s="7">
        <v>48</v>
      </c>
      <c r="B51" s="48" t="s">
        <v>70</v>
      </c>
      <c r="C51" s="48" t="s">
        <v>299</v>
      </c>
      <c r="D51" s="7" t="s">
        <v>8</v>
      </c>
      <c r="E51" s="21" t="s">
        <v>7</v>
      </c>
      <c r="F51" s="50">
        <v>0.028327893518518516</v>
      </c>
      <c r="G51" s="7" t="str">
        <f t="shared" si="0"/>
        <v>4.15/km</v>
      </c>
      <c r="H51" s="22">
        <f t="shared" si="2"/>
        <v>0.00562696759259259</v>
      </c>
      <c r="I51" s="22">
        <f>F51-INDEX($F$4:$F$239,MATCH(D51,$D$4:$D$239,0))</f>
        <v>0.004806712962962964</v>
      </c>
    </row>
    <row r="52" spans="1:9" s="1" customFormat="1" ht="15" customHeight="1">
      <c r="A52" s="7">
        <v>49</v>
      </c>
      <c r="B52" s="48" t="s">
        <v>71</v>
      </c>
      <c r="C52" s="48" t="s">
        <v>347</v>
      </c>
      <c r="D52" s="7" t="s">
        <v>43</v>
      </c>
      <c r="E52" s="21" t="s">
        <v>68</v>
      </c>
      <c r="F52" s="50">
        <v>0.02836226851851852</v>
      </c>
      <c r="G52" s="7" t="str">
        <f t="shared" si="0"/>
        <v>4.15/km</v>
      </c>
      <c r="H52" s="22">
        <f t="shared" si="2"/>
        <v>0.005661342592592593</v>
      </c>
      <c r="I52" s="22">
        <f>F52-INDEX($F$4:$F$239,MATCH(D52,$D$4:$D$239,0))</f>
        <v>0.0011502314814814847</v>
      </c>
    </row>
    <row r="53" spans="1:9" s="3" customFormat="1" ht="15" customHeight="1">
      <c r="A53" s="7">
        <v>50</v>
      </c>
      <c r="B53" s="48" t="s">
        <v>72</v>
      </c>
      <c r="C53" s="48" t="s">
        <v>258</v>
      </c>
      <c r="D53" s="7" t="s">
        <v>43</v>
      </c>
      <c r="E53" s="48" t="s">
        <v>73</v>
      </c>
      <c r="F53" s="50">
        <v>0.028371990740740736</v>
      </c>
      <c r="G53" s="7" t="str">
        <f t="shared" si="0"/>
        <v>4.15/km</v>
      </c>
      <c r="H53" s="22">
        <f t="shared" si="2"/>
        <v>0.005671064814814809</v>
      </c>
      <c r="I53" s="22">
        <f>F53-INDEX($F$4:$F$239,MATCH(D53,$D$4:$D$239,0))</f>
        <v>0.0011599537037037012</v>
      </c>
    </row>
    <row r="54" spans="1:9" s="1" customFormat="1" ht="15" customHeight="1">
      <c r="A54" s="7">
        <v>51</v>
      </c>
      <c r="B54" s="21" t="s">
        <v>74</v>
      </c>
      <c r="C54" s="21" t="s">
        <v>75</v>
      </c>
      <c r="D54" s="7" t="s">
        <v>43</v>
      </c>
      <c r="E54" s="21" t="s">
        <v>11</v>
      </c>
      <c r="F54" s="50">
        <v>0.0283849537037037</v>
      </c>
      <c r="G54" s="7" t="str">
        <f t="shared" si="0"/>
        <v>4.15/km</v>
      </c>
      <c r="H54" s="22">
        <f t="shared" si="2"/>
        <v>0.005684027777777774</v>
      </c>
      <c r="I54" s="22">
        <f>F54-INDEX($F$4:$F$239,MATCH(D54,$D$4:$D$239,0))</f>
        <v>0.0011729166666666659</v>
      </c>
    </row>
    <row r="55" spans="1:9" s="1" customFormat="1" ht="15" customHeight="1">
      <c r="A55" s="7">
        <v>52</v>
      </c>
      <c r="B55" s="48" t="s">
        <v>76</v>
      </c>
      <c r="C55" s="48" t="s">
        <v>264</v>
      </c>
      <c r="D55" s="7" t="s">
        <v>53</v>
      </c>
      <c r="E55" s="21" t="s">
        <v>77</v>
      </c>
      <c r="F55" s="50">
        <v>0.02843622685185185</v>
      </c>
      <c r="G55" s="7" t="str">
        <f t="shared" si="0"/>
        <v>4.16/km</v>
      </c>
      <c r="H55" s="22">
        <f t="shared" si="2"/>
        <v>0.005735300925925925</v>
      </c>
      <c r="I55" s="22">
        <f>F55-INDEX($F$4:$F$239,MATCH(D55,$D$4:$D$239,0))</f>
        <v>0.0006774305555555526</v>
      </c>
    </row>
    <row r="56" spans="1:9" s="1" customFormat="1" ht="15" customHeight="1">
      <c r="A56" s="7">
        <v>53</v>
      </c>
      <c r="B56" s="48" t="s">
        <v>78</v>
      </c>
      <c r="C56" s="48" t="s">
        <v>253</v>
      </c>
      <c r="D56" s="7" t="s">
        <v>43</v>
      </c>
      <c r="E56" s="21" t="s">
        <v>7</v>
      </c>
      <c r="F56" s="50">
        <v>0.028464930555555556</v>
      </c>
      <c r="G56" s="7" t="str">
        <f t="shared" si="0"/>
        <v>4.16/km</v>
      </c>
      <c r="H56" s="22">
        <f t="shared" si="2"/>
        <v>0.005764004629629629</v>
      </c>
      <c r="I56" s="22">
        <f>F56-INDEX($F$4:$F$239,MATCH(D56,$D$4:$D$239,0))</f>
        <v>0.0012528935185185212</v>
      </c>
    </row>
    <row r="57" spans="1:9" s="1" customFormat="1" ht="15" customHeight="1">
      <c r="A57" s="7">
        <v>54</v>
      </c>
      <c r="B57" s="48" t="s">
        <v>79</v>
      </c>
      <c r="C57" s="48" t="s">
        <v>265</v>
      </c>
      <c r="D57" s="7" t="s">
        <v>14</v>
      </c>
      <c r="E57" s="48" t="s">
        <v>39</v>
      </c>
      <c r="F57" s="50">
        <v>0.028491550925925927</v>
      </c>
      <c r="G57" s="7" t="str">
        <f t="shared" si="0"/>
        <v>4.16/km</v>
      </c>
      <c r="H57" s="22">
        <f t="shared" si="2"/>
        <v>0.005790625000000001</v>
      </c>
      <c r="I57" s="22">
        <f>F57-INDEX($F$4:$F$239,MATCH(D57,$D$4:$D$239,0))</f>
        <v>0.0039000000000000007</v>
      </c>
    </row>
    <row r="58" spans="1:9" s="1" customFormat="1" ht="15" customHeight="1">
      <c r="A58" s="7">
        <v>55</v>
      </c>
      <c r="B58" s="48" t="s">
        <v>80</v>
      </c>
      <c r="C58" s="48" t="s">
        <v>270</v>
      </c>
      <c r="D58" s="7" t="s">
        <v>1</v>
      </c>
      <c r="E58" s="48" t="s">
        <v>39</v>
      </c>
      <c r="F58" s="50">
        <v>0.028605324074074078</v>
      </c>
      <c r="G58" s="7" t="str">
        <f t="shared" si="0"/>
        <v>4.18/km</v>
      </c>
      <c r="H58" s="22">
        <f t="shared" si="2"/>
        <v>0.005904398148148152</v>
      </c>
      <c r="I58" s="22">
        <f>F58-INDEX($F$4:$F$239,MATCH(D58,$D$4:$D$239,0))</f>
        <v>0.005904398148148152</v>
      </c>
    </row>
    <row r="59" spans="1:9" s="1" customFormat="1" ht="15" customHeight="1">
      <c r="A59" s="7">
        <v>56</v>
      </c>
      <c r="B59" s="48" t="s">
        <v>81</v>
      </c>
      <c r="C59" s="48" t="s">
        <v>266</v>
      </c>
      <c r="D59" s="7" t="s">
        <v>23</v>
      </c>
      <c r="E59" s="48" t="s">
        <v>39</v>
      </c>
      <c r="F59" s="50">
        <v>0.02866967592592593</v>
      </c>
      <c r="G59" s="7" t="str">
        <f t="shared" si="0"/>
        <v>4.18/km</v>
      </c>
      <c r="H59" s="22">
        <f t="shared" si="2"/>
        <v>0.005968750000000002</v>
      </c>
      <c r="I59" s="22">
        <f>F59-INDEX($F$4:$F$239,MATCH(D59,$D$4:$D$239,0))</f>
        <v>0.0027559027777777807</v>
      </c>
    </row>
    <row r="60" spans="1:9" s="1" customFormat="1" ht="15" customHeight="1">
      <c r="A60" s="7">
        <v>57</v>
      </c>
      <c r="B60" s="21" t="s">
        <v>82</v>
      </c>
      <c r="C60" s="21" t="s">
        <v>83</v>
      </c>
      <c r="D60" s="7" t="s">
        <v>4</v>
      </c>
      <c r="E60" s="21" t="s">
        <v>84</v>
      </c>
      <c r="F60" s="50">
        <v>0.02867800925925926</v>
      </c>
      <c r="G60" s="7" t="str">
        <f t="shared" si="0"/>
        <v>4.18/km</v>
      </c>
      <c r="H60" s="22">
        <f t="shared" si="2"/>
        <v>0.005977083333333334</v>
      </c>
      <c r="I60" s="22">
        <f>F60-INDEX($F$4:$F$239,MATCH(D60,$D$4:$D$239,0))</f>
        <v>0.005532291666666668</v>
      </c>
    </row>
    <row r="61" spans="1:9" s="1" customFormat="1" ht="15" customHeight="1">
      <c r="A61" s="7">
        <v>58</v>
      </c>
      <c r="B61" s="48" t="s">
        <v>70</v>
      </c>
      <c r="C61" s="48" t="s">
        <v>85</v>
      </c>
      <c r="D61" s="7" t="s">
        <v>43</v>
      </c>
      <c r="E61" s="21" t="s">
        <v>7</v>
      </c>
      <c r="F61" s="50">
        <v>0.02874652777777778</v>
      </c>
      <c r="G61" s="7" t="str">
        <f t="shared" si="0"/>
        <v>4.19/km</v>
      </c>
      <c r="H61" s="22">
        <f t="shared" si="2"/>
        <v>0.006045601851851854</v>
      </c>
      <c r="I61" s="22">
        <f>F61-INDEX($F$4:$F$239,MATCH(D61,$D$4:$D$239,0))</f>
        <v>0.001534490740740746</v>
      </c>
    </row>
    <row r="62" spans="1:9" s="1" customFormat="1" ht="15" customHeight="1">
      <c r="A62" s="7">
        <v>59</v>
      </c>
      <c r="B62" s="48" t="s">
        <v>353</v>
      </c>
      <c r="C62" s="48" t="s">
        <v>86</v>
      </c>
      <c r="D62" s="7" t="s">
        <v>14</v>
      </c>
      <c r="E62" s="48" t="s">
        <v>39</v>
      </c>
      <c r="F62" s="50">
        <v>0.028767361111111108</v>
      </c>
      <c r="G62" s="7" t="str">
        <f t="shared" si="0"/>
        <v>4.19/km</v>
      </c>
      <c r="H62" s="22">
        <f t="shared" si="2"/>
        <v>0.006066435185185182</v>
      </c>
      <c r="I62" s="22">
        <f>F62-INDEX($F$4:$F$239,MATCH(D62,$D$4:$D$239,0))</f>
        <v>0.004175810185185182</v>
      </c>
    </row>
    <row r="63" spans="1:9" s="1" customFormat="1" ht="15" customHeight="1">
      <c r="A63" s="7">
        <v>60</v>
      </c>
      <c r="B63" s="48" t="s">
        <v>87</v>
      </c>
      <c r="C63" s="48" t="s">
        <v>277</v>
      </c>
      <c r="D63" s="7" t="s">
        <v>23</v>
      </c>
      <c r="E63" s="48" t="s">
        <v>16</v>
      </c>
      <c r="F63" s="50">
        <v>0.028782523148148147</v>
      </c>
      <c r="G63" s="7" t="str">
        <f t="shared" si="0"/>
        <v>4.19/km</v>
      </c>
      <c r="H63" s="22">
        <f t="shared" si="2"/>
        <v>0.006081597222222221</v>
      </c>
      <c r="I63" s="22">
        <f>F63-INDEX($F$4:$F$239,MATCH(D63,$D$4:$D$239,0))</f>
        <v>0.0028687499999999998</v>
      </c>
    </row>
    <row r="64" spans="1:9" s="1" customFormat="1" ht="15" customHeight="1">
      <c r="A64" s="7">
        <v>61</v>
      </c>
      <c r="B64" s="48" t="s">
        <v>88</v>
      </c>
      <c r="C64" s="48" t="s">
        <v>308</v>
      </c>
      <c r="D64" s="7" t="s">
        <v>1</v>
      </c>
      <c r="E64" s="21" t="s">
        <v>89</v>
      </c>
      <c r="F64" s="50">
        <v>0.028801851851851853</v>
      </c>
      <c r="G64" s="7" t="str">
        <f t="shared" si="0"/>
        <v>4.19/km</v>
      </c>
      <c r="H64" s="22">
        <f t="shared" si="2"/>
        <v>0.006100925925925926</v>
      </c>
      <c r="I64" s="22">
        <f>F64-INDEX($F$4:$F$239,MATCH(D64,$D$4:$D$239,0))</f>
        <v>0.006100925925925926</v>
      </c>
    </row>
    <row r="65" spans="1:9" s="1" customFormat="1" ht="15" customHeight="1">
      <c r="A65" s="7">
        <v>62</v>
      </c>
      <c r="B65" s="48" t="s">
        <v>19</v>
      </c>
      <c r="C65" s="48" t="s">
        <v>277</v>
      </c>
      <c r="D65" s="7" t="s">
        <v>43</v>
      </c>
      <c r="E65" s="21" t="s">
        <v>5</v>
      </c>
      <c r="F65" s="50">
        <v>0.028893055555555557</v>
      </c>
      <c r="G65" s="7" t="str">
        <f t="shared" si="0"/>
        <v>4.20/km</v>
      </c>
      <c r="H65" s="22">
        <f t="shared" si="2"/>
        <v>0.006192129629629631</v>
      </c>
      <c r="I65" s="22">
        <f>F65-INDEX($F$4:$F$239,MATCH(D65,$D$4:$D$239,0))</f>
        <v>0.0016810185185185227</v>
      </c>
    </row>
    <row r="66" spans="1:9" s="1" customFormat="1" ht="15" customHeight="1">
      <c r="A66" s="7">
        <v>63</v>
      </c>
      <c r="B66" s="48" t="s">
        <v>90</v>
      </c>
      <c r="C66" s="48" t="s">
        <v>91</v>
      </c>
      <c r="D66" s="7" t="s">
        <v>92</v>
      </c>
      <c r="E66" s="21" t="s">
        <v>34</v>
      </c>
      <c r="F66" s="50">
        <v>0.028987731481481482</v>
      </c>
      <c r="G66" s="7" t="str">
        <f t="shared" si="0"/>
        <v>4.21/km</v>
      </c>
      <c r="H66" s="22">
        <f t="shared" si="2"/>
        <v>0.006286805555555556</v>
      </c>
      <c r="I66" s="22">
        <f>F66-INDEX($F$4:$F$239,MATCH(D66,$D$4:$D$239,0))</f>
        <v>0</v>
      </c>
    </row>
    <row r="67" spans="1:9" s="1" customFormat="1" ht="15" customHeight="1">
      <c r="A67" s="7">
        <v>64</v>
      </c>
      <c r="B67" s="48" t="s">
        <v>93</v>
      </c>
      <c r="C67" s="48" t="s">
        <v>253</v>
      </c>
      <c r="D67" s="7" t="s">
        <v>1</v>
      </c>
      <c r="E67" s="48" t="s">
        <v>16</v>
      </c>
      <c r="F67" s="50">
        <v>0.02900011574074074</v>
      </c>
      <c r="G67" s="7" t="str">
        <f t="shared" si="0"/>
        <v>4.21/km</v>
      </c>
      <c r="H67" s="22">
        <f t="shared" si="2"/>
        <v>0.006299189814814813</v>
      </c>
      <c r="I67" s="22">
        <f>F67-INDEX($F$4:$F$239,MATCH(D67,$D$4:$D$239,0))</f>
        <v>0.006299189814814813</v>
      </c>
    </row>
    <row r="68" spans="1:9" s="1" customFormat="1" ht="15" customHeight="1">
      <c r="A68" s="7">
        <v>65</v>
      </c>
      <c r="B68" s="21" t="s">
        <v>282</v>
      </c>
      <c r="C68" s="21" t="s">
        <v>310</v>
      </c>
      <c r="D68" s="7" t="s">
        <v>8</v>
      </c>
      <c r="E68" s="21" t="s">
        <v>295</v>
      </c>
      <c r="F68" s="50">
        <v>0.029050000000000003</v>
      </c>
      <c r="G68" s="7" t="str">
        <f aca="true" t="shared" si="3" ref="G68:G131">TEXT(INT((HOUR(F68)*3600+MINUTE(F68)*60+SECOND(F68))/$I$2/60),"0")&amp;"."&amp;TEXT(MOD((HOUR(F68)*3600+MINUTE(F68)*60+SECOND(F68))/$I$2,60),"00")&amp;"/km"</f>
        <v>4.21/km</v>
      </c>
      <c r="H68" s="22">
        <f t="shared" si="2"/>
        <v>0.006349074074074076</v>
      </c>
      <c r="I68" s="22">
        <f>F68-INDEX($F$4:$F$239,MATCH(D68,$D$4:$D$239,0))</f>
        <v>0.005528819444444451</v>
      </c>
    </row>
    <row r="69" spans="1:9" s="1" customFormat="1" ht="15" customHeight="1">
      <c r="A69" s="7">
        <v>66</v>
      </c>
      <c r="B69" s="48" t="s">
        <v>94</v>
      </c>
      <c r="C69" s="48" t="s">
        <v>304</v>
      </c>
      <c r="D69" s="7" t="s">
        <v>14</v>
      </c>
      <c r="E69" s="21" t="s">
        <v>95</v>
      </c>
      <c r="F69" s="50">
        <v>0.02917962962962963</v>
      </c>
      <c r="G69" s="7" t="str">
        <f t="shared" si="3"/>
        <v>4.23/km</v>
      </c>
      <c r="H69" s="22">
        <f t="shared" si="2"/>
        <v>0.006478703703703702</v>
      </c>
      <c r="I69" s="22">
        <f>F69-INDEX($F$4:$F$239,MATCH(D69,$D$4:$D$239,0))</f>
        <v>0.004588078703703702</v>
      </c>
    </row>
    <row r="70" spans="1:9" s="1" customFormat="1" ht="15" customHeight="1">
      <c r="A70" s="7">
        <v>67</v>
      </c>
      <c r="B70" s="48" t="s">
        <v>96</v>
      </c>
      <c r="C70" s="48" t="s">
        <v>285</v>
      </c>
      <c r="D70" s="7" t="s">
        <v>23</v>
      </c>
      <c r="E70" s="48" t="s">
        <v>16</v>
      </c>
      <c r="F70" s="50">
        <v>0.02918541666666667</v>
      </c>
      <c r="G70" s="7" t="str">
        <f t="shared" si="3"/>
        <v>4.23/km</v>
      </c>
      <c r="H70" s="22">
        <f t="shared" si="2"/>
        <v>0.006484490740740742</v>
      </c>
      <c r="I70" s="22">
        <f>F70-INDEX($F$4:$F$239,MATCH(D70,$D$4:$D$239,0))</f>
        <v>0.003271643518518521</v>
      </c>
    </row>
    <row r="71" spans="1:9" s="1" customFormat="1" ht="15" customHeight="1">
      <c r="A71" s="7">
        <v>68</v>
      </c>
      <c r="B71" s="48" t="s">
        <v>97</v>
      </c>
      <c r="C71" s="48" t="s">
        <v>98</v>
      </c>
      <c r="D71" s="7" t="s">
        <v>99</v>
      </c>
      <c r="E71" s="21" t="s">
        <v>341</v>
      </c>
      <c r="F71" s="50">
        <v>0.02927800925925926</v>
      </c>
      <c r="G71" s="7" t="str">
        <f t="shared" si="3"/>
        <v>4.24/km</v>
      </c>
      <c r="H71" s="22">
        <f t="shared" si="2"/>
        <v>0.006577083333333334</v>
      </c>
      <c r="I71" s="22">
        <f>F71-INDEX($F$4:$F$239,MATCH(D71,$D$4:$D$239,0))</f>
        <v>0</v>
      </c>
    </row>
    <row r="72" spans="1:9" s="1" customFormat="1" ht="15" customHeight="1">
      <c r="A72" s="7">
        <v>69</v>
      </c>
      <c r="B72" s="48" t="s">
        <v>100</v>
      </c>
      <c r="C72" s="48" t="s">
        <v>274</v>
      </c>
      <c r="D72" s="7" t="s">
        <v>1</v>
      </c>
      <c r="E72" s="48" t="s">
        <v>120</v>
      </c>
      <c r="F72" s="50">
        <v>0.02929699074074074</v>
      </c>
      <c r="G72" s="7" t="str">
        <f t="shared" si="3"/>
        <v>4.24/km</v>
      </c>
      <c r="H72" s="22">
        <f t="shared" si="2"/>
        <v>0.006596064814814815</v>
      </c>
      <c r="I72" s="22">
        <f>F72-INDEX($F$4:$F$239,MATCH(D72,$D$4:$D$239,0))</f>
        <v>0.006596064814814815</v>
      </c>
    </row>
    <row r="73" spans="1:9" s="1" customFormat="1" ht="15" customHeight="1">
      <c r="A73" s="7">
        <v>70</v>
      </c>
      <c r="B73" s="48" t="s">
        <v>101</v>
      </c>
      <c r="C73" s="48" t="s">
        <v>265</v>
      </c>
      <c r="D73" s="7" t="s">
        <v>14</v>
      </c>
      <c r="E73" s="21" t="s">
        <v>5</v>
      </c>
      <c r="F73" s="50">
        <v>0.029318402777777777</v>
      </c>
      <c r="G73" s="7" t="str">
        <f t="shared" si="3"/>
        <v>4.24/km</v>
      </c>
      <c r="H73" s="22">
        <f t="shared" si="2"/>
        <v>0.00661747685185185</v>
      </c>
      <c r="I73" s="22">
        <f>F73-INDEX($F$4:$F$239,MATCH(D73,$D$4:$D$239,0))</f>
        <v>0.00472685185185185</v>
      </c>
    </row>
    <row r="74" spans="1:9" s="1" customFormat="1" ht="15" customHeight="1">
      <c r="A74" s="7">
        <v>71</v>
      </c>
      <c r="B74" s="48" t="s">
        <v>102</v>
      </c>
      <c r="C74" s="48" t="s">
        <v>263</v>
      </c>
      <c r="D74" s="7" t="s">
        <v>53</v>
      </c>
      <c r="E74" s="21" t="s">
        <v>103</v>
      </c>
      <c r="F74" s="50">
        <v>0.029333564814814816</v>
      </c>
      <c r="G74" s="7" t="str">
        <f t="shared" si="3"/>
        <v>4.24/km</v>
      </c>
      <c r="H74" s="22">
        <f t="shared" si="2"/>
        <v>0.006632638888888889</v>
      </c>
      <c r="I74" s="22">
        <f>F74-INDEX($F$4:$F$239,MATCH(D74,$D$4:$D$239,0))</f>
        <v>0.001574768518518517</v>
      </c>
    </row>
    <row r="75" spans="1:9" s="1" customFormat="1" ht="15" customHeight="1">
      <c r="A75" s="7">
        <v>72</v>
      </c>
      <c r="B75" s="48" t="s">
        <v>104</v>
      </c>
      <c r="C75" s="48" t="s">
        <v>269</v>
      </c>
      <c r="D75" s="7" t="s">
        <v>23</v>
      </c>
      <c r="E75" s="21" t="s">
        <v>5</v>
      </c>
      <c r="F75" s="50">
        <v>0.029422337962962963</v>
      </c>
      <c r="G75" s="7" t="str">
        <f t="shared" si="3"/>
        <v>4.25/km</v>
      </c>
      <c r="H75" s="22">
        <f t="shared" si="2"/>
        <v>0.006721412037037036</v>
      </c>
      <c r="I75" s="22">
        <f>F75-INDEX($F$4:$F$239,MATCH(D75,$D$4:$D$239,0))</f>
        <v>0.003508564814814815</v>
      </c>
    </row>
    <row r="76" spans="1:9" s="1" customFormat="1" ht="15" customHeight="1">
      <c r="A76" s="7">
        <v>73</v>
      </c>
      <c r="B76" s="48" t="s">
        <v>356</v>
      </c>
      <c r="C76" s="48" t="s">
        <v>269</v>
      </c>
      <c r="D76" s="7" t="s">
        <v>1</v>
      </c>
      <c r="E76" s="21" t="s">
        <v>105</v>
      </c>
      <c r="F76" s="50">
        <v>0.029501851851851852</v>
      </c>
      <c r="G76" s="7" t="str">
        <f t="shared" si="3"/>
        <v>4.26/km</v>
      </c>
      <c r="H76" s="22">
        <f t="shared" si="2"/>
        <v>0.0068009259259259255</v>
      </c>
      <c r="I76" s="22">
        <f>F76-INDEX($F$4:$F$239,MATCH(D76,$D$4:$D$239,0))</f>
        <v>0.0068009259259259255</v>
      </c>
    </row>
    <row r="77" spans="1:9" s="1" customFormat="1" ht="15" customHeight="1">
      <c r="A77" s="7">
        <v>74</v>
      </c>
      <c r="B77" s="48" t="s">
        <v>333</v>
      </c>
      <c r="C77" s="48" t="s">
        <v>266</v>
      </c>
      <c r="D77" s="7" t="s">
        <v>53</v>
      </c>
      <c r="E77" s="21" t="s">
        <v>106</v>
      </c>
      <c r="F77" s="50">
        <v>0.029532060185185185</v>
      </c>
      <c r="G77" s="7" t="str">
        <f t="shared" si="3"/>
        <v>4.26/km</v>
      </c>
      <c r="H77" s="22">
        <f t="shared" si="2"/>
        <v>0.006831134259259259</v>
      </c>
      <c r="I77" s="22">
        <f>F77-INDEX($F$4:$F$239,MATCH(D77,$D$4:$D$239,0))</f>
        <v>0.0017732638888888867</v>
      </c>
    </row>
    <row r="78" spans="1:9" s="1" customFormat="1" ht="15" customHeight="1">
      <c r="A78" s="7">
        <v>75</v>
      </c>
      <c r="B78" s="48" t="s">
        <v>107</v>
      </c>
      <c r="C78" s="48" t="s">
        <v>266</v>
      </c>
      <c r="D78" s="7" t="s">
        <v>14</v>
      </c>
      <c r="E78" s="48" t="s">
        <v>39</v>
      </c>
      <c r="F78" s="50">
        <v>0.02961527777777778</v>
      </c>
      <c r="G78" s="7" t="str">
        <f t="shared" si="3"/>
        <v>4.27/km</v>
      </c>
      <c r="H78" s="22">
        <f t="shared" si="2"/>
        <v>0.006914351851851852</v>
      </c>
      <c r="I78" s="22">
        <f>F78-INDEX($F$4:$F$239,MATCH(D78,$D$4:$D$239,0))</f>
        <v>0.005023726851851852</v>
      </c>
    </row>
    <row r="79" spans="1:9" s="1" customFormat="1" ht="15" customHeight="1">
      <c r="A79" s="7">
        <v>76</v>
      </c>
      <c r="B79" s="48" t="s">
        <v>348</v>
      </c>
      <c r="C79" s="48" t="s">
        <v>267</v>
      </c>
      <c r="D79" s="7" t="s">
        <v>43</v>
      </c>
      <c r="E79" s="21" t="s">
        <v>5</v>
      </c>
      <c r="F79" s="50">
        <v>0.029630671296296294</v>
      </c>
      <c r="G79" s="7" t="str">
        <f t="shared" si="3"/>
        <v>4.27/km</v>
      </c>
      <c r="H79" s="22">
        <f t="shared" si="2"/>
        <v>0.006929745370370367</v>
      </c>
      <c r="I79" s="22">
        <f>F79-INDEX($F$4:$F$239,MATCH(D79,$D$4:$D$239,0))</f>
        <v>0.0024186342592592593</v>
      </c>
    </row>
    <row r="80" spans="1:9" s="3" customFormat="1" ht="15" customHeight="1">
      <c r="A80" s="7">
        <v>77</v>
      </c>
      <c r="B80" s="48" t="s">
        <v>108</v>
      </c>
      <c r="C80" s="48" t="s">
        <v>30</v>
      </c>
      <c r="D80" s="7" t="s">
        <v>1</v>
      </c>
      <c r="E80" s="21" t="s">
        <v>5</v>
      </c>
      <c r="F80" s="50">
        <v>0.02966377314814815</v>
      </c>
      <c r="G80" s="7" t="str">
        <f t="shared" si="3"/>
        <v>4.27/km</v>
      </c>
      <c r="H80" s="22">
        <f t="shared" si="2"/>
        <v>0.0069628472222222244</v>
      </c>
      <c r="I80" s="22">
        <f>F80-INDEX($F$4:$F$239,MATCH(D80,$D$4:$D$239,0))</f>
        <v>0.0069628472222222244</v>
      </c>
    </row>
    <row r="81" spans="1:9" s="1" customFormat="1" ht="15" customHeight="1">
      <c r="A81" s="7">
        <v>78</v>
      </c>
      <c r="B81" s="21" t="s">
        <v>109</v>
      </c>
      <c r="C81" s="21" t="s">
        <v>291</v>
      </c>
      <c r="D81" s="7" t="s">
        <v>110</v>
      </c>
      <c r="E81" s="21" t="s">
        <v>11</v>
      </c>
      <c r="F81" s="50">
        <v>0.029706597222222225</v>
      </c>
      <c r="G81" s="7" t="str">
        <f t="shared" si="3"/>
        <v>4.27/km</v>
      </c>
      <c r="H81" s="22">
        <f t="shared" si="2"/>
        <v>0.007005671296296298</v>
      </c>
      <c r="I81" s="22">
        <f>F81-INDEX($F$4:$F$239,MATCH(D81,$D$4:$D$239,0))</f>
        <v>0</v>
      </c>
    </row>
    <row r="82" spans="1:9" s="1" customFormat="1" ht="15" customHeight="1">
      <c r="A82" s="7">
        <v>79</v>
      </c>
      <c r="B82" s="48" t="s">
        <v>111</v>
      </c>
      <c r="C82" s="48" t="s">
        <v>266</v>
      </c>
      <c r="D82" s="7" t="s">
        <v>1</v>
      </c>
      <c r="E82" s="21" t="s">
        <v>112</v>
      </c>
      <c r="F82" s="50">
        <v>0.029767013888888888</v>
      </c>
      <c r="G82" s="7" t="str">
        <f t="shared" si="3"/>
        <v>4.28/km</v>
      </c>
      <c r="H82" s="22">
        <f t="shared" si="2"/>
        <v>0.0070660879629629615</v>
      </c>
      <c r="I82" s="22">
        <f>F82-INDEX($F$4:$F$239,MATCH(D82,$D$4:$D$239,0))</f>
        <v>0.0070660879629629615</v>
      </c>
    </row>
    <row r="83" spans="1:9" s="1" customFormat="1" ht="15" customHeight="1">
      <c r="A83" s="7">
        <v>80</v>
      </c>
      <c r="B83" s="48" t="s">
        <v>113</v>
      </c>
      <c r="C83" s="48" t="s">
        <v>286</v>
      </c>
      <c r="D83" s="7" t="s">
        <v>114</v>
      </c>
      <c r="E83" s="48" t="s">
        <v>16</v>
      </c>
      <c r="F83" s="50">
        <v>0.029801041666666667</v>
      </c>
      <c r="G83" s="7" t="str">
        <f t="shared" si="3"/>
        <v>4.28/km</v>
      </c>
      <c r="H83" s="22">
        <f t="shared" si="2"/>
        <v>0.00710011574074074</v>
      </c>
      <c r="I83" s="22">
        <f>F83-INDEX($F$4:$F$239,MATCH(D83,$D$4:$D$239,0))</f>
        <v>0</v>
      </c>
    </row>
    <row r="84" spans="1:9" ht="15" customHeight="1">
      <c r="A84" s="7">
        <v>81</v>
      </c>
      <c r="B84" s="48" t="s">
        <v>115</v>
      </c>
      <c r="C84" s="48" t="s">
        <v>278</v>
      </c>
      <c r="D84" s="7" t="s">
        <v>1</v>
      </c>
      <c r="E84" s="21" t="s">
        <v>112</v>
      </c>
      <c r="F84" s="50">
        <v>0.029832175925925925</v>
      </c>
      <c r="G84" s="7" t="str">
        <f t="shared" si="3"/>
        <v>4.29/km</v>
      </c>
      <c r="H84" s="22">
        <f t="shared" si="2"/>
        <v>0.007131249999999999</v>
      </c>
      <c r="I84" s="22">
        <f>F84-INDEX($F$4:$F$239,MATCH(D84,$D$4:$D$239,0))</f>
        <v>0.007131249999999999</v>
      </c>
    </row>
    <row r="85" spans="1:9" ht="15" customHeight="1">
      <c r="A85" s="7">
        <v>82</v>
      </c>
      <c r="B85" s="48" t="s">
        <v>319</v>
      </c>
      <c r="C85" s="48" t="s">
        <v>297</v>
      </c>
      <c r="D85" s="7" t="s">
        <v>23</v>
      </c>
      <c r="E85" s="21" t="s">
        <v>68</v>
      </c>
      <c r="F85" s="50">
        <v>0.02987847222222222</v>
      </c>
      <c r="G85" s="7" t="str">
        <f t="shared" si="3"/>
        <v>4.29/km</v>
      </c>
      <c r="H85" s="22">
        <f t="shared" si="2"/>
        <v>0.007177546296296293</v>
      </c>
      <c r="I85" s="22">
        <f>F85-INDEX($F$4:$F$239,MATCH(D85,$D$4:$D$239,0))</f>
        <v>0.003964699074074072</v>
      </c>
    </row>
    <row r="86" spans="1:9" ht="15" customHeight="1">
      <c r="A86" s="7">
        <v>83</v>
      </c>
      <c r="B86" s="48" t="s">
        <v>116</v>
      </c>
      <c r="C86" s="48" t="s">
        <v>267</v>
      </c>
      <c r="D86" s="7" t="s">
        <v>53</v>
      </c>
      <c r="E86" s="21" t="s">
        <v>16</v>
      </c>
      <c r="F86" s="50">
        <v>0.02991550925925926</v>
      </c>
      <c r="G86" s="7" t="str">
        <f t="shared" si="3"/>
        <v>4.29/km</v>
      </c>
      <c r="H86" s="22">
        <f t="shared" si="2"/>
        <v>0.007214583333333333</v>
      </c>
      <c r="I86" s="22">
        <f>F86-INDEX($F$4:$F$239,MATCH(D86,$D$4:$D$239,0))</f>
        <v>0.002156712962962961</v>
      </c>
    </row>
    <row r="87" spans="1:9" ht="15" customHeight="1">
      <c r="A87" s="7">
        <v>84</v>
      </c>
      <c r="B87" s="48" t="s">
        <v>117</v>
      </c>
      <c r="C87" s="48" t="s">
        <v>309</v>
      </c>
      <c r="D87" s="7" t="s">
        <v>14</v>
      </c>
      <c r="E87" s="21" t="s">
        <v>120</v>
      </c>
      <c r="F87" s="50">
        <v>0.02994768518518519</v>
      </c>
      <c r="G87" s="7" t="str">
        <f t="shared" si="3"/>
        <v>4.29/km</v>
      </c>
      <c r="H87" s="22">
        <f t="shared" si="2"/>
        <v>0.007246759259259262</v>
      </c>
      <c r="I87" s="22">
        <f>F87-INDEX($F$4:$F$239,MATCH(D87,$D$4:$D$239,0))</f>
        <v>0.005356134259259262</v>
      </c>
    </row>
    <row r="88" spans="1:9" ht="15" customHeight="1">
      <c r="A88" s="7">
        <v>85</v>
      </c>
      <c r="B88" s="48" t="s">
        <v>118</v>
      </c>
      <c r="C88" s="48" t="s">
        <v>263</v>
      </c>
      <c r="D88" s="7" t="s">
        <v>4</v>
      </c>
      <c r="E88" s="48" t="s">
        <v>39</v>
      </c>
      <c r="F88" s="50">
        <v>0.03000196759259259</v>
      </c>
      <c r="G88" s="7" t="str">
        <f t="shared" si="3"/>
        <v>4.30/km</v>
      </c>
      <c r="H88" s="22">
        <f t="shared" si="2"/>
        <v>0.007301041666666664</v>
      </c>
      <c r="I88" s="22">
        <f>F88-INDEX($F$4:$F$239,MATCH(D88,$D$4:$D$239,0))</f>
        <v>0.006856249999999998</v>
      </c>
    </row>
    <row r="89" spans="1:9" ht="15" customHeight="1">
      <c r="A89" s="7">
        <v>86</v>
      </c>
      <c r="B89" s="48" t="s">
        <v>318</v>
      </c>
      <c r="C89" s="48" t="s">
        <v>252</v>
      </c>
      <c r="D89" s="7" t="s">
        <v>8</v>
      </c>
      <c r="E89" s="48" t="s">
        <v>39</v>
      </c>
      <c r="F89" s="50">
        <v>0.030050810185185187</v>
      </c>
      <c r="G89" s="7" t="str">
        <f t="shared" si="3"/>
        <v>4.30/km</v>
      </c>
      <c r="H89" s="22">
        <f t="shared" si="2"/>
        <v>0.007349884259259261</v>
      </c>
      <c r="I89" s="22">
        <f>F89-INDEX($F$4:$F$239,MATCH(D89,$D$4:$D$239,0))</f>
        <v>0.006529629629629635</v>
      </c>
    </row>
    <row r="90" spans="1:9" ht="15" customHeight="1">
      <c r="A90" s="7">
        <v>87</v>
      </c>
      <c r="B90" s="48" t="s">
        <v>119</v>
      </c>
      <c r="C90" s="48" t="s">
        <v>278</v>
      </c>
      <c r="D90" s="7" t="s">
        <v>1</v>
      </c>
      <c r="E90" s="21" t="s">
        <v>7</v>
      </c>
      <c r="F90" s="50">
        <v>0.030064351851851853</v>
      </c>
      <c r="G90" s="7" t="str">
        <f t="shared" si="3"/>
        <v>4.31/km</v>
      </c>
      <c r="H90" s="22">
        <f t="shared" si="2"/>
        <v>0.007363425925925926</v>
      </c>
      <c r="I90" s="22">
        <f>F90-INDEX($F$4:$F$239,MATCH(D90,$D$4:$D$239,0))</f>
        <v>0.007363425925925926</v>
      </c>
    </row>
    <row r="91" spans="1:9" ht="15" customHeight="1">
      <c r="A91" s="7">
        <v>88</v>
      </c>
      <c r="B91" s="48" t="s">
        <v>351</v>
      </c>
      <c r="C91" s="48" t="s">
        <v>255</v>
      </c>
      <c r="D91" s="7" t="s">
        <v>53</v>
      </c>
      <c r="E91" s="48" t="s">
        <v>120</v>
      </c>
      <c r="F91" s="50">
        <v>0.030179745370370367</v>
      </c>
      <c r="G91" s="7" t="str">
        <f t="shared" si="3"/>
        <v>4.32/km</v>
      </c>
      <c r="H91" s="22">
        <f t="shared" si="2"/>
        <v>0.007478819444444441</v>
      </c>
      <c r="I91" s="22">
        <f>F91-INDEX($F$4:$F$239,MATCH(D91,$D$4:$D$239,0))</f>
        <v>0.0024209490740740684</v>
      </c>
    </row>
    <row r="92" spans="1:9" ht="15" customHeight="1">
      <c r="A92" s="7">
        <v>89</v>
      </c>
      <c r="B92" s="48" t="s">
        <v>121</v>
      </c>
      <c r="C92" s="48" t="s">
        <v>252</v>
      </c>
      <c r="D92" s="7" t="s">
        <v>1</v>
      </c>
      <c r="E92" s="21" t="s">
        <v>25</v>
      </c>
      <c r="F92" s="50">
        <v>0.030210416666666667</v>
      </c>
      <c r="G92" s="7" t="str">
        <f t="shared" si="3"/>
        <v>4.32/km</v>
      </c>
      <c r="H92" s="22">
        <f t="shared" si="2"/>
        <v>0.00750949074074074</v>
      </c>
      <c r="I92" s="22">
        <f>F92-INDEX($F$4:$F$239,MATCH(D92,$D$4:$D$239,0))</f>
        <v>0.00750949074074074</v>
      </c>
    </row>
    <row r="93" spans="1:9" ht="15" customHeight="1">
      <c r="A93" s="7">
        <v>90</v>
      </c>
      <c r="B93" s="48" t="s">
        <v>122</v>
      </c>
      <c r="C93" s="48" t="s">
        <v>251</v>
      </c>
      <c r="D93" s="7" t="s">
        <v>43</v>
      </c>
      <c r="E93" s="21" t="s">
        <v>123</v>
      </c>
      <c r="F93" s="50">
        <v>0.030256944444444444</v>
      </c>
      <c r="G93" s="7" t="str">
        <f t="shared" si="3"/>
        <v>4.32/km</v>
      </c>
      <c r="H93" s="22">
        <f t="shared" si="2"/>
        <v>0.0075560185185185175</v>
      </c>
      <c r="I93" s="22">
        <f>F93-INDEX($F$4:$F$239,MATCH(D93,$D$4:$D$239,0))</f>
        <v>0.0030449074074074094</v>
      </c>
    </row>
    <row r="94" spans="1:9" ht="15" customHeight="1">
      <c r="A94" s="7">
        <v>91</v>
      </c>
      <c r="B94" s="48" t="s">
        <v>124</v>
      </c>
      <c r="C94" s="48" t="s">
        <v>265</v>
      </c>
      <c r="D94" s="7" t="s">
        <v>14</v>
      </c>
      <c r="E94" s="48" t="s">
        <v>120</v>
      </c>
      <c r="F94" s="50">
        <v>0.030340509259259258</v>
      </c>
      <c r="G94" s="7" t="str">
        <f t="shared" si="3"/>
        <v>4.33/km</v>
      </c>
      <c r="H94" s="22">
        <f t="shared" si="2"/>
        <v>0.0076395833333333316</v>
      </c>
      <c r="I94" s="22">
        <f>F94-INDEX($F$4:$F$239,MATCH(D94,$D$4:$D$239,0))</f>
        <v>0.005748958333333332</v>
      </c>
    </row>
    <row r="95" spans="1:9" ht="15" customHeight="1">
      <c r="A95" s="7">
        <v>92</v>
      </c>
      <c r="B95" s="48" t="s">
        <v>125</v>
      </c>
      <c r="C95" s="48" t="s">
        <v>288</v>
      </c>
      <c r="D95" s="7" t="s">
        <v>53</v>
      </c>
      <c r="E95" s="21" t="s">
        <v>5</v>
      </c>
      <c r="F95" s="50">
        <v>0.030430208333333333</v>
      </c>
      <c r="G95" s="7" t="str">
        <f t="shared" si="3"/>
        <v>4.34/km</v>
      </c>
      <c r="H95" s="22">
        <f t="shared" si="2"/>
        <v>0.007729282407407407</v>
      </c>
      <c r="I95" s="22">
        <f>F95-INDEX($F$4:$F$239,MATCH(D95,$D$4:$D$239,0))</f>
        <v>0.0026714120370370346</v>
      </c>
    </row>
    <row r="96" spans="1:9" ht="15" customHeight="1">
      <c r="A96" s="7">
        <v>93</v>
      </c>
      <c r="B96" s="48" t="s">
        <v>126</v>
      </c>
      <c r="C96" s="48" t="s">
        <v>305</v>
      </c>
      <c r="D96" s="7" t="s">
        <v>8</v>
      </c>
      <c r="E96" s="21" t="s">
        <v>105</v>
      </c>
      <c r="F96" s="50">
        <v>0.030501388888888887</v>
      </c>
      <c r="G96" s="7" t="str">
        <f t="shared" si="3"/>
        <v>4.34/km</v>
      </c>
      <c r="H96" s="22">
        <f aca="true" t="shared" si="4" ref="H96:H142">F96-$F$4</f>
        <v>0.0078004629629629604</v>
      </c>
      <c r="I96" s="22">
        <f>F96-INDEX($F$4:$F$239,MATCH(D96,$D$4:$D$239,0))</f>
        <v>0.006980208333333335</v>
      </c>
    </row>
    <row r="97" spans="1:9" ht="15" customHeight="1">
      <c r="A97" s="7">
        <v>94</v>
      </c>
      <c r="B97" s="48" t="s">
        <v>127</v>
      </c>
      <c r="C97" s="48" t="s">
        <v>252</v>
      </c>
      <c r="D97" s="7" t="s">
        <v>43</v>
      </c>
      <c r="E97" s="21" t="s">
        <v>7</v>
      </c>
      <c r="F97" s="50">
        <v>0.030530555555555557</v>
      </c>
      <c r="G97" s="7" t="str">
        <f t="shared" si="3"/>
        <v>4.35/km</v>
      </c>
      <c r="H97" s="22">
        <f t="shared" si="4"/>
        <v>0.00782962962962963</v>
      </c>
      <c r="I97" s="22">
        <f>F97-INDEX($F$4:$F$239,MATCH(D97,$D$4:$D$239,0))</f>
        <v>0.0033185185185185227</v>
      </c>
    </row>
    <row r="98" spans="1:9" ht="15" customHeight="1">
      <c r="A98" s="7">
        <v>95</v>
      </c>
      <c r="B98" s="21" t="s">
        <v>345</v>
      </c>
      <c r="C98" s="21" t="s">
        <v>299</v>
      </c>
      <c r="D98" s="7" t="s">
        <v>14</v>
      </c>
      <c r="E98" s="21" t="s">
        <v>128</v>
      </c>
      <c r="F98" s="50">
        <v>0.030562037037037037</v>
      </c>
      <c r="G98" s="7" t="str">
        <f t="shared" si="3"/>
        <v>4.35/km</v>
      </c>
      <c r="H98" s="22">
        <f t="shared" si="4"/>
        <v>0.00786111111111111</v>
      </c>
      <c r="I98" s="22">
        <f>F98-INDEX($F$4:$F$239,MATCH(D98,$D$4:$D$239,0))</f>
        <v>0.0059704861111111104</v>
      </c>
    </row>
    <row r="99" spans="1:9" ht="15" customHeight="1">
      <c r="A99" s="7">
        <v>96</v>
      </c>
      <c r="B99" s="48" t="s">
        <v>336</v>
      </c>
      <c r="C99" s="48" t="s">
        <v>312</v>
      </c>
      <c r="D99" s="7" t="s">
        <v>53</v>
      </c>
      <c r="E99" s="48" t="s">
        <v>39</v>
      </c>
      <c r="F99" s="50">
        <v>0.030581944444444443</v>
      </c>
      <c r="G99" s="7" t="str">
        <f t="shared" si="3"/>
        <v>4.35/km</v>
      </c>
      <c r="H99" s="22">
        <f t="shared" si="4"/>
        <v>0.007881018518518516</v>
      </c>
      <c r="I99" s="22">
        <f>F99-INDEX($F$4:$F$239,MATCH(D99,$D$4:$D$239,0))</f>
        <v>0.002823148148148144</v>
      </c>
    </row>
    <row r="100" spans="1:9" ht="15" customHeight="1">
      <c r="A100" s="7">
        <v>97</v>
      </c>
      <c r="B100" s="48" t="s">
        <v>129</v>
      </c>
      <c r="C100" s="48" t="s">
        <v>256</v>
      </c>
      <c r="D100" s="7" t="s">
        <v>1</v>
      </c>
      <c r="E100" s="48" t="s">
        <v>16</v>
      </c>
      <c r="F100" s="50">
        <v>0.03062048611111111</v>
      </c>
      <c r="G100" s="7" t="str">
        <f t="shared" si="3"/>
        <v>4.36/km</v>
      </c>
      <c r="H100" s="22">
        <f t="shared" si="4"/>
        <v>0.007919560185185182</v>
      </c>
      <c r="I100" s="22">
        <f>F100-INDEX($F$4:$F$239,MATCH(D100,$D$4:$D$239,0))</f>
        <v>0.007919560185185182</v>
      </c>
    </row>
    <row r="101" spans="1:9" ht="15" customHeight="1">
      <c r="A101" s="7">
        <v>98</v>
      </c>
      <c r="B101" s="48" t="s">
        <v>357</v>
      </c>
      <c r="C101" s="48" t="s">
        <v>263</v>
      </c>
      <c r="D101" s="7" t="s">
        <v>4</v>
      </c>
      <c r="E101" s="48" t="s">
        <v>39</v>
      </c>
      <c r="F101" s="50">
        <v>0.03065659722222222</v>
      </c>
      <c r="G101" s="7" t="str">
        <f t="shared" si="3"/>
        <v>4.36/km</v>
      </c>
      <c r="H101" s="22">
        <f t="shared" si="4"/>
        <v>0.007955671296296294</v>
      </c>
      <c r="I101" s="22">
        <f>F101-INDEX($F$4:$F$239,MATCH(D101,$D$4:$D$239,0))</f>
        <v>0.007510879629629628</v>
      </c>
    </row>
    <row r="102" spans="1:9" ht="15" customHeight="1">
      <c r="A102" s="7">
        <v>99</v>
      </c>
      <c r="B102" s="48" t="s">
        <v>130</v>
      </c>
      <c r="C102" s="48" t="s">
        <v>256</v>
      </c>
      <c r="D102" s="7" t="s">
        <v>110</v>
      </c>
      <c r="E102" s="21" t="s">
        <v>68</v>
      </c>
      <c r="F102" s="50">
        <v>0.030676851851851854</v>
      </c>
      <c r="G102" s="7" t="str">
        <f t="shared" si="3"/>
        <v>4.36/km</v>
      </c>
      <c r="H102" s="22">
        <f t="shared" si="4"/>
        <v>0.007975925925925928</v>
      </c>
      <c r="I102" s="22">
        <f>F102-INDEX($F$4:$F$239,MATCH(D102,$D$4:$D$239,0))</f>
        <v>0.0009702546296296299</v>
      </c>
    </row>
    <row r="103" spans="1:9" ht="15" customHeight="1">
      <c r="A103" s="7">
        <v>100</v>
      </c>
      <c r="B103" s="48" t="s">
        <v>131</v>
      </c>
      <c r="C103" s="48" t="s">
        <v>293</v>
      </c>
      <c r="D103" s="7" t="s">
        <v>99</v>
      </c>
      <c r="E103" s="21" t="s">
        <v>106</v>
      </c>
      <c r="F103" s="50">
        <v>0.030759490740740743</v>
      </c>
      <c r="G103" s="7" t="str">
        <f t="shared" si="3"/>
        <v>4.37/km</v>
      </c>
      <c r="H103" s="22">
        <f t="shared" si="4"/>
        <v>0.008058564814814817</v>
      </c>
      <c r="I103" s="22">
        <f>F103-INDEX($F$4:$F$239,MATCH(D103,$D$4:$D$239,0))</f>
        <v>0.001481481481481483</v>
      </c>
    </row>
    <row r="104" spans="1:9" ht="15" customHeight="1">
      <c r="A104" s="7">
        <v>101</v>
      </c>
      <c r="B104" s="48" t="s">
        <v>132</v>
      </c>
      <c r="C104" s="48" t="s">
        <v>273</v>
      </c>
      <c r="D104" s="7" t="s">
        <v>23</v>
      </c>
      <c r="E104" s="48" t="s">
        <v>39</v>
      </c>
      <c r="F104" s="50">
        <v>0.030764930555555556</v>
      </c>
      <c r="G104" s="7" t="str">
        <f t="shared" si="3"/>
        <v>4.37/km</v>
      </c>
      <c r="H104" s="22">
        <f t="shared" si="4"/>
        <v>0.00806400462962963</v>
      </c>
      <c r="I104" s="22">
        <f>F104-INDEX($F$4:$F$239,MATCH(D104,$D$4:$D$239,0))</f>
        <v>0.004851157407407408</v>
      </c>
    </row>
    <row r="105" spans="1:9" ht="15" customHeight="1">
      <c r="A105" s="7">
        <v>102</v>
      </c>
      <c r="B105" s="21" t="s">
        <v>133</v>
      </c>
      <c r="C105" s="21" t="s">
        <v>134</v>
      </c>
      <c r="D105" s="7" t="s">
        <v>14</v>
      </c>
      <c r="E105" s="21" t="s">
        <v>295</v>
      </c>
      <c r="F105" s="50">
        <v>0.03077303240740741</v>
      </c>
      <c r="G105" s="7" t="str">
        <f t="shared" si="3"/>
        <v>4.37/km</v>
      </c>
      <c r="H105" s="22">
        <f t="shared" si="4"/>
        <v>0.008072106481481482</v>
      </c>
      <c r="I105" s="22">
        <f>F105-INDEX($F$4:$F$239,MATCH(D105,$D$4:$D$239,0))</f>
        <v>0.006181481481481482</v>
      </c>
    </row>
    <row r="106" spans="1:9" ht="15" customHeight="1">
      <c r="A106" s="7">
        <v>103</v>
      </c>
      <c r="B106" s="48" t="s">
        <v>282</v>
      </c>
      <c r="C106" s="48" t="s">
        <v>304</v>
      </c>
      <c r="D106" s="7" t="s">
        <v>8</v>
      </c>
      <c r="E106" s="48" t="s">
        <v>39</v>
      </c>
      <c r="F106" s="50">
        <v>0.030799884259259256</v>
      </c>
      <c r="G106" s="7" t="str">
        <f t="shared" si="3"/>
        <v>4.37/km</v>
      </c>
      <c r="H106" s="22">
        <f t="shared" si="4"/>
        <v>0.00809895833333333</v>
      </c>
      <c r="I106" s="22">
        <f>F106-INDEX($F$4:$F$239,MATCH(D106,$D$4:$D$239,0))</f>
        <v>0.007278703703703704</v>
      </c>
    </row>
    <row r="107" spans="1:9" ht="15" customHeight="1">
      <c r="A107" s="7">
        <v>104</v>
      </c>
      <c r="B107" s="48" t="s">
        <v>135</v>
      </c>
      <c r="C107" s="48" t="s">
        <v>280</v>
      </c>
      <c r="D107" s="7" t="s">
        <v>23</v>
      </c>
      <c r="E107" s="48" t="s">
        <v>120</v>
      </c>
      <c r="F107" s="50">
        <v>0.030923379629629627</v>
      </c>
      <c r="G107" s="7" t="str">
        <f t="shared" si="3"/>
        <v>4.38/km</v>
      </c>
      <c r="H107" s="22">
        <f t="shared" si="4"/>
        <v>0.0082224537037037</v>
      </c>
      <c r="I107" s="22">
        <f>F107-INDEX($F$4:$F$239,MATCH(D107,$D$4:$D$239,0))</f>
        <v>0.0050096064814814795</v>
      </c>
    </row>
    <row r="108" spans="1:9" ht="15" customHeight="1">
      <c r="A108" s="7">
        <v>105</v>
      </c>
      <c r="B108" s="48" t="s">
        <v>136</v>
      </c>
      <c r="C108" s="48" t="s">
        <v>264</v>
      </c>
      <c r="D108" s="7" t="s">
        <v>23</v>
      </c>
      <c r="E108" s="48" t="s">
        <v>39</v>
      </c>
      <c r="F108" s="50">
        <v>0.031045023148148148</v>
      </c>
      <c r="G108" s="7" t="str">
        <f t="shared" si="3"/>
        <v>4.39/km</v>
      </c>
      <c r="H108" s="22">
        <f t="shared" si="4"/>
        <v>0.008344097222222221</v>
      </c>
      <c r="I108" s="22">
        <f>F108-INDEX($F$4:$F$239,MATCH(D108,$D$4:$D$239,0))</f>
        <v>0.00513125</v>
      </c>
    </row>
    <row r="109" spans="1:9" ht="15" customHeight="1">
      <c r="A109" s="7">
        <v>106</v>
      </c>
      <c r="B109" s="48" t="s">
        <v>358</v>
      </c>
      <c r="C109" s="48" t="s">
        <v>252</v>
      </c>
      <c r="D109" s="7" t="s">
        <v>4</v>
      </c>
      <c r="E109" s="21" t="s">
        <v>25</v>
      </c>
      <c r="F109" s="50">
        <v>0.03115613425925926</v>
      </c>
      <c r="G109" s="7" t="str">
        <f t="shared" si="3"/>
        <v>4.40/km</v>
      </c>
      <c r="H109" s="22">
        <f t="shared" si="4"/>
        <v>0.008455208333333332</v>
      </c>
      <c r="I109" s="22">
        <f>F109-INDEX($F$4:$F$239,MATCH(D109,$D$4:$D$239,0))</f>
        <v>0.008010416666666666</v>
      </c>
    </row>
    <row r="110" spans="1:9" ht="15" customHeight="1">
      <c r="A110" s="7">
        <v>107</v>
      </c>
      <c r="B110" s="48" t="s">
        <v>137</v>
      </c>
      <c r="C110" s="48" t="s">
        <v>266</v>
      </c>
      <c r="D110" s="7" t="s">
        <v>1</v>
      </c>
      <c r="E110" s="21" t="s">
        <v>37</v>
      </c>
      <c r="F110" s="50">
        <v>0.031161689814814816</v>
      </c>
      <c r="G110" s="7" t="str">
        <f t="shared" si="3"/>
        <v>4.40/km</v>
      </c>
      <c r="H110" s="22">
        <f t="shared" si="4"/>
        <v>0.00846076388888889</v>
      </c>
      <c r="I110" s="22">
        <f>F110-INDEX($F$4:$F$239,MATCH(D110,$D$4:$D$239,0))</f>
        <v>0.00846076388888889</v>
      </c>
    </row>
    <row r="111" spans="1:9" ht="15" customHeight="1">
      <c r="A111" s="7">
        <v>108</v>
      </c>
      <c r="B111" s="48" t="s">
        <v>138</v>
      </c>
      <c r="C111" s="48" t="s">
        <v>139</v>
      </c>
      <c r="D111" s="7" t="s">
        <v>1</v>
      </c>
      <c r="E111" s="48" t="s">
        <v>120</v>
      </c>
      <c r="F111" s="50">
        <v>0.031171296296296298</v>
      </c>
      <c r="G111" s="7" t="str">
        <f t="shared" si="3"/>
        <v>4.41/km</v>
      </c>
      <c r="H111" s="22">
        <f t="shared" si="4"/>
        <v>0.008470370370370371</v>
      </c>
      <c r="I111" s="22">
        <f>F111-INDEX($F$4:$F$239,MATCH(D111,$D$4:$D$239,0))</f>
        <v>0.008470370370370371</v>
      </c>
    </row>
    <row r="112" spans="1:9" ht="15" customHeight="1">
      <c r="A112" s="7">
        <v>109</v>
      </c>
      <c r="B112" s="48" t="s">
        <v>140</v>
      </c>
      <c r="C112" s="48" t="s">
        <v>257</v>
      </c>
      <c r="D112" s="7" t="s">
        <v>8</v>
      </c>
      <c r="E112" s="21" t="s">
        <v>37</v>
      </c>
      <c r="F112" s="50">
        <v>0.031180671296296297</v>
      </c>
      <c r="G112" s="7" t="str">
        <f t="shared" si="3"/>
        <v>4.41/km</v>
      </c>
      <c r="H112" s="22">
        <f t="shared" si="4"/>
        <v>0.00847974537037037</v>
      </c>
      <c r="I112" s="22">
        <f>F112-INDEX($F$4:$F$239,MATCH(D112,$D$4:$D$239,0))</f>
        <v>0.0076594907407407445</v>
      </c>
    </row>
    <row r="113" spans="1:9" ht="15" customHeight="1">
      <c r="A113" s="7">
        <v>110</v>
      </c>
      <c r="B113" s="48" t="s">
        <v>141</v>
      </c>
      <c r="C113" s="48" t="s">
        <v>352</v>
      </c>
      <c r="D113" s="7" t="s">
        <v>67</v>
      </c>
      <c r="E113" s="48" t="s">
        <v>16</v>
      </c>
      <c r="F113" s="50">
        <v>0.03119409722222222</v>
      </c>
      <c r="G113" s="7" t="str">
        <f t="shared" si="3"/>
        <v>4.41/km</v>
      </c>
      <c r="H113" s="22">
        <f t="shared" si="4"/>
        <v>0.008493171296296294</v>
      </c>
      <c r="I113" s="22">
        <f>F113-INDEX($F$4:$F$239,MATCH(D113,$D$4:$D$239,0))</f>
        <v>0.002958796296296296</v>
      </c>
    </row>
    <row r="114" spans="1:9" ht="15" customHeight="1">
      <c r="A114" s="7">
        <v>111</v>
      </c>
      <c r="B114" s="21" t="s">
        <v>142</v>
      </c>
      <c r="C114" s="21" t="s">
        <v>86</v>
      </c>
      <c r="D114" s="7" t="s">
        <v>43</v>
      </c>
      <c r="E114" s="21" t="s">
        <v>143</v>
      </c>
      <c r="F114" s="50">
        <v>0.031217245370370367</v>
      </c>
      <c r="G114" s="7" t="str">
        <f t="shared" si="3"/>
        <v>4.41/km</v>
      </c>
      <c r="H114" s="22">
        <f t="shared" si="4"/>
        <v>0.008516319444444441</v>
      </c>
      <c r="I114" s="22">
        <f>F114-INDEX($F$4:$F$239,MATCH(D114,$D$4:$D$239,0))</f>
        <v>0.004005208333333333</v>
      </c>
    </row>
    <row r="115" spans="1:9" ht="15" customHeight="1">
      <c r="A115" s="7">
        <v>112</v>
      </c>
      <c r="B115" s="48" t="s">
        <v>333</v>
      </c>
      <c r="C115" s="48" t="s">
        <v>335</v>
      </c>
      <c r="D115" s="7" t="s">
        <v>8</v>
      </c>
      <c r="E115" s="21" t="s">
        <v>7</v>
      </c>
      <c r="F115" s="50">
        <v>0.031292129629629635</v>
      </c>
      <c r="G115" s="7" t="str">
        <f t="shared" si="3"/>
        <v>4.42/km</v>
      </c>
      <c r="H115" s="22">
        <f t="shared" si="4"/>
        <v>0.008591203703703709</v>
      </c>
      <c r="I115" s="22">
        <f>F115-INDEX($F$4:$F$239,MATCH(D115,$D$4:$D$239,0))</f>
        <v>0.007770949074074083</v>
      </c>
    </row>
    <row r="116" spans="1:9" ht="15" customHeight="1">
      <c r="A116" s="7">
        <v>113</v>
      </c>
      <c r="B116" s="48" t="s">
        <v>342</v>
      </c>
      <c r="C116" s="48" t="s">
        <v>344</v>
      </c>
      <c r="D116" s="7" t="s">
        <v>53</v>
      </c>
      <c r="E116" s="21" t="s">
        <v>68</v>
      </c>
      <c r="F116" s="50">
        <v>0.031304050925925926</v>
      </c>
      <c r="G116" s="7" t="str">
        <f t="shared" si="3"/>
        <v>4.42/km</v>
      </c>
      <c r="H116" s="22">
        <f t="shared" si="4"/>
        <v>0.008603125</v>
      </c>
      <c r="I116" s="22">
        <f>F116-INDEX($F$4:$F$239,MATCH(D116,$D$4:$D$239,0))</f>
        <v>0.0035452546296296274</v>
      </c>
    </row>
    <row r="117" spans="1:9" ht="15" customHeight="1">
      <c r="A117" s="7">
        <v>114</v>
      </c>
      <c r="B117" s="48" t="s">
        <v>144</v>
      </c>
      <c r="C117" s="48" t="s">
        <v>308</v>
      </c>
      <c r="D117" s="7" t="s">
        <v>23</v>
      </c>
      <c r="E117" s="48" t="s">
        <v>120</v>
      </c>
      <c r="F117" s="50">
        <v>0.03132233796296296</v>
      </c>
      <c r="G117" s="7" t="str">
        <f t="shared" si="3"/>
        <v>4.42/km</v>
      </c>
      <c r="H117" s="22">
        <f t="shared" si="4"/>
        <v>0.008621412037037032</v>
      </c>
      <c r="I117" s="22">
        <f>F117-INDEX($F$4:$F$239,MATCH(D117,$D$4:$D$239,0))</f>
        <v>0.0054085648148148105</v>
      </c>
    </row>
    <row r="118" spans="1:9" ht="15" customHeight="1">
      <c r="A118" s="7">
        <v>115</v>
      </c>
      <c r="B118" s="48" t="s">
        <v>145</v>
      </c>
      <c r="C118" s="48" t="s">
        <v>277</v>
      </c>
      <c r="D118" s="7" t="s">
        <v>43</v>
      </c>
      <c r="E118" s="21" t="s">
        <v>68</v>
      </c>
      <c r="F118" s="50">
        <v>0.03135462962962963</v>
      </c>
      <c r="G118" s="7" t="str">
        <f t="shared" si="3"/>
        <v>4.42/km</v>
      </c>
      <c r="H118" s="22">
        <f t="shared" si="4"/>
        <v>0.008653703703703702</v>
      </c>
      <c r="I118" s="22">
        <f>F118-INDEX($F$4:$F$239,MATCH(D118,$D$4:$D$239,0))</f>
        <v>0.0041425925925925935</v>
      </c>
    </row>
    <row r="119" spans="1:9" ht="15" customHeight="1">
      <c r="A119" s="7">
        <v>116</v>
      </c>
      <c r="B119" s="48" t="s">
        <v>146</v>
      </c>
      <c r="C119" s="48" t="s">
        <v>267</v>
      </c>
      <c r="D119" s="7" t="s">
        <v>23</v>
      </c>
      <c r="E119" s="21" t="s">
        <v>143</v>
      </c>
      <c r="F119" s="50">
        <v>0.03137800925925926</v>
      </c>
      <c r="G119" s="7" t="str">
        <f t="shared" si="3"/>
        <v>4.42/km</v>
      </c>
      <c r="H119" s="22">
        <f t="shared" si="4"/>
        <v>0.008677083333333332</v>
      </c>
      <c r="I119" s="22">
        <f>F119-INDEX($F$4:$F$239,MATCH(D119,$D$4:$D$239,0))</f>
        <v>0.005464236111111111</v>
      </c>
    </row>
    <row r="120" spans="1:9" ht="15" customHeight="1">
      <c r="A120" s="7">
        <v>117</v>
      </c>
      <c r="B120" s="48" t="s">
        <v>147</v>
      </c>
      <c r="C120" s="48" t="s">
        <v>276</v>
      </c>
      <c r="D120" s="7" t="s">
        <v>1</v>
      </c>
      <c r="E120" s="48" t="s">
        <v>39</v>
      </c>
      <c r="F120" s="50">
        <v>0.031405092592592596</v>
      </c>
      <c r="G120" s="7" t="str">
        <f t="shared" si="3"/>
        <v>4.43/km</v>
      </c>
      <c r="H120" s="22">
        <f t="shared" si="4"/>
        <v>0.008704166666666669</v>
      </c>
      <c r="I120" s="22">
        <f>F120-INDEX($F$4:$F$239,MATCH(D120,$D$4:$D$239,0))</f>
        <v>0.008704166666666669</v>
      </c>
    </row>
    <row r="121" spans="1:9" ht="15" customHeight="1">
      <c r="A121" s="7">
        <v>118</v>
      </c>
      <c r="B121" s="48" t="s">
        <v>148</v>
      </c>
      <c r="C121" s="48" t="s">
        <v>265</v>
      </c>
      <c r="D121" s="7" t="s">
        <v>43</v>
      </c>
      <c r="E121" s="21" t="s">
        <v>37</v>
      </c>
      <c r="F121" s="50">
        <v>0.031504050925925925</v>
      </c>
      <c r="G121" s="7" t="str">
        <f t="shared" si="3"/>
        <v>4.44/km</v>
      </c>
      <c r="H121" s="22">
        <f t="shared" si="4"/>
        <v>0.008803124999999998</v>
      </c>
      <c r="I121" s="22">
        <f>F121-INDEX($F$4:$F$239,MATCH(D121,$D$4:$D$239,0))</f>
        <v>0.00429201388888889</v>
      </c>
    </row>
    <row r="122" spans="1:9" ht="15" customHeight="1">
      <c r="A122" s="7">
        <v>119</v>
      </c>
      <c r="B122" s="48" t="s">
        <v>149</v>
      </c>
      <c r="C122" s="48" t="s">
        <v>264</v>
      </c>
      <c r="D122" s="7" t="s">
        <v>43</v>
      </c>
      <c r="E122" s="21" t="s">
        <v>150</v>
      </c>
      <c r="F122" s="50">
        <v>0.03152326388888889</v>
      </c>
      <c r="G122" s="7" t="str">
        <f t="shared" si="3"/>
        <v>4.44/km</v>
      </c>
      <c r="H122" s="22">
        <f t="shared" si="4"/>
        <v>0.008822337962962962</v>
      </c>
      <c r="I122" s="22">
        <f>F122-INDEX($F$4:$F$239,MATCH(D122,$D$4:$D$239,0))</f>
        <v>0.004311226851851854</v>
      </c>
    </row>
    <row r="123" spans="1:9" ht="15" customHeight="1">
      <c r="A123" s="7">
        <v>120</v>
      </c>
      <c r="B123" s="21" t="s">
        <v>301</v>
      </c>
      <c r="C123" s="21" t="s">
        <v>277</v>
      </c>
      <c r="D123" s="7" t="s">
        <v>92</v>
      </c>
      <c r="E123" s="21" t="s">
        <v>24</v>
      </c>
      <c r="F123" s="50">
        <v>0.03153263888888889</v>
      </c>
      <c r="G123" s="7" t="str">
        <f t="shared" si="3"/>
        <v>4.44/km</v>
      </c>
      <c r="H123" s="22">
        <f t="shared" si="4"/>
        <v>0.008831712962962961</v>
      </c>
      <c r="I123" s="22">
        <f>F123-INDEX($F$4:$F$239,MATCH(D123,$D$4:$D$239,0))</f>
        <v>0.0025449074074074055</v>
      </c>
    </row>
    <row r="124" spans="1:9" ht="15" customHeight="1">
      <c r="A124" s="7">
        <v>121</v>
      </c>
      <c r="B124" s="48" t="s">
        <v>151</v>
      </c>
      <c r="C124" s="48" t="s">
        <v>315</v>
      </c>
      <c r="D124" s="7" t="s">
        <v>1</v>
      </c>
      <c r="E124" s="21" t="s">
        <v>152</v>
      </c>
      <c r="F124" s="50">
        <v>0.03156620370370371</v>
      </c>
      <c r="G124" s="7" t="str">
        <f t="shared" si="3"/>
        <v>4.44/km</v>
      </c>
      <c r="H124" s="22">
        <f t="shared" si="4"/>
        <v>0.008865277777777781</v>
      </c>
      <c r="I124" s="22">
        <f>F124-INDEX($F$4:$F$239,MATCH(D124,$D$4:$D$239,0))</f>
        <v>0.008865277777777781</v>
      </c>
    </row>
    <row r="125" spans="1:9" ht="15" customHeight="1">
      <c r="A125" s="7">
        <v>122</v>
      </c>
      <c r="B125" s="48" t="s">
        <v>153</v>
      </c>
      <c r="C125" s="48" t="s">
        <v>154</v>
      </c>
      <c r="D125" s="7" t="s">
        <v>67</v>
      </c>
      <c r="E125" s="21" t="s">
        <v>68</v>
      </c>
      <c r="F125" s="50">
        <v>0.0316037037037037</v>
      </c>
      <c r="G125" s="7" t="str">
        <f t="shared" si="3"/>
        <v>4.44/km</v>
      </c>
      <c r="H125" s="22">
        <f t="shared" si="4"/>
        <v>0.008902777777777777</v>
      </c>
      <c r="I125" s="22">
        <f>F125-INDEX($F$4:$F$239,MATCH(D125,$D$4:$D$239,0))</f>
        <v>0.003368402777777779</v>
      </c>
    </row>
    <row r="126" spans="1:9" ht="15" customHeight="1">
      <c r="A126" s="7">
        <v>123</v>
      </c>
      <c r="B126" s="21" t="s">
        <v>345</v>
      </c>
      <c r="C126" s="21" t="s">
        <v>337</v>
      </c>
      <c r="D126" s="7" t="s">
        <v>114</v>
      </c>
      <c r="E126" s="21" t="s">
        <v>128</v>
      </c>
      <c r="F126" s="50">
        <v>0.031625347222222225</v>
      </c>
      <c r="G126" s="7" t="str">
        <f t="shared" si="3"/>
        <v>4.45/km</v>
      </c>
      <c r="H126" s="22">
        <f t="shared" si="4"/>
        <v>0.008924421296296298</v>
      </c>
      <c r="I126" s="22">
        <f>F126-INDEX($F$4:$F$239,MATCH(D126,$D$4:$D$239,0))</f>
        <v>0.0018243055555555582</v>
      </c>
    </row>
    <row r="127" spans="1:9" ht="15" customHeight="1">
      <c r="A127" s="7">
        <v>124</v>
      </c>
      <c r="B127" s="21" t="s">
        <v>343</v>
      </c>
      <c r="C127" s="21" t="s">
        <v>326</v>
      </c>
      <c r="D127" s="7" t="s">
        <v>99</v>
      </c>
      <c r="E127" s="21" t="s">
        <v>298</v>
      </c>
      <c r="F127" s="50">
        <v>0.03162951388888889</v>
      </c>
      <c r="G127" s="7" t="str">
        <f t="shared" si="3"/>
        <v>4.45/km</v>
      </c>
      <c r="H127" s="22">
        <f t="shared" si="4"/>
        <v>0.008928587962962965</v>
      </c>
      <c r="I127" s="22">
        <f>F127-INDEX($F$4:$F$239,MATCH(D127,$D$4:$D$239,0))</f>
        <v>0.0023515046296296305</v>
      </c>
    </row>
    <row r="128" spans="1:9" ht="15" customHeight="1">
      <c r="A128" s="7">
        <v>125</v>
      </c>
      <c r="B128" s="48" t="s">
        <v>155</v>
      </c>
      <c r="C128" s="48" t="s">
        <v>266</v>
      </c>
      <c r="D128" s="7" t="s">
        <v>23</v>
      </c>
      <c r="E128" s="21" t="s">
        <v>156</v>
      </c>
      <c r="F128" s="50">
        <v>0.03179340277777778</v>
      </c>
      <c r="G128" s="7" t="str">
        <f t="shared" si="3"/>
        <v>4.46/km</v>
      </c>
      <c r="H128" s="22">
        <f t="shared" si="4"/>
        <v>0.009092476851851852</v>
      </c>
      <c r="I128" s="22">
        <f>F128-INDEX($F$4:$F$239,MATCH(D128,$D$4:$D$239,0))</f>
        <v>0.0058796296296296305</v>
      </c>
    </row>
    <row r="129" spans="1:9" ht="15" customHeight="1">
      <c r="A129" s="7">
        <v>126</v>
      </c>
      <c r="B129" s="48" t="s">
        <v>19</v>
      </c>
      <c r="C129" s="48" t="s">
        <v>157</v>
      </c>
      <c r="D129" s="7" t="s">
        <v>23</v>
      </c>
      <c r="E129" s="21" t="s">
        <v>5</v>
      </c>
      <c r="F129" s="50">
        <v>0.03180335648148148</v>
      </c>
      <c r="G129" s="7" t="str">
        <f t="shared" si="3"/>
        <v>4.46/km</v>
      </c>
      <c r="H129" s="22">
        <f t="shared" si="4"/>
        <v>0.009102430555555551</v>
      </c>
      <c r="I129" s="22">
        <f>F129-INDEX($F$4:$F$239,MATCH(D129,$D$4:$D$239,0))</f>
        <v>0.00588958333333333</v>
      </c>
    </row>
    <row r="130" spans="1:9" ht="15" customHeight="1">
      <c r="A130" s="7">
        <v>127</v>
      </c>
      <c r="B130" s="21" t="s">
        <v>158</v>
      </c>
      <c r="C130" s="21" t="s">
        <v>251</v>
      </c>
      <c r="D130" s="7" t="s">
        <v>43</v>
      </c>
      <c r="E130" s="21" t="s">
        <v>24</v>
      </c>
      <c r="F130" s="50">
        <v>0.03181261574074074</v>
      </c>
      <c r="G130" s="7" t="str">
        <f t="shared" si="3"/>
        <v>4.46/km</v>
      </c>
      <c r="H130" s="22">
        <f t="shared" si="4"/>
        <v>0.009111689814814816</v>
      </c>
      <c r="I130" s="22">
        <f>F130-INDEX($F$4:$F$239,MATCH(D130,$D$4:$D$239,0))</f>
        <v>0.004600578703703707</v>
      </c>
    </row>
    <row r="131" spans="1:9" ht="15" customHeight="1">
      <c r="A131" s="7">
        <v>128</v>
      </c>
      <c r="B131" s="48" t="s">
        <v>159</v>
      </c>
      <c r="C131" s="48" t="s">
        <v>160</v>
      </c>
      <c r="D131" s="7" t="s">
        <v>53</v>
      </c>
      <c r="E131" s="21" t="s">
        <v>7</v>
      </c>
      <c r="F131" s="50">
        <v>0.03188055555555556</v>
      </c>
      <c r="G131" s="7" t="str">
        <f t="shared" si="3"/>
        <v>4.47/km</v>
      </c>
      <c r="H131" s="22">
        <f t="shared" si="4"/>
        <v>0.009179629629629631</v>
      </c>
      <c r="I131" s="22">
        <f>F131-INDEX($F$4:$F$239,MATCH(D131,$D$4:$D$239,0))</f>
        <v>0.004121759259259259</v>
      </c>
    </row>
    <row r="132" spans="1:9" ht="15" customHeight="1">
      <c r="A132" s="7">
        <v>129</v>
      </c>
      <c r="B132" s="48" t="s">
        <v>161</v>
      </c>
      <c r="C132" s="48" t="s">
        <v>266</v>
      </c>
      <c r="D132" s="7" t="s">
        <v>4</v>
      </c>
      <c r="E132" s="48" t="s">
        <v>39</v>
      </c>
      <c r="F132" s="50">
        <v>0.03194444444444445</v>
      </c>
      <c r="G132" s="7" t="str">
        <f aca="true" t="shared" si="5" ref="G132:G195">TEXT(INT((HOUR(F132)*3600+MINUTE(F132)*60+SECOND(F132))/$I$2/60),"0")&amp;"."&amp;TEXT(MOD((HOUR(F132)*3600+MINUTE(F132)*60+SECOND(F132))/$I$2,60),"00")&amp;"/km"</f>
        <v>4.48/km</v>
      </c>
      <c r="H132" s="22">
        <f t="shared" si="4"/>
        <v>0.009243518518518522</v>
      </c>
      <c r="I132" s="22">
        <f>F132-INDEX($F$4:$F$239,MATCH(D132,$D$4:$D$239,0))</f>
        <v>0.008798726851851856</v>
      </c>
    </row>
    <row r="133" spans="1:9" ht="15" customHeight="1">
      <c r="A133" s="7">
        <v>130</v>
      </c>
      <c r="B133" s="48" t="s">
        <v>339</v>
      </c>
      <c r="C133" s="48" t="s">
        <v>277</v>
      </c>
      <c r="D133" s="7" t="s">
        <v>53</v>
      </c>
      <c r="E133" s="48" t="s">
        <v>39</v>
      </c>
      <c r="F133" s="50">
        <v>0.03197986111111111</v>
      </c>
      <c r="G133" s="7" t="str">
        <f t="shared" si="5"/>
        <v>4.48/km</v>
      </c>
      <c r="H133" s="22">
        <f t="shared" si="4"/>
        <v>0.009278935185185185</v>
      </c>
      <c r="I133" s="22">
        <f>F133-INDEX($F$4:$F$239,MATCH(D133,$D$4:$D$239,0))</f>
        <v>0.004221064814814813</v>
      </c>
    </row>
    <row r="134" spans="1:9" ht="15" customHeight="1">
      <c r="A134" s="7">
        <v>131</v>
      </c>
      <c r="B134" s="48" t="s">
        <v>162</v>
      </c>
      <c r="C134" s="48" t="s">
        <v>257</v>
      </c>
      <c r="D134" s="7" t="s">
        <v>1</v>
      </c>
      <c r="E134" s="48" t="s">
        <v>39</v>
      </c>
      <c r="F134" s="50">
        <v>0.031996527777777777</v>
      </c>
      <c r="G134" s="7" t="str">
        <f t="shared" si="5"/>
        <v>4.48/km</v>
      </c>
      <c r="H134" s="22">
        <f t="shared" si="4"/>
        <v>0.00929560185185185</v>
      </c>
      <c r="I134" s="22">
        <f>F134-INDEX($F$4:$F$239,MATCH(D134,$D$4:$D$239,0))</f>
        <v>0.00929560185185185</v>
      </c>
    </row>
    <row r="135" spans="1:9" ht="15" customHeight="1">
      <c r="A135" s="7">
        <v>132</v>
      </c>
      <c r="B135" s="48" t="s">
        <v>163</v>
      </c>
      <c r="C135" s="48" t="s">
        <v>252</v>
      </c>
      <c r="D135" s="7" t="s">
        <v>8</v>
      </c>
      <c r="E135" s="48" t="s">
        <v>39</v>
      </c>
      <c r="F135" s="50">
        <v>0.03202708333333333</v>
      </c>
      <c r="G135" s="7" t="str">
        <f t="shared" si="5"/>
        <v>4.48/km</v>
      </c>
      <c r="H135" s="22">
        <f t="shared" si="4"/>
        <v>0.009326157407407405</v>
      </c>
      <c r="I135" s="22">
        <f>F135-INDEX($F$4:$F$239,MATCH(D135,$D$4:$D$239,0))</f>
        <v>0.008505902777777779</v>
      </c>
    </row>
    <row r="136" spans="1:9" ht="15" customHeight="1">
      <c r="A136" s="7">
        <v>133</v>
      </c>
      <c r="B136" s="48" t="s">
        <v>164</v>
      </c>
      <c r="C136" s="48" t="s">
        <v>306</v>
      </c>
      <c r="D136" s="7" t="s">
        <v>1</v>
      </c>
      <c r="E136" s="48" t="s">
        <v>39</v>
      </c>
      <c r="F136" s="50">
        <v>0.03216018518518519</v>
      </c>
      <c r="G136" s="7" t="str">
        <f t="shared" si="5"/>
        <v>4.49/km</v>
      </c>
      <c r="H136" s="22">
        <f t="shared" si="4"/>
        <v>0.009459259259259261</v>
      </c>
      <c r="I136" s="22">
        <f>F136-INDEX($F$4:$F$239,MATCH(D136,$D$4:$D$239,0))</f>
        <v>0.009459259259259261</v>
      </c>
    </row>
    <row r="137" spans="1:9" ht="15" customHeight="1">
      <c r="A137" s="7">
        <v>134</v>
      </c>
      <c r="B137" s="21" t="s">
        <v>165</v>
      </c>
      <c r="C137" s="21" t="s">
        <v>166</v>
      </c>
      <c r="D137" s="7" t="s">
        <v>99</v>
      </c>
      <c r="E137" s="48" t="s">
        <v>167</v>
      </c>
      <c r="F137" s="50">
        <v>0.03217592592592593</v>
      </c>
      <c r="G137" s="7" t="str">
        <f t="shared" si="5"/>
        <v>4.50/km</v>
      </c>
      <c r="H137" s="22">
        <f t="shared" si="4"/>
        <v>0.009475</v>
      </c>
      <c r="I137" s="22">
        <f>F137-INDEX($F$4:$F$239,MATCH(D137,$D$4:$D$239,0))</f>
        <v>0.0028979166666666667</v>
      </c>
    </row>
    <row r="138" spans="1:9" ht="15" customHeight="1">
      <c r="A138" s="7">
        <v>135</v>
      </c>
      <c r="B138" s="48" t="s">
        <v>168</v>
      </c>
      <c r="C138" s="48" t="s">
        <v>269</v>
      </c>
      <c r="D138" s="7" t="s">
        <v>1</v>
      </c>
      <c r="E138" s="21" t="s">
        <v>68</v>
      </c>
      <c r="F138" s="50">
        <v>0.032250231481481484</v>
      </c>
      <c r="G138" s="7" t="str">
        <f t="shared" si="5"/>
        <v>4.50/km</v>
      </c>
      <c r="H138" s="22">
        <f t="shared" si="4"/>
        <v>0.009549305555555557</v>
      </c>
      <c r="I138" s="22">
        <f>F138-INDEX($F$4:$F$239,MATCH(D138,$D$4:$D$239,0))</f>
        <v>0.009549305555555557</v>
      </c>
    </row>
    <row r="139" spans="1:9" ht="15" customHeight="1">
      <c r="A139" s="7">
        <v>136</v>
      </c>
      <c r="B139" s="48" t="s">
        <v>169</v>
      </c>
      <c r="C139" s="48" t="s">
        <v>299</v>
      </c>
      <c r="D139" s="7" t="s">
        <v>1</v>
      </c>
      <c r="E139" s="48" t="s">
        <v>73</v>
      </c>
      <c r="F139" s="50">
        <v>0.032331018518518516</v>
      </c>
      <c r="G139" s="7" t="str">
        <f t="shared" si="5"/>
        <v>4.51/km</v>
      </c>
      <c r="H139" s="22">
        <f t="shared" si="4"/>
        <v>0.00963009259259259</v>
      </c>
      <c r="I139" s="22">
        <f>F139-INDEX($F$4:$F$239,MATCH(D139,$D$4:$D$239,0))</f>
        <v>0.00963009259259259</v>
      </c>
    </row>
    <row r="140" spans="1:9" ht="15" customHeight="1">
      <c r="A140" s="7">
        <v>137</v>
      </c>
      <c r="B140" s="48" t="s">
        <v>330</v>
      </c>
      <c r="C140" s="48" t="s">
        <v>264</v>
      </c>
      <c r="D140" s="7" t="s">
        <v>1</v>
      </c>
      <c r="E140" s="48" t="s">
        <v>73</v>
      </c>
      <c r="F140" s="50">
        <v>0.03235706018518519</v>
      </c>
      <c r="G140" s="7" t="str">
        <f t="shared" si="5"/>
        <v>4.51/km</v>
      </c>
      <c r="H140" s="22">
        <f t="shared" si="4"/>
        <v>0.00965613425925926</v>
      </c>
      <c r="I140" s="22">
        <f>F140-INDEX($F$4:$F$239,MATCH(D140,$D$4:$D$239,0))</f>
        <v>0.00965613425925926</v>
      </c>
    </row>
    <row r="141" spans="1:9" ht="15" customHeight="1">
      <c r="A141" s="7">
        <v>138</v>
      </c>
      <c r="B141" s="48" t="s">
        <v>170</v>
      </c>
      <c r="C141" s="48" t="s">
        <v>257</v>
      </c>
      <c r="D141" s="7" t="s">
        <v>110</v>
      </c>
      <c r="E141" s="21" t="s">
        <v>34</v>
      </c>
      <c r="F141" s="50">
        <v>0.032361921296296295</v>
      </c>
      <c r="G141" s="7" t="str">
        <f t="shared" si="5"/>
        <v>4.51/km</v>
      </c>
      <c r="H141" s="22">
        <f aca="true" t="shared" si="6" ref="H141:H197">F141-$F$4</f>
        <v>0.009660995370370368</v>
      </c>
      <c r="I141" s="22">
        <f aca="true" t="shared" si="7" ref="I141:I197">F141-INDEX($F$4:$F$239,MATCH(D141,$D$4:$D$239,0))</f>
        <v>0.0026553240740740704</v>
      </c>
    </row>
    <row r="142" spans="1:9" ht="15" customHeight="1">
      <c r="A142" s="7">
        <v>139</v>
      </c>
      <c r="B142" s="48" t="s">
        <v>289</v>
      </c>
      <c r="C142" s="48" t="s">
        <v>299</v>
      </c>
      <c r="D142" s="7" t="s">
        <v>1</v>
      </c>
      <c r="E142" s="21" t="s">
        <v>171</v>
      </c>
      <c r="F142" s="50">
        <v>0.03238240740740741</v>
      </c>
      <c r="G142" s="7" t="str">
        <f t="shared" si="5"/>
        <v>4.51/km</v>
      </c>
      <c r="H142" s="22">
        <f t="shared" si="6"/>
        <v>0.009681481481481482</v>
      </c>
      <c r="I142" s="22">
        <f t="shared" si="7"/>
        <v>0.009681481481481482</v>
      </c>
    </row>
    <row r="143" spans="1:9" ht="15" customHeight="1">
      <c r="A143" s="7">
        <v>140</v>
      </c>
      <c r="B143" s="48" t="s">
        <v>172</v>
      </c>
      <c r="C143" s="48" t="s">
        <v>281</v>
      </c>
      <c r="D143" s="7" t="s">
        <v>92</v>
      </c>
      <c r="E143" s="21" t="s">
        <v>24</v>
      </c>
      <c r="F143" s="50">
        <v>0.032423148148148145</v>
      </c>
      <c r="G143" s="7" t="str">
        <f t="shared" si="5"/>
        <v>4.52/km</v>
      </c>
      <c r="H143" s="22">
        <f t="shared" si="6"/>
        <v>0.009722222222222219</v>
      </c>
      <c r="I143" s="22">
        <f t="shared" si="7"/>
        <v>0.003435416666666663</v>
      </c>
    </row>
    <row r="144" spans="1:9" ht="15" customHeight="1">
      <c r="A144" s="7">
        <v>141</v>
      </c>
      <c r="B144" s="48" t="s">
        <v>173</v>
      </c>
      <c r="C144" s="48" t="s">
        <v>276</v>
      </c>
      <c r="D144" s="7" t="s">
        <v>23</v>
      </c>
      <c r="E144" s="48" t="s">
        <v>73</v>
      </c>
      <c r="F144" s="50">
        <v>0.032440625</v>
      </c>
      <c r="G144" s="7" t="str">
        <f t="shared" si="5"/>
        <v>4.52/km</v>
      </c>
      <c r="H144" s="22">
        <f t="shared" si="6"/>
        <v>0.009739699074074074</v>
      </c>
      <c r="I144" s="22">
        <f t="shared" si="7"/>
        <v>0.006526851851851853</v>
      </c>
    </row>
    <row r="145" spans="1:9" ht="15" customHeight="1">
      <c r="A145" s="7">
        <v>142</v>
      </c>
      <c r="B145" s="48" t="s">
        <v>174</v>
      </c>
      <c r="C145" s="48" t="s">
        <v>255</v>
      </c>
      <c r="D145" s="7" t="s">
        <v>92</v>
      </c>
      <c r="E145" s="21" t="s">
        <v>37</v>
      </c>
      <c r="F145" s="50">
        <v>0.03255497685185185</v>
      </c>
      <c r="G145" s="7" t="str">
        <f t="shared" si="5"/>
        <v>4.53/km</v>
      </c>
      <c r="H145" s="22">
        <f t="shared" si="6"/>
        <v>0.009854050925925926</v>
      </c>
      <c r="I145" s="22">
        <f t="shared" si="7"/>
        <v>0.00356724537037037</v>
      </c>
    </row>
    <row r="146" spans="1:9" ht="15" customHeight="1">
      <c r="A146" s="7">
        <v>143</v>
      </c>
      <c r="B146" s="21" t="s">
        <v>175</v>
      </c>
      <c r="C146" s="21" t="s">
        <v>294</v>
      </c>
      <c r="D146" s="7" t="s">
        <v>99</v>
      </c>
      <c r="E146" s="21" t="s">
        <v>176</v>
      </c>
      <c r="F146" s="50">
        <v>0.032568287037037034</v>
      </c>
      <c r="G146" s="7" t="str">
        <f t="shared" si="5"/>
        <v>4.53/km</v>
      </c>
      <c r="H146" s="22">
        <f t="shared" si="6"/>
        <v>0.009867361111111108</v>
      </c>
      <c r="I146" s="22">
        <f t="shared" si="7"/>
        <v>0.003290277777777774</v>
      </c>
    </row>
    <row r="147" spans="1:9" ht="15" customHeight="1">
      <c r="A147" s="7">
        <v>144</v>
      </c>
      <c r="B147" s="48" t="s">
        <v>177</v>
      </c>
      <c r="C147" s="48" t="s">
        <v>278</v>
      </c>
      <c r="D147" s="7" t="s">
        <v>110</v>
      </c>
      <c r="E147" s="48" t="s">
        <v>73</v>
      </c>
      <c r="F147" s="50">
        <v>0.03257430555555555</v>
      </c>
      <c r="G147" s="7" t="str">
        <f t="shared" si="5"/>
        <v>4.53/km</v>
      </c>
      <c r="H147" s="22">
        <f t="shared" si="6"/>
        <v>0.009873379629629624</v>
      </c>
      <c r="I147" s="22">
        <f t="shared" si="7"/>
        <v>0.0028677083333333263</v>
      </c>
    </row>
    <row r="148" spans="1:9" ht="15" customHeight="1">
      <c r="A148" s="7">
        <v>145</v>
      </c>
      <c r="B148" s="21" t="s">
        <v>126</v>
      </c>
      <c r="C148" s="21" t="s">
        <v>254</v>
      </c>
      <c r="D148" s="7" t="s">
        <v>23</v>
      </c>
      <c r="E148" s="21" t="s">
        <v>143</v>
      </c>
      <c r="F148" s="50">
        <v>0.03261157407407408</v>
      </c>
      <c r="G148" s="7" t="str">
        <f t="shared" si="5"/>
        <v>4.54/km</v>
      </c>
      <c r="H148" s="22">
        <f t="shared" si="6"/>
        <v>0.009910648148148151</v>
      </c>
      <c r="I148" s="22">
        <f t="shared" si="7"/>
        <v>0.00669780092592593</v>
      </c>
    </row>
    <row r="149" spans="1:9" ht="15" customHeight="1">
      <c r="A149" s="7">
        <v>146</v>
      </c>
      <c r="B149" s="48" t="s">
        <v>178</v>
      </c>
      <c r="C149" s="48" t="s">
        <v>179</v>
      </c>
      <c r="D149" s="7" t="s">
        <v>67</v>
      </c>
      <c r="E149" s="48" t="s">
        <v>16</v>
      </c>
      <c r="F149" s="50">
        <v>0.0327630787037037</v>
      </c>
      <c r="G149" s="7" t="str">
        <f t="shared" si="5"/>
        <v>4.55/km</v>
      </c>
      <c r="H149" s="22">
        <f t="shared" si="6"/>
        <v>0.010062152777777774</v>
      </c>
      <c r="I149" s="22">
        <f t="shared" si="7"/>
        <v>0.004527777777777776</v>
      </c>
    </row>
    <row r="150" spans="1:9" ht="15" customHeight="1">
      <c r="A150" s="7">
        <v>147</v>
      </c>
      <c r="B150" s="48" t="s">
        <v>180</v>
      </c>
      <c r="C150" s="48" t="s">
        <v>251</v>
      </c>
      <c r="D150" s="7" t="s">
        <v>92</v>
      </c>
      <c r="E150" s="48" t="s">
        <v>16</v>
      </c>
      <c r="F150" s="50">
        <v>0.03282511574074074</v>
      </c>
      <c r="G150" s="7" t="str">
        <f t="shared" si="5"/>
        <v>4.55/km</v>
      </c>
      <c r="H150" s="22">
        <f t="shared" si="6"/>
        <v>0.010124189814814815</v>
      </c>
      <c r="I150" s="22">
        <f t="shared" si="7"/>
        <v>0.003837384259259259</v>
      </c>
    </row>
    <row r="151" spans="1:9" ht="15" customHeight="1">
      <c r="A151" s="7">
        <v>148</v>
      </c>
      <c r="B151" s="48" t="s">
        <v>181</v>
      </c>
      <c r="C151" s="48" t="s">
        <v>274</v>
      </c>
      <c r="D151" s="7" t="s">
        <v>23</v>
      </c>
      <c r="E151" s="21" t="s">
        <v>68</v>
      </c>
      <c r="F151" s="50">
        <v>0.03283321759259259</v>
      </c>
      <c r="G151" s="7" t="str">
        <f t="shared" si="5"/>
        <v>4.56/km</v>
      </c>
      <c r="H151" s="22">
        <f t="shared" si="6"/>
        <v>0.010132291666666664</v>
      </c>
      <c r="I151" s="22">
        <f t="shared" si="7"/>
        <v>0.006919444444444443</v>
      </c>
    </row>
    <row r="152" spans="1:9" ht="15" customHeight="1">
      <c r="A152" s="7">
        <v>149</v>
      </c>
      <c r="B152" s="48" t="s">
        <v>182</v>
      </c>
      <c r="C152" s="48" t="s">
        <v>307</v>
      </c>
      <c r="D152" s="7" t="s">
        <v>23</v>
      </c>
      <c r="E152" s="48" t="s">
        <v>16</v>
      </c>
      <c r="F152" s="50">
        <v>0.03291840277777778</v>
      </c>
      <c r="G152" s="7" t="str">
        <f t="shared" si="5"/>
        <v>4.56/km</v>
      </c>
      <c r="H152" s="22">
        <f t="shared" si="6"/>
        <v>0.010217476851851853</v>
      </c>
      <c r="I152" s="22">
        <f t="shared" si="7"/>
        <v>0.0070046296296296315</v>
      </c>
    </row>
    <row r="153" spans="1:9" ht="15" customHeight="1">
      <c r="A153" s="7">
        <v>150</v>
      </c>
      <c r="B153" s="48" t="s">
        <v>183</v>
      </c>
      <c r="C153" s="48" t="s">
        <v>334</v>
      </c>
      <c r="D153" s="7" t="s">
        <v>14</v>
      </c>
      <c r="E153" s="48" t="s">
        <v>39</v>
      </c>
      <c r="F153" s="50">
        <v>0.03294317129629629</v>
      </c>
      <c r="G153" s="7" t="str">
        <f t="shared" si="5"/>
        <v>4.56/km</v>
      </c>
      <c r="H153" s="22">
        <f t="shared" si="6"/>
        <v>0.010242245370370367</v>
      </c>
      <c r="I153" s="22">
        <f t="shared" si="7"/>
        <v>0.008351620370370367</v>
      </c>
    </row>
    <row r="154" spans="1:9" ht="15" customHeight="1">
      <c r="A154" s="7">
        <v>151</v>
      </c>
      <c r="B154" s="48" t="s">
        <v>126</v>
      </c>
      <c r="C154" s="48" t="s">
        <v>296</v>
      </c>
      <c r="D154" s="7" t="s">
        <v>8</v>
      </c>
      <c r="E154" s="21" t="s">
        <v>105</v>
      </c>
      <c r="F154" s="50">
        <v>0.0329650462962963</v>
      </c>
      <c r="G154" s="7" t="str">
        <f t="shared" si="5"/>
        <v>4.57/km</v>
      </c>
      <c r="H154" s="22">
        <f t="shared" si="6"/>
        <v>0.010264120370370371</v>
      </c>
      <c r="I154" s="22">
        <f t="shared" si="7"/>
        <v>0.009443865740740746</v>
      </c>
    </row>
    <row r="155" spans="1:9" ht="15" customHeight="1">
      <c r="A155" s="7">
        <v>152</v>
      </c>
      <c r="B155" s="48" t="s">
        <v>184</v>
      </c>
      <c r="C155" s="48" t="s">
        <v>185</v>
      </c>
      <c r="D155" s="7" t="s">
        <v>53</v>
      </c>
      <c r="E155" s="21" t="s">
        <v>112</v>
      </c>
      <c r="F155" s="50">
        <v>0.032972916666666664</v>
      </c>
      <c r="G155" s="7" t="str">
        <f t="shared" si="5"/>
        <v>4.57/km</v>
      </c>
      <c r="H155" s="22">
        <f t="shared" si="6"/>
        <v>0.010271990740740738</v>
      </c>
      <c r="I155" s="22">
        <f t="shared" si="7"/>
        <v>0.0052141203703703655</v>
      </c>
    </row>
    <row r="156" spans="1:9" ht="15" customHeight="1">
      <c r="A156" s="7">
        <v>153</v>
      </c>
      <c r="B156" s="21" t="s">
        <v>186</v>
      </c>
      <c r="C156" s="21" t="s">
        <v>292</v>
      </c>
      <c r="D156" s="7" t="s">
        <v>99</v>
      </c>
      <c r="E156" s="21" t="s">
        <v>24</v>
      </c>
      <c r="F156" s="50">
        <v>0.03301249999999999</v>
      </c>
      <c r="G156" s="7" t="str">
        <f t="shared" si="5"/>
        <v>4.57/km</v>
      </c>
      <c r="H156" s="22">
        <f t="shared" si="6"/>
        <v>0.010311574074074067</v>
      </c>
      <c r="I156" s="22">
        <f t="shared" si="7"/>
        <v>0.0037344907407407327</v>
      </c>
    </row>
    <row r="157" spans="1:9" ht="15" customHeight="1">
      <c r="A157" s="7">
        <v>154</v>
      </c>
      <c r="B157" s="48" t="s">
        <v>282</v>
      </c>
      <c r="C157" s="48" t="s">
        <v>259</v>
      </c>
      <c r="D157" s="7" t="s">
        <v>14</v>
      </c>
      <c r="E157" s="48" t="s">
        <v>39</v>
      </c>
      <c r="F157" s="50">
        <v>0.033118634259259254</v>
      </c>
      <c r="G157" s="7" t="str">
        <f t="shared" si="5"/>
        <v>4.58/km</v>
      </c>
      <c r="H157" s="22">
        <f t="shared" si="6"/>
        <v>0.010417708333333327</v>
      </c>
      <c r="I157" s="22">
        <f t="shared" si="7"/>
        <v>0.008527083333333327</v>
      </c>
    </row>
    <row r="158" spans="1:9" ht="15" customHeight="1">
      <c r="A158" s="7">
        <v>155</v>
      </c>
      <c r="B158" s="48" t="s">
        <v>187</v>
      </c>
      <c r="C158" s="48" t="s">
        <v>251</v>
      </c>
      <c r="D158" s="7" t="s">
        <v>23</v>
      </c>
      <c r="E158" s="21" t="s">
        <v>150</v>
      </c>
      <c r="F158" s="50">
        <v>0.03335335648148148</v>
      </c>
      <c r="G158" s="7" t="str">
        <f t="shared" si="5"/>
        <v>5.00/km</v>
      </c>
      <c r="H158" s="22">
        <f t="shared" si="6"/>
        <v>0.010652430555555554</v>
      </c>
      <c r="I158" s="22">
        <f t="shared" si="7"/>
        <v>0.007439583333333333</v>
      </c>
    </row>
    <row r="159" spans="1:9" ht="15" customHeight="1">
      <c r="A159" s="7">
        <v>156</v>
      </c>
      <c r="B159" s="48" t="s">
        <v>188</v>
      </c>
      <c r="C159" s="48" t="s">
        <v>189</v>
      </c>
      <c r="D159" s="7" t="s">
        <v>53</v>
      </c>
      <c r="E159" s="48" t="s">
        <v>16</v>
      </c>
      <c r="F159" s="50">
        <v>0.03335972222222222</v>
      </c>
      <c r="G159" s="7" t="str">
        <f t="shared" si="5"/>
        <v>5.00/km</v>
      </c>
      <c r="H159" s="22">
        <f t="shared" si="6"/>
        <v>0.010658796296296295</v>
      </c>
      <c r="I159" s="22">
        <f t="shared" si="7"/>
        <v>0.005600925925925922</v>
      </c>
    </row>
    <row r="160" spans="1:9" ht="15" customHeight="1">
      <c r="A160" s="7">
        <v>157</v>
      </c>
      <c r="B160" s="48" t="s">
        <v>190</v>
      </c>
      <c r="C160" s="48" t="s">
        <v>287</v>
      </c>
      <c r="D160" s="7" t="s">
        <v>92</v>
      </c>
      <c r="E160" s="48" t="s">
        <v>39</v>
      </c>
      <c r="F160" s="50">
        <v>0.03340601851851852</v>
      </c>
      <c r="G160" s="7" t="str">
        <f t="shared" si="5"/>
        <v>5.01/km</v>
      </c>
      <c r="H160" s="22">
        <f t="shared" si="6"/>
        <v>0.010705092592592596</v>
      </c>
      <c r="I160" s="22">
        <f t="shared" si="7"/>
        <v>0.00441828703703704</v>
      </c>
    </row>
    <row r="161" spans="1:9" ht="15" customHeight="1">
      <c r="A161" s="7">
        <v>158</v>
      </c>
      <c r="B161" s="48" t="s">
        <v>191</v>
      </c>
      <c r="C161" s="48" t="s">
        <v>272</v>
      </c>
      <c r="D161" s="7" t="s">
        <v>14</v>
      </c>
      <c r="E161" s="21" t="s">
        <v>7</v>
      </c>
      <c r="F161" s="50">
        <v>0.033523379629629625</v>
      </c>
      <c r="G161" s="7" t="str">
        <f t="shared" si="5"/>
        <v>5.02/km</v>
      </c>
      <c r="H161" s="22">
        <f t="shared" si="6"/>
        <v>0.010822453703703699</v>
      </c>
      <c r="I161" s="22">
        <f t="shared" si="7"/>
        <v>0.008931828703703699</v>
      </c>
    </row>
    <row r="162" spans="1:9" ht="15" customHeight="1">
      <c r="A162" s="7">
        <v>159</v>
      </c>
      <c r="B162" s="48" t="s">
        <v>192</v>
      </c>
      <c r="C162" s="48" t="s">
        <v>193</v>
      </c>
      <c r="D162" s="7" t="s">
        <v>67</v>
      </c>
      <c r="E162" s="21" t="s">
        <v>68</v>
      </c>
      <c r="F162" s="50">
        <v>0.033590277777777774</v>
      </c>
      <c r="G162" s="7" t="str">
        <f t="shared" si="5"/>
        <v>5.02/km</v>
      </c>
      <c r="H162" s="22">
        <f t="shared" si="6"/>
        <v>0.010889351851851848</v>
      </c>
      <c r="I162" s="22">
        <f t="shared" si="7"/>
        <v>0.00535497685185185</v>
      </c>
    </row>
    <row r="163" spans="1:9" ht="15" customHeight="1">
      <c r="A163" s="7">
        <v>160</v>
      </c>
      <c r="B163" s="48" t="s">
        <v>194</v>
      </c>
      <c r="C163" s="48" t="s">
        <v>263</v>
      </c>
      <c r="D163" s="7" t="s">
        <v>4</v>
      </c>
      <c r="E163" s="48" t="s">
        <v>39</v>
      </c>
      <c r="F163" s="50">
        <v>0.03362407407407408</v>
      </c>
      <c r="G163" s="7" t="str">
        <f t="shared" si="5"/>
        <v>5.03/km</v>
      </c>
      <c r="H163" s="22">
        <f t="shared" si="6"/>
        <v>0.01092314814814815</v>
      </c>
      <c r="I163" s="22">
        <f t="shared" si="7"/>
        <v>0.010478356481481484</v>
      </c>
    </row>
    <row r="164" spans="1:9" ht="15" customHeight="1">
      <c r="A164" s="7">
        <v>161</v>
      </c>
      <c r="B164" s="48" t="s">
        <v>195</v>
      </c>
      <c r="C164" s="48" t="s">
        <v>340</v>
      </c>
      <c r="D164" s="7" t="s">
        <v>8</v>
      </c>
      <c r="E164" s="48" t="s">
        <v>39</v>
      </c>
      <c r="F164" s="50">
        <v>0.033658101851851856</v>
      </c>
      <c r="G164" s="7" t="str">
        <f t="shared" si="5"/>
        <v>5.03/km</v>
      </c>
      <c r="H164" s="22">
        <f t="shared" si="6"/>
        <v>0.01095717592592593</v>
      </c>
      <c r="I164" s="22">
        <f t="shared" si="7"/>
        <v>0.010136921296296304</v>
      </c>
    </row>
    <row r="165" spans="1:9" ht="15" customHeight="1">
      <c r="A165" s="7">
        <v>162</v>
      </c>
      <c r="B165" s="48" t="s">
        <v>196</v>
      </c>
      <c r="C165" s="48" t="s">
        <v>197</v>
      </c>
      <c r="D165" s="7" t="s">
        <v>99</v>
      </c>
      <c r="E165" s="21" t="s">
        <v>5</v>
      </c>
      <c r="F165" s="50">
        <v>0.03376574074074074</v>
      </c>
      <c r="G165" s="7" t="str">
        <f t="shared" si="5"/>
        <v>5.04/km</v>
      </c>
      <c r="H165" s="22">
        <f t="shared" si="6"/>
        <v>0.011064814814814816</v>
      </c>
      <c r="I165" s="22">
        <f t="shared" si="7"/>
        <v>0.004487731481481481</v>
      </c>
    </row>
    <row r="166" spans="1:9" ht="15" customHeight="1">
      <c r="A166" s="7">
        <v>163</v>
      </c>
      <c r="B166" s="48" t="s">
        <v>198</v>
      </c>
      <c r="C166" s="48" t="s">
        <v>199</v>
      </c>
      <c r="D166" s="7" t="s">
        <v>14</v>
      </c>
      <c r="E166" s="21" t="s">
        <v>25</v>
      </c>
      <c r="F166" s="50">
        <v>0.03485081018518519</v>
      </c>
      <c r="G166" s="7" t="str">
        <f t="shared" si="5"/>
        <v>5.14/km</v>
      </c>
      <c r="H166" s="22">
        <f t="shared" si="6"/>
        <v>0.012149884259259263</v>
      </c>
      <c r="I166" s="22">
        <f t="shared" si="7"/>
        <v>0.010259259259259263</v>
      </c>
    </row>
    <row r="167" spans="1:9" ht="15" customHeight="1">
      <c r="A167" s="7">
        <v>164</v>
      </c>
      <c r="B167" s="48" t="s">
        <v>311</v>
      </c>
      <c r="C167" s="48" t="s">
        <v>338</v>
      </c>
      <c r="D167" s="7" t="s">
        <v>110</v>
      </c>
      <c r="E167" s="21" t="s">
        <v>7</v>
      </c>
      <c r="F167" s="50">
        <v>0.034873726851851854</v>
      </c>
      <c r="G167" s="7" t="str">
        <f t="shared" si="5"/>
        <v>5.14/km</v>
      </c>
      <c r="H167" s="22">
        <f t="shared" si="6"/>
        <v>0.012172800925925927</v>
      </c>
      <c r="I167" s="22">
        <f t="shared" si="7"/>
        <v>0.005167129629629629</v>
      </c>
    </row>
    <row r="168" spans="1:9" ht="15" customHeight="1">
      <c r="A168" s="7">
        <v>165</v>
      </c>
      <c r="B168" s="48" t="s">
        <v>200</v>
      </c>
      <c r="C168" s="48" t="s">
        <v>201</v>
      </c>
      <c r="D168" s="7" t="s">
        <v>67</v>
      </c>
      <c r="E168" s="21" t="s">
        <v>202</v>
      </c>
      <c r="F168" s="50">
        <v>0.034937615740740745</v>
      </c>
      <c r="G168" s="7" t="str">
        <f t="shared" si="5"/>
        <v>5.14/km</v>
      </c>
      <c r="H168" s="22">
        <f t="shared" si="6"/>
        <v>0.012236689814814818</v>
      </c>
      <c r="I168" s="22">
        <f t="shared" si="7"/>
        <v>0.006702314814814821</v>
      </c>
    </row>
    <row r="169" spans="1:9" ht="15" customHeight="1">
      <c r="A169" s="7">
        <v>166</v>
      </c>
      <c r="B169" s="48" t="s">
        <v>203</v>
      </c>
      <c r="C169" s="48" t="s">
        <v>193</v>
      </c>
      <c r="D169" s="7" t="s">
        <v>99</v>
      </c>
      <c r="E169" s="21" t="s">
        <v>68</v>
      </c>
      <c r="F169" s="50">
        <v>0.03500578703703704</v>
      </c>
      <c r="G169" s="7" t="str">
        <f t="shared" si="5"/>
        <v>5.15/km</v>
      </c>
      <c r="H169" s="22">
        <f t="shared" si="6"/>
        <v>0.01230486111111111</v>
      </c>
      <c r="I169" s="22">
        <f t="shared" si="7"/>
        <v>0.005727777777777776</v>
      </c>
    </row>
    <row r="170" spans="1:9" ht="15" customHeight="1">
      <c r="A170" s="7">
        <v>167</v>
      </c>
      <c r="B170" s="48" t="s">
        <v>204</v>
      </c>
      <c r="C170" s="48" t="s">
        <v>263</v>
      </c>
      <c r="D170" s="7" t="s">
        <v>14</v>
      </c>
      <c r="E170" s="48" t="s">
        <v>39</v>
      </c>
      <c r="F170" s="50">
        <v>0.035150925925925926</v>
      </c>
      <c r="G170" s="7" t="str">
        <f t="shared" si="5"/>
        <v>5.16/km</v>
      </c>
      <c r="H170" s="22">
        <f t="shared" si="6"/>
        <v>0.01245</v>
      </c>
      <c r="I170" s="22">
        <f t="shared" si="7"/>
        <v>0.010559375</v>
      </c>
    </row>
    <row r="171" spans="1:9" ht="15" customHeight="1">
      <c r="A171" s="7">
        <v>168</v>
      </c>
      <c r="B171" s="48" t="s">
        <v>205</v>
      </c>
      <c r="C171" s="48" t="s">
        <v>326</v>
      </c>
      <c r="D171" s="7" t="s">
        <v>67</v>
      </c>
      <c r="E171" s="21" t="s">
        <v>316</v>
      </c>
      <c r="F171" s="50">
        <v>0.035662037037037034</v>
      </c>
      <c r="G171" s="7" t="str">
        <f t="shared" si="5"/>
        <v>5.21/km</v>
      </c>
      <c r="H171" s="22">
        <f t="shared" si="6"/>
        <v>0.012961111111111107</v>
      </c>
      <c r="I171" s="22">
        <f t="shared" si="7"/>
        <v>0.00742673611111111</v>
      </c>
    </row>
    <row r="172" spans="1:9" ht="15" customHeight="1">
      <c r="A172" s="7">
        <v>169</v>
      </c>
      <c r="B172" s="48" t="s">
        <v>206</v>
      </c>
      <c r="C172" s="48" t="s">
        <v>260</v>
      </c>
      <c r="D172" s="7" t="s">
        <v>8</v>
      </c>
      <c r="E172" s="48" t="s">
        <v>39</v>
      </c>
      <c r="F172" s="50">
        <v>0.03568969907407407</v>
      </c>
      <c r="G172" s="7" t="str">
        <f t="shared" si="5"/>
        <v>5.21/km</v>
      </c>
      <c r="H172" s="22">
        <f t="shared" si="6"/>
        <v>0.012988773148148145</v>
      </c>
      <c r="I172" s="22">
        <f t="shared" si="7"/>
        <v>0.01216851851851852</v>
      </c>
    </row>
    <row r="173" spans="1:9" ht="15" customHeight="1">
      <c r="A173" s="7">
        <v>170</v>
      </c>
      <c r="B173" s="48" t="s">
        <v>207</v>
      </c>
      <c r="C173" s="48" t="s">
        <v>208</v>
      </c>
      <c r="D173" s="7" t="s">
        <v>53</v>
      </c>
      <c r="E173" s="21" t="s">
        <v>5</v>
      </c>
      <c r="F173" s="50">
        <v>0.03574270833333333</v>
      </c>
      <c r="G173" s="7" t="str">
        <f t="shared" si="5"/>
        <v>5.22/km</v>
      </c>
      <c r="H173" s="22">
        <f t="shared" si="6"/>
        <v>0.013041782407407405</v>
      </c>
      <c r="I173" s="22">
        <f t="shared" si="7"/>
        <v>0.007983912037037032</v>
      </c>
    </row>
    <row r="174" spans="1:9" ht="15" customHeight="1">
      <c r="A174" s="7">
        <v>171</v>
      </c>
      <c r="B174" s="48" t="s">
        <v>209</v>
      </c>
      <c r="C174" s="48" t="s">
        <v>252</v>
      </c>
      <c r="D174" s="7" t="s">
        <v>43</v>
      </c>
      <c r="E174" s="21" t="s">
        <v>5</v>
      </c>
      <c r="F174" s="50">
        <v>0.03581840277777778</v>
      </c>
      <c r="G174" s="7" t="str">
        <f t="shared" si="5"/>
        <v>5.22/km</v>
      </c>
      <c r="H174" s="22">
        <f t="shared" si="6"/>
        <v>0.013117476851851852</v>
      </c>
      <c r="I174" s="22">
        <f t="shared" si="7"/>
        <v>0.008606365740740744</v>
      </c>
    </row>
    <row r="175" spans="1:9" ht="15" customHeight="1">
      <c r="A175" s="7">
        <v>172</v>
      </c>
      <c r="B175" s="48" t="s">
        <v>210</v>
      </c>
      <c r="C175" s="48" t="s">
        <v>279</v>
      </c>
      <c r="D175" s="7" t="s">
        <v>67</v>
      </c>
      <c r="E175" s="21" t="s">
        <v>5</v>
      </c>
      <c r="F175" s="50">
        <v>0.036164236111111116</v>
      </c>
      <c r="G175" s="7" t="str">
        <f t="shared" si="5"/>
        <v>5.26/km</v>
      </c>
      <c r="H175" s="22">
        <f t="shared" si="6"/>
        <v>0.01346331018518519</v>
      </c>
      <c r="I175" s="22">
        <f t="shared" si="7"/>
        <v>0.007928935185185192</v>
      </c>
    </row>
    <row r="176" spans="1:9" ht="15" customHeight="1">
      <c r="A176" s="7">
        <v>173</v>
      </c>
      <c r="B176" s="48" t="s">
        <v>211</v>
      </c>
      <c r="C176" s="48" t="s">
        <v>257</v>
      </c>
      <c r="D176" s="7" t="s">
        <v>23</v>
      </c>
      <c r="E176" s="21" t="s">
        <v>112</v>
      </c>
      <c r="F176" s="50">
        <v>0.03620798611111111</v>
      </c>
      <c r="G176" s="7" t="str">
        <f t="shared" si="5"/>
        <v>5.26/km</v>
      </c>
      <c r="H176" s="22">
        <f t="shared" si="6"/>
        <v>0.013507060185185184</v>
      </c>
      <c r="I176" s="22">
        <f t="shared" si="7"/>
        <v>0.010294212962962963</v>
      </c>
    </row>
    <row r="177" spans="1:9" ht="15" customHeight="1">
      <c r="A177" s="7">
        <v>174</v>
      </c>
      <c r="B177" s="21" t="s">
        <v>212</v>
      </c>
      <c r="C177" s="21" t="s">
        <v>332</v>
      </c>
      <c r="D177" s="7" t="s">
        <v>43</v>
      </c>
      <c r="E177" s="21" t="s">
        <v>143</v>
      </c>
      <c r="F177" s="50">
        <v>0.036486689814814816</v>
      </c>
      <c r="G177" s="7" t="str">
        <f t="shared" si="5"/>
        <v>5.28/km</v>
      </c>
      <c r="H177" s="22">
        <f t="shared" si="6"/>
        <v>0.013785763888888889</v>
      </c>
      <c r="I177" s="22">
        <f t="shared" si="7"/>
        <v>0.009274652777777781</v>
      </c>
    </row>
    <row r="178" spans="1:9" ht="15" customHeight="1">
      <c r="A178" s="7">
        <v>175</v>
      </c>
      <c r="B178" s="48" t="s">
        <v>350</v>
      </c>
      <c r="C178" s="48" t="s">
        <v>280</v>
      </c>
      <c r="D178" s="7" t="s">
        <v>14</v>
      </c>
      <c r="E178" s="48" t="s">
        <v>39</v>
      </c>
      <c r="F178" s="50">
        <v>0.036550347222222224</v>
      </c>
      <c r="G178" s="7" t="str">
        <f t="shared" si="5"/>
        <v>5.29/km</v>
      </c>
      <c r="H178" s="22">
        <f t="shared" si="6"/>
        <v>0.013849421296296297</v>
      </c>
      <c r="I178" s="22">
        <f t="shared" si="7"/>
        <v>0.011958796296296297</v>
      </c>
    </row>
    <row r="179" spans="1:9" ht="15" customHeight="1">
      <c r="A179" s="7">
        <v>176</v>
      </c>
      <c r="B179" s="48" t="s">
        <v>213</v>
      </c>
      <c r="C179" s="48" t="s">
        <v>214</v>
      </c>
      <c r="D179" s="7" t="s">
        <v>67</v>
      </c>
      <c r="E179" s="21" t="s">
        <v>5</v>
      </c>
      <c r="F179" s="50">
        <v>0.03699363425925926</v>
      </c>
      <c r="G179" s="7" t="str">
        <f t="shared" si="5"/>
        <v>5.33/km</v>
      </c>
      <c r="H179" s="22">
        <f t="shared" si="6"/>
        <v>0.014292708333333331</v>
      </c>
      <c r="I179" s="22">
        <f t="shared" si="7"/>
        <v>0.008758333333333333</v>
      </c>
    </row>
    <row r="180" spans="1:9" ht="15" customHeight="1">
      <c r="A180" s="7">
        <v>177</v>
      </c>
      <c r="B180" s="48" t="s">
        <v>215</v>
      </c>
      <c r="C180" s="48" t="s">
        <v>285</v>
      </c>
      <c r="D180" s="7" t="s">
        <v>216</v>
      </c>
      <c r="E180" s="48" t="s">
        <v>73</v>
      </c>
      <c r="F180" s="50">
        <v>0.03718148148148148</v>
      </c>
      <c r="G180" s="7" t="str">
        <f t="shared" si="5"/>
        <v>5.35/km</v>
      </c>
      <c r="H180" s="22">
        <f t="shared" si="6"/>
        <v>0.014480555555555556</v>
      </c>
      <c r="I180" s="22">
        <f t="shared" si="7"/>
        <v>0</v>
      </c>
    </row>
    <row r="181" spans="1:9" ht="15" customHeight="1">
      <c r="A181" s="7">
        <v>178</v>
      </c>
      <c r="B181" s="48" t="s">
        <v>87</v>
      </c>
      <c r="C181" s="48" t="s">
        <v>201</v>
      </c>
      <c r="D181" s="7" t="s">
        <v>67</v>
      </c>
      <c r="E181" s="21" t="s">
        <v>16</v>
      </c>
      <c r="F181" s="50">
        <v>0.03720277777777778</v>
      </c>
      <c r="G181" s="7" t="str">
        <f t="shared" si="5"/>
        <v>5.35/km</v>
      </c>
      <c r="H181" s="22">
        <f t="shared" si="6"/>
        <v>0.014501851851851853</v>
      </c>
      <c r="I181" s="22">
        <f t="shared" si="7"/>
        <v>0.008967476851851855</v>
      </c>
    </row>
    <row r="182" spans="1:9" ht="15" customHeight="1">
      <c r="A182" s="7">
        <v>179</v>
      </c>
      <c r="B182" s="21" t="s">
        <v>217</v>
      </c>
      <c r="C182" s="21" t="s">
        <v>328</v>
      </c>
      <c r="D182" s="7" t="s">
        <v>67</v>
      </c>
      <c r="E182" s="21" t="s">
        <v>11</v>
      </c>
      <c r="F182" s="50">
        <v>0.037294560185185184</v>
      </c>
      <c r="G182" s="7" t="str">
        <f t="shared" si="5"/>
        <v>5.36/km</v>
      </c>
      <c r="H182" s="22">
        <f t="shared" si="6"/>
        <v>0.014593634259259258</v>
      </c>
      <c r="I182" s="22">
        <f t="shared" si="7"/>
        <v>0.00905925925925926</v>
      </c>
    </row>
    <row r="183" spans="1:9" ht="15" customHeight="1">
      <c r="A183" s="7">
        <v>180</v>
      </c>
      <c r="B183" s="48" t="s">
        <v>218</v>
      </c>
      <c r="C183" s="48" t="s">
        <v>268</v>
      </c>
      <c r="D183" s="7" t="s">
        <v>14</v>
      </c>
      <c r="E183" s="48" t="s">
        <v>39</v>
      </c>
      <c r="F183" s="50">
        <v>0.037321643518518514</v>
      </c>
      <c r="G183" s="7" t="str">
        <f t="shared" si="5"/>
        <v>5.36/km</v>
      </c>
      <c r="H183" s="22">
        <f t="shared" si="6"/>
        <v>0.014620717592592588</v>
      </c>
      <c r="I183" s="22">
        <f t="shared" si="7"/>
        <v>0.012730092592592588</v>
      </c>
    </row>
    <row r="184" spans="1:9" ht="15" customHeight="1">
      <c r="A184" s="7">
        <v>181</v>
      </c>
      <c r="B184" s="48" t="s">
        <v>219</v>
      </c>
      <c r="C184" s="48" t="s">
        <v>270</v>
      </c>
      <c r="D184" s="7" t="s">
        <v>110</v>
      </c>
      <c r="E184" s="48" t="s">
        <v>167</v>
      </c>
      <c r="F184" s="50">
        <v>0.037423263888888884</v>
      </c>
      <c r="G184" s="7" t="str">
        <f t="shared" si="5"/>
        <v>5.37/km</v>
      </c>
      <c r="H184" s="22">
        <f t="shared" si="6"/>
        <v>0.014722337962962958</v>
      </c>
      <c r="I184" s="22">
        <f t="shared" si="7"/>
        <v>0.00771666666666666</v>
      </c>
    </row>
    <row r="185" spans="1:9" ht="15" customHeight="1">
      <c r="A185" s="7">
        <v>182</v>
      </c>
      <c r="B185" s="48" t="s">
        <v>220</v>
      </c>
      <c r="C185" s="48" t="s">
        <v>271</v>
      </c>
      <c r="D185" s="7" t="s">
        <v>43</v>
      </c>
      <c r="E185" s="48" t="s">
        <v>39</v>
      </c>
      <c r="F185" s="50">
        <v>0.037600347222222226</v>
      </c>
      <c r="G185" s="7" t="str">
        <f t="shared" si="5"/>
        <v>5.38/km</v>
      </c>
      <c r="H185" s="22">
        <f t="shared" si="6"/>
        <v>0.0148994212962963</v>
      </c>
      <c r="I185" s="22">
        <f t="shared" si="7"/>
        <v>0.010388310185185191</v>
      </c>
    </row>
    <row r="186" spans="1:9" ht="15" customHeight="1">
      <c r="A186" s="7">
        <v>183</v>
      </c>
      <c r="B186" s="48" t="s">
        <v>221</v>
      </c>
      <c r="C186" s="48" t="s">
        <v>253</v>
      </c>
      <c r="D186" s="7" t="s">
        <v>92</v>
      </c>
      <c r="E186" s="21" t="s">
        <v>222</v>
      </c>
      <c r="F186" s="50">
        <v>0.03765601851851851</v>
      </c>
      <c r="G186" s="7" t="str">
        <f t="shared" si="5"/>
        <v>5.39/km</v>
      </c>
      <c r="H186" s="22">
        <f t="shared" si="6"/>
        <v>0.014955092592592586</v>
      </c>
      <c r="I186" s="22">
        <f t="shared" si="7"/>
        <v>0.00866828703703703</v>
      </c>
    </row>
    <row r="187" spans="1:9" ht="15" customHeight="1">
      <c r="A187" s="7">
        <v>184</v>
      </c>
      <c r="B187" s="48" t="s">
        <v>223</v>
      </c>
      <c r="C187" s="48" t="s">
        <v>270</v>
      </c>
      <c r="D187" s="7" t="s">
        <v>43</v>
      </c>
      <c r="E187" s="48" t="s">
        <v>39</v>
      </c>
      <c r="F187" s="50">
        <v>0.038602546296296295</v>
      </c>
      <c r="G187" s="7" t="str">
        <f t="shared" si="5"/>
        <v>5.47/km</v>
      </c>
      <c r="H187" s="22">
        <f t="shared" si="6"/>
        <v>0.015901620370370368</v>
      </c>
      <c r="I187" s="22">
        <f t="shared" si="7"/>
        <v>0.01139050925925926</v>
      </c>
    </row>
    <row r="188" spans="1:9" ht="15" customHeight="1">
      <c r="A188" s="7">
        <v>185</v>
      </c>
      <c r="B188" s="48" t="s">
        <v>329</v>
      </c>
      <c r="C188" s="48" t="s">
        <v>224</v>
      </c>
      <c r="D188" s="7" t="s">
        <v>43</v>
      </c>
      <c r="E188" s="21" t="s">
        <v>112</v>
      </c>
      <c r="F188" s="50">
        <v>0.03874131944444444</v>
      </c>
      <c r="G188" s="7" t="str">
        <f t="shared" si="5"/>
        <v>5.49/km</v>
      </c>
      <c r="H188" s="22">
        <f t="shared" si="6"/>
        <v>0.016040393518518516</v>
      </c>
      <c r="I188" s="22">
        <f t="shared" si="7"/>
        <v>0.011529282407407408</v>
      </c>
    </row>
    <row r="189" spans="1:9" ht="15" customHeight="1">
      <c r="A189" s="7">
        <v>186</v>
      </c>
      <c r="B189" s="48" t="s">
        <v>225</v>
      </c>
      <c r="C189" s="48" t="s">
        <v>226</v>
      </c>
      <c r="D189" s="7" t="s">
        <v>99</v>
      </c>
      <c r="E189" s="48" t="s">
        <v>16</v>
      </c>
      <c r="F189" s="50">
        <v>0.038772916666666664</v>
      </c>
      <c r="G189" s="7" t="str">
        <f t="shared" si="5"/>
        <v>5.49/km</v>
      </c>
      <c r="H189" s="22">
        <f t="shared" si="6"/>
        <v>0.016071990740740737</v>
      </c>
      <c r="I189" s="22">
        <f t="shared" si="7"/>
        <v>0.009494907407407403</v>
      </c>
    </row>
    <row r="190" spans="1:9" ht="15" customHeight="1">
      <c r="A190" s="7">
        <v>187</v>
      </c>
      <c r="B190" s="48" t="s">
        <v>227</v>
      </c>
      <c r="C190" s="48" t="s">
        <v>262</v>
      </c>
      <c r="D190" s="7" t="s">
        <v>110</v>
      </c>
      <c r="E190" s="21" t="s">
        <v>112</v>
      </c>
      <c r="F190" s="50">
        <v>0.03909722222222222</v>
      </c>
      <c r="G190" s="7" t="str">
        <f t="shared" si="5"/>
        <v>5.52/km</v>
      </c>
      <c r="H190" s="22">
        <f t="shared" si="6"/>
        <v>0.016396296296296294</v>
      </c>
      <c r="I190" s="22">
        <f t="shared" si="7"/>
        <v>0.009390624999999996</v>
      </c>
    </row>
    <row r="191" spans="1:9" ht="15" customHeight="1">
      <c r="A191" s="7">
        <v>188</v>
      </c>
      <c r="B191" s="48" t="s">
        <v>228</v>
      </c>
      <c r="C191" s="48" t="s">
        <v>229</v>
      </c>
      <c r="D191" s="7" t="s">
        <v>1</v>
      </c>
      <c r="E191" s="21" t="s">
        <v>359</v>
      </c>
      <c r="F191" s="50">
        <v>0.03917638888888889</v>
      </c>
      <c r="G191" s="7" t="str">
        <f t="shared" si="5"/>
        <v>5.53/km</v>
      </c>
      <c r="H191" s="22">
        <f t="shared" si="6"/>
        <v>0.016475462962962966</v>
      </c>
      <c r="I191" s="22">
        <f t="shared" si="7"/>
        <v>0.016475462962962966</v>
      </c>
    </row>
    <row r="192" spans="1:9" ht="15" customHeight="1">
      <c r="A192" s="7">
        <v>189</v>
      </c>
      <c r="B192" s="21" t="s">
        <v>204</v>
      </c>
      <c r="C192" s="21" t="s">
        <v>323</v>
      </c>
      <c r="D192" s="7" t="s">
        <v>99</v>
      </c>
      <c r="E192" s="21" t="s">
        <v>295</v>
      </c>
      <c r="F192" s="50">
        <v>0.03949826388888889</v>
      </c>
      <c r="G192" s="7" t="str">
        <f t="shared" si="5"/>
        <v>5.56/km</v>
      </c>
      <c r="H192" s="22">
        <f t="shared" si="6"/>
        <v>0.016797337962962965</v>
      </c>
      <c r="I192" s="22">
        <f t="shared" si="7"/>
        <v>0.010220254629629631</v>
      </c>
    </row>
    <row r="193" spans="1:9" ht="15" customHeight="1">
      <c r="A193" s="7">
        <v>190</v>
      </c>
      <c r="B193" s="48" t="s">
        <v>230</v>
      </c>
      <c r="C193" s="48" t="s">
        <v>231</v>
      </c>
      <c r="D193" s="7" t="s">
        <v>67</v>
      </c>
      <c r="E193" s="48" t="s">
        <v>16</v>
      </c>
      <c r="F193" s="50">
        <v>0.03988240740740741</v>
      </c>
      <c r="G193" s="7" t="str">
        <f t="shared" si="5"/>
        <v>5.59/km</v>
      </c>
      <c r="H193" s="22">
        <f t="shared" si="6"/>
        <v>0.01718148148148148</v>
      </c>
      <c r="I193" s="22">
        <f t="shared" si="7"/>
        <v>0.011647106481481484</v>
      </c>
    </row>
    <row r="194" spans="1:9" ht="15" customHeight="1">
      <c r="A194" s="7">
        <v>191</v>
      </c>
      <c r="B194" s="48" t="s">
        <v>232</v>
      </c>
      <c r="C194" s="48" t="s">
        <v>86</v>
      </c>
      <c r="D194" s="7" t="s">
        <v>110</v>
      </c>
      <c r="E194" s="21" t="s">
        <v>233</v>
      </c>
      <c r="F194" s="50">
        <v>0.041230439814814814</v>
      </c>
      <c r="G194" s="7" t="str">
        <f t="shared" si="5"/>
        <v>6.11/km</v>
      </c>
      <c r="H194" s="22">
        <f t="shared" si="6"/>
        <v>0.018529513888888887</v>
      </c>
      <c r="I194" s="22">
        <f t="shared" si="7"/>
        <v>0.011523842592592589</v>
      </c>
    </row>
    <row r="195" spans="1:9" ht="15" customHeight="1">
      <c r="A195" s="7">
        <v>192</v>
      </c>
      <c r="B195" s="48" t="s">
        <v>234</v>
      </c>
      <c r="C195" s="48" t="s">
        <v>321</v>
      </c>
      <c r="D195" s="7" t="s">
        <v>216</v>
      </c>
      <c r="E195" s="21" t="s">
        <v>68</v>
      </c>
      <c r="F195" s="50">
        <v>0.04159756944444445</v>
      </c>
      <c r="G195" s="7" t="str">
        <f t="shared" si="5"/>
        <v>6.14/km</v>
      </c>
      <c r="H195" s="22">
        <f t="shared" si="6"/>
        <v>0.01889664351851852</v>
      </c>
      <c r="I195" s="22">
        <f t="shared" si="7"/>
        <v>0.004416087962962965</v>
      </c>
    </row>
    <row r="196" spans="1:9" ht="15" customHeight="1">
      <c r="A196" s="7">
        <v>193</v>
      </c>
      <c r="B196" s="48" t="s">
        <v>235</v>
      </c>
      <c r="C196" s="48" t="s">
        <v>268</v>
      </c>
      <c r="D196" s="7" t="s">
        <v>216</v>
      </c>
      <c r="E196" s="21" t="s">
        <v>317</v>
      </c>
      <c r="F196" s="50">
        <v>0.048778703703703706</v>
      </c>
      <c r="G196" s="7" t="str">
        <f>TEXT(INT((HOUR(F196)*3600+MINUTE(F196)*60+SECOND(F196))/$I$2/60),"0")&amp;"."&amp;TEXT(MOD((HOUR(F196)*3600+MINUTE(F196)*60+SECOND(F196))/$I$2,60),"00")&amp;"/km"</f>
        <v>7.19/km</v>
      </c>
      <c r="H196" s="22">
        <f t="shared" si="6"/>
        <v>0.02607777777777778</v>
      </c>
      <c r="I196" s="22">
        <f t="shared" si="7"/>
        <v>0.011597222222222224</v>
      </c>
    </row>
    <row r="197" spans="1:9" ht="15" customHeight="1">
      <c r="A197" s="8">
        <v>194</v>
      </c>
      <c r="B197" s="23" t="s">
        <v>236</v>
      </c>
      <c r="C197" s="23" t="s">
        <v>307</v>
      </c>
      <c r="D197" s="8" t="s">
        <v>216</v>
      </c>
      <c r="E197" s="23" t="s">
        <v>237</v>
      </c>
      <c r="F197" s="51">
        <v>0.0629482638888889</v>
      </c>
      <c r="G197" s="8" t="str">
        <f>TEXT(INT((HOUR(F197)*3600+MINUTE(F197)*60+SECOND(F197))/$I$2/60),"0")&amp;"."&amp;TEXT(MOD((HOUR(F197)*3600+MINUTE(F197)*60+SECOND(F197))/$I$2,60),"00")&amp;"/km"</f>
        <v>9.27/km</v>
      </c>
      <c r="H197" s="24">
        <f t="shared" si="6"/>
        <v>0.04024733796296297</v>
      </c>
      <c r="I197" s="24">
        <f t="shared" si="7"/>
        <v>0.025766782407407415</v>
      </c>
    </row>
  </sheetData>
  <autoFilter ref="A3:I19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Trofeo dei Falisci 3ª edizione</v>
      </c>
      <c r="B1" s="33"/>
      <c r="C1" s="34"/>
    </row>
    <row r="2" spans="1:3" ht="33" customHeight="1">
      <c r="A2" s="35" t="str">
        <f>Individuale!A2&amp;" km. "&amp;Individuale!I2</f>
        <v>Civita Castellana (Vt) Italia - Domenica 19/09/2010 km. 9,6</v>
      </c>
      <c r="B2" s="36"/>
      <c r="C2" s="37"/>
    </row>
    <row r="3" spans="1:3" ht="24.75" customHeight="1">
      <c r="A3" s="17" t="s">
        <v>241</v>
      </c>
      <c r="B3" s="18" t="s">
        <v>245</v>
      </c>
      <c r="C3" s="18" t="s">
        <v>250</v>
      </c>
    </row>
    <row r="4" spans="1:3" ht="15" customHeight="1">
      <c r="A4" s="38">
        <v>1</v>
      </c>
      <c r="B4" s="39" t="s">
        <v>39</v>
      </c>
      <c r="C4" s="44">
        <v>36</v>
      </c>
    </row>
    <row r="5" spans="1:3" ht="15" customHeight="1">
      <c r="A5" s="40">
        <v>2</v>
      </c>
      <c r="B5" s="41" t="s">
        <v>5</v>
      </c>
      <c r="C5" s="45">
        <v>20</v>
      </c>
    </row>
    <row r="6" spans="1:3" ht="15" customHeight="1">
      <c r="A6" s="40">
        <v>3</v>
      </c>
      <c r="B6" s="41" t="s">
        <v>16</v>
      </c>
      <c r="C6" s="45">
        <v>16</v>
      </c>
    </row>
    <row r="7" spans="1:3" ht="15" customHeight="1">
      <c r="A7" s="40">
        <v>4</v>
      </c>
      <c r="B7" s="41" t="s">
        <v>7</v>
      </c>
      <c r="C7" s="45">
        <v>13</v>
      </c>
    </row>
    <row r="8" spans="1:3" ht="15" customHeight="1">
      <c r="A8" s="40">
        <v>5</v>
      </c>
      <c r="B8" s="41" t="s">
        <v>68</v>
      </c>
      <c r="C8" s="45">
        <v>12</v>
      </c>
    </row>
    <row r="9" spans="1:3" ht="15" customHeight="1">
      <c r="A9" s="40">
        <v>6</v>
      </c>
      <c r="B9" s="41" t="s">
        <v>120</v>
      </c>
      <c r="C9" s="45">
        <v>8</v>
      </c>
    </row>
    <row r="10" spans="1:3" ht="15" customHeight="1">
      <c r="A10" s="40">
        <v>7</v>
      </c>
      <c r="B10" s="41" t="s">
        <v>11</v>
      </c>
      <c r="C10" s="45">
        <v>7</v>
      </c>
    </row>
    <row r="11" spans="1:3" ht="15" customHeight="1">
      <c r="A11" s="40">
        <v>8</v>
      </c>
      <c r="B11" s="41" t="s">
        <v>24</v>
      </c>
      <c r="C11" s="45">
        <v>7</v>
      </c>
    </row>
    <row r="12" spans="1:3" ht="15" customHeight="1">
      <c r="A12" s="40">
        <v>9</v>
      </c>
      <c r="B12" s="41" t="s">
        <v>112</v>
      </c>
      <c r="C12" s="45">
        <v>6</v>
      </c>
    </row>
    <row r="13" spans="1:3" ht="15" customHeight="1">
      <c r="A13" s="40">
        <v>10</v>
      </c>
      <c r="B13" s="41" t="s">
        <v>73</v>
      </c>
      <c r="C13" s="45">
        <v>6</v>
      </c>
    </row>
    <row r="14" spans="1:3" ht="15" customHeight="1">
      <c r="A14" s="40">
        <v>11</v>
      </c>
      <c r="B14" s="41" t="s">
        <v>25</v>
      </c>
      <c r="C14" s="45">
        <v>6</v>
      </c>
    </row>
    <row r="15" spans="1:3" ht="15" customHeight="1">
      <c r="A15" s="40">
        <v>12</v>
      </c>
      <c r="B15" s="41" t="s">
        <v>37</v>
      </c>
      <c r="C15" s="45">
        <v>5</v>
      </c>
    </row>
    <row r="16" spans="1:3" ht="15" customHeight="1">
      <c r="A16" s="40">
        <v>13</v>
      </c>
      <c r="B16" s="41" t="s">
        <v>303</v>
      </c>
      <c r="C16" s="45">
        <v>4</v>
      </c>
    </row>
    <row r="17" spans="1:3" ht="15" customHeight="1">
      <c r="A17" s="40">
        <v>14</v>
      </c>
      <c r="B17" s="41" t="s">
        <v>143</v>
      </c>
      <c r="C17" s="45">
        <v>4</v>
      </c>
    </row>
    <row r="18" spans="1:3" ht="15" customHeight="1">
      <c r="A18" s="40">
        <v>15</v>
      </c>
      <c r="B18" s="41" t="s">
        <v>34</v>
      </c>
      <c r="C18" s="45">
        <v>3</v>
      </c>
    </row>
    <row r="19" spans="1:3" ht="15" customHeight="1">
      <c r="A19" s="40">
        <v>16</v>
      </c>
      <c r="B19" s="41" t="s">
        <v>105</v>
      </c>
      <c r="C19" s="45">
        <v>3</v>
      </c>
    </row>
    <row r="20" spans="1:3" ht="15" customHeight="1">
      <c r="A20" s="40">
        <v>17</v>
      </c>
      <c r="B20" s="41" t="s">
        <v>295</v>
      </c>
      <c r="C20" s="45">
        <v>3</v>
      </c>
    </row>
    <row r="21" spans="1:3" ht="15" customHeight="1">
      <c r="A21" s="40">
        <v>18</v>
      </c>
      <c r="B21" s="41" t="s">
        <v>167</v>
      </c>
      <c r="C21" s="45">
        <v>2</v>
      </c>
    </row>
    <row r="22" spans="1:3" ht="15" customHeight="1">
      <c r="A22" s="40">
        <v>19</v>
      </c>
      <c r="B22" s="41" t="s">
        <v>150</v>
      </c>
      <c r="C22" s="45">
        <v>2</v>
      </c>
    </row>
    <row r="23" spans="1:3" ht="15" customHeight="1">
      <c r="A23" s="40">
        <v>20</v>
      </c>
      <c r="B23" s="41" t="s">
        <v>106</v>
      </c>
      <c r="C23" s="45">
        <v>2</v>
      </c>
    </row>
    <row r="24" spans="1:3" ht="15" customHeight="1">
      <c r="A24" s="40">
        <v>21</v>
      </c>
      <c r="B24" s="41" t="s">
        <v>9</v>
      </c>
      <c r="C24" s="45">
        <v>2</v>
      </c>
    </row>
    <row r="25" spans="1:3" ht="15" customHeight="1">
      <c r="A25" s="40">
        <v>22</v>
      </c>
      <c r="B25" s="41" t="s">
        <v>316</v>
      </c>
      <c r="C25" s="45">
        <v>2</v>
      </c>
    </row>
    <row r="26" spans="1:3" ht="15" customHeight="1">
      <c r="A26" s="40">
        <v>23</v>
      </c>
      <c r="B26" s="41" t="s">
        <v>128</v>
      </c>
      <c r="C26" s="45">
        <v>2</v>
      </c>
    </row>
    <row r="27" spans="1:3" ht="15" customHeight="1">
      <c r="A27" s="40">
        <v>24</v>
      </c>
      <c r="B27" s="41" t="s">
        <v>176</v>
      </c>
      <c r="C27" s="45">
        <v>1</v>
      </c>
    </row>
    <row r="28" spans="1:3" ht="15" customHeight="1">
      <c r="A28" s="40">
        <v>25</v>
      </c>
      <c r="B28" s="41" t="s">
        <v>57</v>
      </c>
      <c r="C28" s="45">
        <v>1</v>
      </c>
    </row>
    <row r="29" spans="1:3" ht="15" customHeight="1">
      <c r="A29" s="40">
        <v>26</v>
      </c>
      <c r="B29" s="41" t="s">
        <v>156</v>
      </c>
      <c r="C29" s="45">
        <v>1</v>
      </c>
    </row>
    <row r="30" spans="1:3" ht="15" customHeight="1">
      <c r="A30" s="40">
        <v>27</v>
      </c>
      <c r="B30" s="41" t="s">
        <v>89</v>
      </c>
      <c r="C30" s="45">
        <v>1</v>
      </c>
    </row>
    <row r="31" spans="1:3" ht="15" customHeight="1">
      <c r="A31" s="40">
        <v>28</v>
      </c>
      <c r="B31" s="41" t="s">
        <v>2</v>
      </c>
      <c r="C31" s="45">
        <v>1</v>
      </c>
    </row>
    <row r="32" spans="1:3" ht="15" customHeight="1">
      <c r="A32" s="40">
        <v>29</v>
      </c>
      <c r="B32" s="41" t="s">
        <v>237</v>
      </c>
      <c r="C32" s="45">
        <v>1</v>
      </c>
    </row>
    <row r="33" spans="1:3" ht="15" customHeight="1">
      <c r="A33" s="40">
        <v>30</v>
      </c>
      <c r="B33" s="41" t="s">
        <v>18</v>
      </c>
      <c r="C33" s="45">
        <v>1</v>
      </c>
    </row>
    <row r="34" spans="1:3" ht="15" customHeight="1">
      <c r="A34" s="40">
        <v>31</v>
      </c>
      <c r="B34" s="41" t="s">
        <v>359</v>
      </c>
      <c r="C34" s="45">
        <v>1</v>
      </c>
    </row>
    <row r="35" spans="1:3" ht="15" customHeight="1">
      <c r="A35" s="40">
        <v>32</v>
      </c>
      <c r="B35" s="41" t="s">
        <v>341</v>
      </c>
      <c r="C35" s="45">
        <v>1</v>
      </c>
    </row>
    <row r="36" spans="1:3" ht="15" customHeight="1">
      <c r="A36" s="40">
        <v>33</v>
      </c>
      <c r="B36" s="41" t="s">
        <v>95</v>
      </c>
      <c r="C36" s="45">
        <v>1</v>
      </c>
    </row>
    <row r="37" spans="1:3" ht="15" customHeight="1">
      <c r="A37" s="40">
        <v>34</v>
      </c>
      <c r="B37" s="41" t="s">
        <v>63</v>
      </c>
      <c r="C37" s="45">
        <v>1</v>
      </c>
    </row>
    <row r="38" spans="1:3" ht="15" customHeight="1">
      <c r="A38" s="40">
        <v>35</v>
      </c>
      <c r="B38" s="41" t="s">
        <v>123</v>
      </c>
      <c r="C38" s="45">
        <v>1</v>
      </c>
    </row>
    <row r="39" spans="1:3" ht="15" customHeight="1">
      <c r="A39" s="40">
        <v>36</v>
      </c>
      <c r="B39" s="41" t="s">
        <v>77</v>
      </c>
      <c r="C39" s="45">
        <v>1</v>
      </c>
    </row>
    <row r="40" spans="1:3" ht="15" customHeight="1">
      <c r="A40" s="40">
        <v>37</v>
      </c>
      <c r="B40" s="41" t="s">
        <v>152</v>
      </c>
      <c r="C40" s="45">
        <v>1</v>
      </c>
    </row>
    <row r="41" spans="1:3" ht="15" customHeight="1">
      <c r="A41" s="40">
        <v>38</v>
      </c>
      <c r="B41" s="41" t="s">
        <v>84</v>
      </c>
      <c r="C41" s="45">
        <v>1</v>
      </c>
    </row>
    <row r="42" spans="1:3" ht="15" customHeight="1">
      <c r="A42" s="40">
        <v>39</v>
      </c>
      <c r="B42" s="41" t="s">
        <v>59</v>
      </c>
      <c r="C42" s="45">
        <v>1</v>
      </c>
    </row>
    <row r="43" spans="1:3" ht="15" customHeight="1">
      <c r="A43" s="40">
        <v>40</v>
      </c>
      <c r="B43" s="41" t="s">
        <v>233</v>
      </c>
      <c r="C43" s="45">
        <v>1</v>
      </c>
    </row>
    <row r="44" spans="1:3" ht="15" customHeight="1">
      <c r="A44" s="40">
        <v>41</v>
      </c>
      <c r="B44" s="41" t="s">
        <v>103</v>
      </c>
      <c r="C44" s="45">
        <v>1</v>
      </c>
    </row>
    <row r="45" spans="1:3" ht="15" customHeight="1">
      <c r="A45" s="40">
        <v>42</v>
      </c>
      <c r="B45" s="41" t="s">
        <v>222</v>
      </c>
      <c r="C45" s="45">
        <v>1</v>
      </c>
    </row>
    <row r="46" spans="1:3" ht="15" customHeight="1">
      <c r="A46" s="40">
        <v>43</v>
      </c>
      <c r="B46" s="41" t="s">
        <v>202</v>
      </c>
      <c r="C46" s="45">
        <v>1</v>
      </c>
    </row>
    <row r="47" spans="1:3" ht="15" customHeight="1">
      <c r="A47" s="40">
        <v>44</v>
      </c>
      <c r="B47" s="41" t="s">
        <v>298</v>
      </c>
      <c r="C47" s="45">
        <v>1</v>
      </c>
    </row>
    <row r="48" spans="1:3" ht="15" customHeight="1">
      <c r="A48" s="40">
        <v>45</v>
      </c>
      <c r="B48" s="41" t="s">
        <v>171</v>
      </c>
      <c r="C48" s="45">
        <v>1</v>
      </c>
    </row>
    <row r="49" spans="1:3" ht="15" customHeight="1">
      <c r="A49" s="42">
        <v>46</v>
      </c>
      <c r="B49" s="43" t="s">
        <v>317</v>
      </c>
      <c r="C49" s="46">
        <v>1</v>
      </c>
    </row>
    <row r="50" ht="12.75">
      <c r="C50" s="4">
        <f>SUM(C4:C49)</f>
        <v>194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2010-09-22T06:40:10Z</dcterms:modified>
  <cp:category/>
  <cp:version/>
  <cp:contentType/>
  <cp:contentStatus/>
</cp:coreProperties>
</file>