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<sst xmlns="http://schemas.openxmlformats.org/spreadsheetml/2006/main" count="903" uniqueCount="508">
  <si>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</si>
  <si>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</si>
  <si>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</si>
  <si>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</si>
  <si>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</si>
  <si>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</si>
  <si>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</si>
  <si>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</si>
  <si>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</si>
  <si>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</si>
  <si>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</si>
  <si>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</si>
  <si>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</si>
  <si>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</si>
  <si>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</si>
  <si>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</si>
  <si>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</si>
  <si>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</si>
  <si>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FABRIZIO</t>
  </si>
  <si>
    <t>MASSIMO</t>
  </si>
  <si>
    <t>FRANCESCO</t>
  </si>
  <si>
    <t>DOMENICO</t>
  </si>
  <si>
    <t>ROBERTO</t>
  </si>
  <si>
    <t>GIANLUCA</t>
  </si>
  <si>
    <t>MARCO</t>
  </si>
  <si>
    <t>ANDREA</t>
  </si>
  <si>
    <t>ENRICO</t>
  </si>
  <si>
    <t>MARIO</t>
  </si>
  <si>
    <t>MASSIMILIANO</t>
  </si>
  <si>
    <t>MARCONI</t>
  </si>
  <si>
    <t>ALESSANDRO</t>
  </si>
  <si>
    <t>PAOLO</t>
  </si>
  <si>
    <t>DANIELE</t>
  </si>
  <si>
    <t>ANGELO</t>
  </si>
  <si>
    <t>PIETRO</t>
  </si>
  <si>
    <t>MARINO</t>
  </si>
  <si>
    <t>SERGIO</t>
  </si>
  <si>
    <t>RAFFAELE</t>
  </si>
  <si>
    <t>UMBERTO</t>
  </si>
  <si>
    <t>MARCELLA</t>
  </si>
  <si>
    <t>ANNUNZIATA</t>
  </si>
  <si>
    <t>BIAGIO</t>
  </si>
  <si>
    <t>SARA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</si>
  <si>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</si>
  <si>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</si>
  <si>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</si>
  <si>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</si>
  <si>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</si>
  <si>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</si>
  <si>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</si>
  <si>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</si>
  <si>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</si>
  <si>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</si>
  <si>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REMO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</si>
  <si>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</si>
  <si>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</si>
  <si>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</si>
  <si>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</si>
  <si>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</si>
  <si>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</si>
  <si>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</si>
  <si>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</si>
  <si>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</si>
  <si>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</si>
  <si>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</si>
  <si>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</si>
  <si>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</si>
  <si>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</si>
  <si>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</si>
  <si>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</si>
  <si>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</si>
  <si>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</si>
  <si>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</si>
  <si>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</si>
  <si>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</si>
  <si>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</si>
  <si>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SALVATORE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</si>
  <si>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</si>
  <si>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</si>
  <si>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</si>
  <si>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</si>
  <si>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</si>
  <si>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</si>
  <si>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</si>
  <si>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</si>
  <si>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</si>
  <si>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</si>
  <si>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</si>
  <si>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</si>
  <si>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</si>
  <si>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DI MONACO</t>
  </si>
  <si>
    <t>LORENZO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</si>
  <si>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</si>
  <si>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</si>
  <si>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</si>
  <si>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</si>
  <si>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</si>
  <si>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</si>
  <si>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</si>
  <si>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</si>
  <si>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</si>
  <si>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</si>
  <si>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</si>
  <si>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</si>
  <si>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</si>
  <si>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</si>
  <si>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</si>
  <si>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</si>
  <si>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</si>
  <si>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</si>
  <si>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</si>
  <si>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</si>
  <si>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</si>
  <si>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</si>
  <si>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</si>
  <si>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</si>
  <si>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</si>
  <si>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</si>
  <si>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</si>
  <si>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</si>
  <si>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</si>
  <si>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</si>
  <si>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</si>
  <si>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</si>
  <si>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</si>
  <si>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</si>
  <si>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</si>
  <si>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</si>
  <si>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</si>
  <si>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</si>
  <si>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</si>
  <si>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</si>
  <si>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</si>
  <si>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</si>
  <si>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</si>
  <si>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</si>
  <si>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</si>
  <si>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</si>
  <si>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</si>
  <si>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</si>
  <si>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</si>
  <si>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GIOVANNA</t>
  </si>
  <si>
    <t>94</t>
  </si>
  <si>
    <t>95</t>
  </si>
  <si>
    <t>96</t>
  </si>
  <si>
    <t>97</t>
  </si>
  <si>
    <t>98</t>
  </si>
  <si>
    <t>99</t>
  </si>
  <si>
    <t>100</t>
  </si>
  <si>
    <t>LUIGI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</si>
  <si>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</si>
  <si>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</si>
  <si>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</si>
  <si>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</si>
  <si>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</si>
  <si>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</si>
  <si>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</si>
  <si>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</si>
  <si>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</si>
  <si>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</si>
  <si>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</si>
  <si>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</si>
  <si>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</si>
  <si>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</si>
  <si>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</si>
  <si>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</si>
  <si>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</si>
  <si>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</si>
  <si>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</si>
  <si>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</si>
  <si>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</si>
  <si>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</si>
  <si>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</si>
  <si>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</si>
  <si>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</si>
  <si>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</si>
  <si>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</si>
  <si>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</si>
  <si>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</si>
  <si>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</si>
  <si>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</si>
  <si>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</si>
  <si>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</si>
  <si>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</si>
  <si>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</si>
  <si>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</si>
  <si>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</si>
  <si>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</si>
  <si>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</si>
  <si>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</si>
  <si>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</si>
  <si>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</si>
  <si>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</si>
  <si>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</si>
  <si>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</si>
  <si>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</si>
  <si>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</si>
  <si>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</si>
  <si>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</si>
  <si>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</si>
  <si>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</si>
  <si>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</si>
  <si>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</si>
  <si>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</si>
  <si>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</si>
  <si>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</si>
  <si>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</si>
  <si>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</si>
  <si>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</si>
  <si>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</si>
  <si>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</si>
  <si>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</si>
  <si>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</si>
  <si>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</si>
  <si>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</si>
  <si>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</si>
  <si>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</si>
  <si>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</si>
  <si>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</si>
  <si>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ALBERTO</t>
  </si>
  <si>
    <t>BRUNO</t>
  </si>
  <si>
    <t>CENTOFANTI</t>
  </si>
  <si>
    <t>AZZARELLI</t>
  </si>
  <si>
    <t>B</t>
  </si>
  <si>
    <t>SANTA MARINELLA ATHLETIC CLUB</t>
  </si>
  <si>
    <t>MARUCCI</t>
  </si>
  <si>
    <t>ATL. MONTEFIASCONE</t>
  </si>
  <si>
    <t>SIMONE</t>
  </si>
  <si>
    <t>BOLSENA FORUM SPORT</t>
  </si>
  <si>
    <t>IACOMELLI</t>
  </si>
  <si>
    <t>TRISPORT COSTA D'ARGENTO</t>
  </si>
  <si>
    <t>COGNATA</t>
  </si>
  <si>
    <t>D</t>
  </si>
  <si>
    <t>ASD LIBERTY ATLETIC</t>
  </si>
  <si>
    <t>GUIDA</t>
  </si>
  <si>
    <t>VALERIO</t>
  </si>
  <si>
    <t>G.P.MONTI DELLA TOLFA L'AIRONE</t>
  </si>
  <si>
    <t>RENZI</t>
  </si>
  <si>
    <t>MARSILIO</t>
  </si>
  <si>
    <t>C</t>
  </si>
  <si>
    <t>S.S. LAZIO ATLETICA</t>
  </si>
  <si>
    <t>IADELUCA</t>
  </si>
  <si>
    <t>AUGUSTO</t>
  </si>
  <si>
    <t>F</t>
  </si>
  <si>
    <t>CASC BANCA D'ITALIA</t>
  </si>
  <si>
    <t>MARTELLI</t>
  </si>
  <si>
    <t>ATL. DI MARCO SPORT</t>
  </si>
  <si>
    <t>TOMASSI</t>
  </si>
  <si>
    <t>MONSORNO</t>
  </si>
  <si>
    <t>LORIS</t>
  </si>
  <si>
    <t>A</t>
  </si>
  <si>
    <t>USD CERMIS</t>
  </si>
  <si>
    <t>BERNARDINI</t>
  </si>
  <si>
    <t>LUCIANO</t>
  </si>
  <si>
    <t>G</t>
  </si>
  <si>
    <t>SALVI</t>
  </si>
  <si>
    <t>GUIDO</t>
  </si>
  <si>
    <t>E</t>
  </si>
  <si>
    <t>RUNNERS CANINO</t>
  </si>
  <si>
    <t>PELLICCIA</t>
  </si>
  <si>
    <t>LIBERTAS ORVIETO</t>
  </si>
  <si>
    <t>BELLITTO</t>
  </si>
  <si>
    <t>ANTONELLA</t>
  </si>
  <si>
    <t>N</t>
  </si>
  <si>
    <t>MARCHESINI</t>
  </si>
  <si>
    <t>CARDONI</t>
  </si>
  <si>
    <t>CLAUDIO</t>
  </si>
  <si>
    <t>ATL. 90 TARQUINIA</t>
  </si>
  <si>
    <t>LANZI</t>
  </si>
  <si>
    <t>POLISPORTIVA MONTALTO</t>
  </si>
  <si>
    <t>SMERA</t>
  </si>
  <si>
    <t>A.S.D. LIBERI PODISTI</t>
  </si>
  <si>
    <t>NASSO</t>
  </si>
  <si>
    <t>SILVIA</t>
  </si>
  <si>
    <t>M</t>
  </si>
  <si>
    <t>TIRRENO ATLETICA</t>
  </si>
  <si>
    <t>VENTURA</t>
  </si>
  <si>
    <t>ADAMINI</t>
  </si>
  <si>
    <t>PISCIOTTANO</t>
  </si>
  <si>
    <t>ROSSANO</t>
  </si>
  <si>
    <t>BARCAROLI</t>
  </si>
  <si>
    <t>GRAVANAGO</t>
  </si>
  <si>
    <t>GIAN LUIGI</t>
  </si>
  <si>
    <t>ATLETICA SANTA MARINELLA</t>
  </si>
  <si>
    <t>SANTOPONTE</t>
  </si>
  <si>
    <t>DANILO</t>
  </si>
  <si>
    <t>MUNICCHI</t>
  </si>
  <si>
    <t>O</t>
  </si>
  <si>
    <t>UISP ABBADIA SAN SALVATORE</t>
  </si>
  <si>
    <t>PIERSANTI</t>
  </si>
  <si>
    <t>BIAGETTI</t>
  </si>
  <si>
    <t>STEFANO</t>
  </si>
  <si>
    <t>A.S.D. VITERBO RUNNERS</t>
  </si>
  <si>
    <t>IPIRITI</t>
  </si>
  <si>
    <t>PODISTICA CORCHIANO</t>
  </si>
  <si>
    <t>FILAURO</t>
  </si>
  <si>
    <t>GIANPAOLO</t>
  </si>
  <si>
    <t>VIGIANI</t>
  </si>
  <si>
    <t>TIBO</t>
  </si>
  <si>
    <t>MORETTI</t>
  </si>
  <si>
    <t>PIERGENTILI</t>
  </si>
  <si>
    <t>EMANUELE</t>
  </si>
  <si>
    <t>SCOSCIA</t>
  </si>
  <si>
    <t>FEDERICO</t>
  </si>
  <si>
    <t>AT RUNNING</t>
  </si>
  <si>
    <t>NOTTOLINI</t>
  </si>
  <si>
    <t>SAVERI</t>
  </si>
  <si>
    <t>DI VAIA</t>
  </si>
  <si>
    <t>FABIO</t>
  </si>
  <si>
    <t>BARBERINI</t>
  </si>
  <si>
    <t>CIPOLLONI</t>
  </si>
  <si>
    <t>PICICCI</t>
  </si>
  <si>
    <t>GOFFI</t>
  </si>
  <si>
    <t>TRIATHLON LADISPOLI</t>
  </si>
  <si>
    <t>TUCCINI</t>
  </si>
  <si>
    <t>SBARRINI</t>
  </si>
  <si>
    <t>CASCIONI</t>
  </si>
  <si>
    <t>PIERO</t>
  </si>
  <si>
    <t>PESCI</t>
  </si>
  <si>
    <t>ATLETICA MARTA</t>
  </si>
  <si>
    <t>TRAMONTANA</t>
  </si>
  <si>
    <t>SACCO</t>
  </si>
  <si>
    <t>GIANFRANCO</t>
  </si>
  <si>
    <t>TERSILIO</t>
  </si>
  <si>
    <t>OPEN MIND</t>
  </si>
  <si>
    <t>SASSARA</t>
  </si>
  <si>
    <t>BATTAGLINI</t>
  </si>
  <si>
    <t>BUONI</t>
  </si>
  <si>
    <t>MINELLI</t>
  </si>
  <si>
    <t>DAVID</t>
  </si>
  <si>
    <t>PROCACCI</t>
  </si>
  <si>
    <t>MONTEROSI RUN</t>
  </si>
  <si>
    <t>CESARETTI</t>
  </si>
  <si>
    <t>ATL. UISP SIENA</t>
  </si>
  <si>
    <t>FALATO</t>
  </si>
  <si>
    <t>H</t>
  </si>
  <si>
    <t>CALAMITA</t>
  </si>
  <si>
    <t>CORRAO</t>
  </si>
  <si>
    <t>PEZZUTI</t>
  </si>
  <si>
    <t>ROSATI</t>
  </si>
  <si>
    <t>MIRKO</t>
  </si>
  <si>
    <t>BENELLA</t>
  </si>
  <si>
    <t>FUSARO</t>
  </si>
  <si>
    <t>CLAUDIA</t>
  </si>
  <si>
    <t>LA TROFA</t>
  </si>
  <si>
    <t>VENANZI</t>
  </si>
  <si>
    <t>LEONARDO</t>
  </si>
  <si>
    <t>UISP CIVITAVECCHIA</t>
  </si>
  <si>
    <t>ARDUINI</t>
  </si>
  <si>
    <t>PARADISI</t>
  </si>
  <si>
    <t>D'ANGELO</t>
  </si>
  <si>
    <t>PIERGIORGIO</t>
  </si>
  <si>
    <t>RONCA</t>
  </si>
  <si>
    <t>CEORNEI</t>
  </si>
  <si>
    <t>ANA MARIA</t>
  </si>
  <si>
    <t>MATTUCILLI</t>
  </si>
  <si>
    <t>BRUNOTTI</t>
  </si>
  <si>
    <t>GINO</t>
  </si>
  <si>
    <t>TEAM MARATHON BIKE</t>
  </si>
  <si>
    <t>PAONE</t>
  </si>
  <si>
    <t>GIANNI</t>
  </si>
  <si>
    <t>I</t>
  </si>
  <si>
    <t>UISP VITERBO</t>
  </si>
  <si>
    <t>A.S.D. LIBERTAS ELLERA</t>
  </si>
  <si>
    <t>MARI</t>
  </si>
  <si>
    <t>MARTONI</t>
  </si>
  <si>
    <t>G.S. AM.VIGILI DEL FUOCO</t>
  </si>
  <si>
    <t>PERETTI</t>
  </si>
  <si>
    <t>MARZIALI</t>
  </si>
  <si>
    <t>GUERRINI</t>
  </si>
  <si>
    <t>FRANCESCA</t>
  </si>
  <si>
    <t>NAPPI</t>
  </si>
  <si>
    <t>ROGO</t>
  </si>
  <si>
    <t>TROILI</t>
  </si>
  <si>
    <t>ROCCHI</t>
  </si>
  <si>
    <t>BERTOLO</t>
  </si>
  <si>
    <t>SPERANZA</t>
  </si>
  <si>
    <t>DI GIORGIO</t>
  </si>
  <si>
    <t>TERZOLI</t>
  </si>
  <si>
    <t>SCAGLIARINI</t>
  </si>
  <si>
    <t>ETTORE</t>
  </si>
  <si>
    <t>BUZI</t>
  </si>
  <si>
    <t>MANFREDI</t>
  </si>
  <si>
    <t>IVO</t>
  </si>
  <si>
    <t>MONDINI</t>
  </si>
  <si>
    <t>SETTIMELLI</t>
  </si>
  <si>
    <t>NANNI</t>
  </si>
  <si>
    <t>FUORI SOGLIA</t>
  </si>
  <si>
    <t>CIGNINI</t>
  </si>
  <si>
    <t>SCIUSCO</t>
  </si>
  <si>
    <t>LUIGI ROSARIO</t>
  </si>
  <si>
    <t>PETRICCA</t>
  </si>
  <si>
    <t>FULVI</t>
  </si>
  <si>
    <t>RANUCCI</t>
  </si>
  <si>
    <t>DANIELA</t>
  </si>
  <si>
    <t>FIORI</t>
  </si>
  <si>
    <t>COLUCCI</t>
  </si>
  <si>
    <t>ANGELA</t>
  </si>
  <si>
    <t>BALDASSARRE</t>
  </si>
  <si>
    <t>FANI</t>
  </si>
  <si>
    <t>AZELIO</t>
  </si>
  <si>
    <t>L</t>
  </si>
  <si>
    <t>D.L.F. GROSSETO</t>
  </si>
  <si>
    <t>BARONE</t>
  </si>
  <si>
    <t>ATL. IL CAMPANILE</t>
  </si>
  <si>
    <t>PATERNESI</t>
  </si>
  <si>
    <t>MONICA</t>
  </si>
  <si>
    <t>ALESINI</t>
  </si>
  <si>
    <t>ARNALDO</t>
  </si>
  <si>
    <t>PANNONE</t>
  </si>
  <si>
    <t>GELSOMINA</t>
  </si>
  <si>
    <t>LA FRATTA</t>
  </si>
  <si>
    <t>MARINA</t>
  </si>
  <si>
    <t>BATTISTELLI</t>
  </si>
  <si>
    <t>LIVIANO</t>
  </si>
  <si>
    <t>MANINI</t>
  </si>
  <si>
    <t>SCLANO</t>
  </si>
  <si>
    <t>MIGLIORINI</t>
  </si>
  <si>
    <t>VILMA</t>
  </si>
  <si>
    <t>P</t>
  </si>
  <si>
    <t>CIOCCOLINI</t>
  </si>
  <si>
    <t>ALESSIO</t>
  </si>
  <si>
    <t>CAPPABIANCA</t>
  </si>
  <si>
    <t>A.S.D. PODISTICA SOLIDARIETA'</t>
  </si>
  <si>
    <t>VECCHIETTI</t>
  </si>
  <si>
    <t>SANDRO</t>
  </si>
  <si>
    <t>ASD CAERE TREKKING</t>
  </si>
  <si>
    <t>MARIA ONORINA</t>
  </si>
  <si>
    <t>BURLA</t>
  </si>
  <si>
    <t>FERNANDO</t>
  </si>
  <si>
    <t>BRODO</t>
  </si>
  <si>
    <t>REGINA</t>
  </si>
  <si>
    <t>FREE RUNNERS MOLFETTA</t>
  </si>
  <si>
    <t>FROHLICH</t>
  </si>
  <si>
    <t>HANS HERBERT</t>
  </si>
  <si>
    <t>COPPARI</t>
  </si>
  <si>
    <t>PRUDENZI</t>
  </si>
  <si>
    <t>GIULIA</t>
  </si>
  <si>
    <t>CASORRI</t>
  </si>
  <si>
    <t>CARLA</t>
  </si>
  <si>
    <t>GAGLIARDI</t>
  </si>
  <si>
    <t>VALENTINA</t>
  </si>
  <si>
    <t>ROMOLI</t>
  </si>
  <si>
    <t>VITTORIO</t>
  </si>
  <si>
    <t>COZZOLINO</t>
  </si>
  <si>
    <t>MARIA CIRA</t>
  </si>
  <si>
    <t>SANTINI</t>
  </si>
  <si>
    <t>CARLETTI</t>
  </si>
  <si>
    <t>LORENZO GENNARO</t>
  </si>
  <si>
    <t>NADDEO</t>
  </si>
  <si>
    <t>MANCINELLI DEGLI ESPOSTI</t>
  </si>
  <si>
    <t>PIETRAFESA</t>
  </si>
  <si>
    <t>BALZANI</t>
  </si>
  <si>
    <t>ZACCARO</t>
  </si>
  <si>
    <t>CORRICASTROVILLARI</t>
  </si>
  <si>
    <t>GIACCO</t>
  </si>
  <si>
    <t>G.S. CAT SPORT</t>
  </si>
  <si>
    <t>LAVECCHIA DI TOCCO</t>
  </si>
  <si>
    <t>MIANI</t>
  </si>
  <si>
    <t>LEOCADIO</t>
  </si>
  <si>
    <t>MARCIA</t>
  </si>
  <si>
    <t>ZICOSCHI</t>
  </si>
  <si>
    <t>ZEPPA</t>
  </si>
  <si>
    <t>MAGNINI</t>
  </si>
  <si>
    <t>SONIA</t>
  </si>
  <si>
    <t>PETROLINI</t>
  </si>
  <si>
    <t>LUCIA</t>
  </si>
  <si>
    <t>ANGARITA</t>
  </si>
  <si>
    <t>LUZ STELLA</t>
  </si>
  <si>
    <t>TIBERTI</t>
  </si>
  <si>
    <t>FRANCESCA ROMANA</t>
  </si>
  <si>
    <t>MEI</t>
  </si>
  <si>
    <t>ECOMARATONA DEI MONTI CIMINI</t>
  </si>
  <si>
    <t>DIMITROVA</t>
  </si>
  <si>
    <t>ANI ANFILOTKA</t>
  </si>
  <si>
    <t>ATLETICOM</t>
  </si>
  <si>
    <t>ATL. NEPI</t>
  </si>
  <si>
    <t>BERGANTINI</t>
  </si>
  <si>
    <t>NATALINA</t>
  </si>
  <si>
    <t>FIAONI</t>
  </si>
  <si>
    <t>DEBORA</t>
  </si>
  <si>
    <t>MORBIDELLI</t>
  </si>
  <si>
    <t>ROMAGNOLI</t>
  </si>
  <si>
    <t>ALESSIA</t>
  </si>
  <si>
    <t>VALENTIC</t>
  </si>
  <si>
    <t>RICCARDI</t>
  </si>
  <si>
    <t>FASTELLI</t>
  </si>
  <si>
    <t>LORENA</t>
  </si>
  <si>
    <t>BARBOSA DE ARAUJO</t>
  </si>
  <si>
    <t>LUZIA</t>
  </si>
  <si>
    <t>LUCCHI</t>
  </si>
  <si>
    <t>LAURA</t>
  </si>
  <si>
    <t>QUATTROPANI</t>
  </si>
  <si>
    <t>BELLUCCI</t>
  </si>
  <si>
    <t>ZUCCHELLA</t>
  </si>
  <si>
    <t>KATIA</t>
  </si>
  <si>
    <t>GOVERNATORI</t>
  </si>
  <si>
    <t>MOCANU</t>
  </si>
  <si>
    <t>MADALINA FELICIA</t>
  </si>
  <si>
    <t>LOIACONO</t>
  </si>
  <si>
    <t>MARIA ANGELA</t>
  </si>
  <si>
    <t>MARATHON ROMA CASTELFUSANO</t>
  </si>
  <si>
    <t>BOBO'</t>
  </si>
  <si>
    <t>INDIVIDUALE</t>
  </si>
  <si>
    <t>Maratonina archeologica di Vulci</t>
  </si>
  <si>
    <t>12ª edizione</t>
  </si>
  <si>
    <t>Vulci (VT) Italia</t>
  </si>
  <si>
    <t xml:space="preserve"> Domenica 01/10/2017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</si>
</sst>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0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8" xfId="0" applyFont="1" applyFill="1" applyBorder="1" applyAlignment="1">
      <alignment horizontal="center" vertical="center"/>
    </xf>
    <xf numFmtId="164" fontId="26" fillId="55" borderId="29" xfId="0" applyNumberFormat="1" applyFont="1" applyFill="1" applyBorder="1" applyAlignment="1">
      <alignment horizontal="center" vertical="center"/>
    </xf>
    <xf numFmtId="1" fontId="27" fillId="56" borderId="30" xfId="0" applyNumberFormat="1" applyFont="1" applyFill="1" applyBorder="1" applyAlignment="1">
      <alignment horizontal="center" vertical="center" wrapText="1"/>
    </xf>
    <xf numFmtId="1" fontId="28" fillId="56" borderId="31" xfId="0" applyNumberFormat="1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7" fillId="56" borderId="31" xfId="0" applyFont="1" applyFill="1" applyBorder="1" applyAlignment="1">
      <alignment horizontal="center" vertical="center" wrapText="1"/>
    </xf>
    <xf numFmtId="21" fontId="28" fillId="56" borderId="31" xfId="0" applyNumberFormat="1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1" fontId="27" fillId="56" borderId="33" xfId="0" applyNumberFormat="1" applyFont="1" applyFill="1" applyBorder="1" applyAlignment="1">
      <alignment horizontal="center" vertical="center" wrapText="1"/>
    </xf>
    <xf numFmtId="0" fontId="27" fillId="56" borderId="28" xfId="0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6" fillId="55" borderId="33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51" fillId="0" borderId="0" xfId="0" applyFont="1" applyAlignment="1">
      <alignment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8" sqref="R8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8" t="s">
        <v>504</v>
      </c>
      <c r="B1" s="49"/>
      <c r="C1" s="49"/>
      <c r="D1" s="49"/>
      <c r="E1" s="49"/>
      <c r="F1" s="49"/>
      <c r="G1" s="49"/>
      <c r="H1" s="49"/>
      <c r="I1" s="50"/>
    </row>
    <row r="2" spans="1:9" ht="24" customHeight="1">
      <c r="A2" s="51" t="s">
        <v>505</v>
      </c>
      <c r="B2" s="52"/>
      <c r="C2" s="52"/>
      <c r="D2" s="52"/>
      <c r="E2" s="52"/>
      <c r="F2" s="52"/>
      <c r="G2" s="52"/>
      <c r="H2" s="52"/>
      <c r="I2" s="53"/>
    </row>
    <row r="3" spans="1:9" ht="24" customHeight="1">
      <c r="A3" s="46"/>
      <c r="B3" s="16" t="s">
        <v>506</v>
      </c>
      <c r="C3" s="16"/>
      <c r="D3" s="17"/>
      <c r="E3" s="16" t="s">
        <v>507</v>
      </c>
      <c r="F3" s="17"/>
      <c r="G3" s="16"/>
      <c r="H3" s="17" t="s">
        <v>0</v>
      </c>
      <c r="I3" s="18">
        <v>9.6</v>
      </c>
    </row>
    <row r="4" spans="1:9" ht="24" customHeight="1">
      <c r="A4" s="19" t="s">
        <v>1</v>
      </c>
      <c r="B4" s="20" t="s">
        <v>2</v>
      </c>
      <c r="C4" s="21" t="s">
        <v>3</v>
      </c>
      <c r="D4" s="21" t="s">
        <v>4</v>
      </c>
      <c r="E4" s="22" t="s">
        <v>5</v>
      </c>
      <c r="F4" s="23" t="s">
        <v>9</v>
      </c>
      <c r="G4" s="21" t="s">
        <v>6</v>
      </c>
      <c r="H4" s="24" t="s">
        <v>7</v>
      </c>
      <c r="I4" s="25" t="s">
        <v>8</v>
      </c>
    </row>
    <row r="5" spans="1:21" s="3" customFormat="1" ht="18" customHeight="1">
      <c r="A5" s="7" t="s">
        <v>43</v>
      </c>
      <c r="B5" s="43" t="s">
        <v>222</v>
      </c>
      <c r="C5" s="43" t="s">
        <v>25</v>
      </c>
      <c r="D5" s="8" t="s">
        <v>223</v>
      </c>
      <c r="E5" s="43" t="s">
        <v>224</v>
      </c>
      <c r="F5" s="41">
        <v>0.023738425925925923</v>
      </c>
      <c r="G5" s="8" t="str">
        <f>TEXT(INT((HOUR(F5)*3600+MINUTE(F5)*60+SECOND(F5))/$I$3/60),"0")&amp;"."&amp;TEXT(MOD((HOUR(F5)*3600+MINUTE(F5)*60+SECOND(F5))/$I$3,60),"00")&amp;"/km"</f>
        <v>3.34/km</v>
      </c>
      <c r="H5" s="41">
        <f>F5-$F$5</f>
        <v>0</v>
      </c>
      <c r="I5" s="9">
        <f aca="true" t="shared" si="0" ref="I5:I36">F5-INDEX($F$5:$F$173,MATCH(D5,$D$5:$D$173,0))</f>
        <v>0</v>
      </c>
      <c r="O5" s="60"/>
      <c r="P5" s="60"/>
      <c r="Q5" s="60"/>
      <c r="R5" s="60"/>
      <c r="S5" s="60"/>
      <c r="T5" s="60"/>
      <c r="U5" s="60"/>
    </row>
    <row r="6" spans="1:21" s="3" customFormat="1" ht="18" customHeight="1">
      <c r="A6" s="32" t="s">
        <v>44</v>
      </c>
      <c r="B6" s="44" t="s">
        <v>225</v>
      </c>
      <c r="C6" s="44" t="s">
        <v>219</v>
      </c>
      <c r="D6" s="33" t="s">
        <v>223</v>
      </c>
      <c r="E6" s="44" t="s">
        <v>226</v>
      </c>
      <c r="F6" s="42">
        <v>0.02496527777777778</v>
      </c>
      <c r="G6" s="33" t="str">
        <f aca="true" t="shared" si="1" ref="G6:G21">TEXT(INT((HOUR(F6)*3600+MINUTE(F6)*60+SECOND(F6))/$I$3/60),"0")&amp;"."&amp;TEXT(MOD((HOUR(F6)*3600+MINUTE(F6)*60+SECOND(F6))/$I$3,60),"00")&amp;"/km"</f>
        <v>3.45/km</v>
      </c>
      <c r="H6" s="42">
        <f aca="true" t="shared" si="2" ref="H6:H21">F6-$F$5</f>
        <v>0.0012268518518518574</v>
      </c>
      <c r="I6" s="34">
        <f t="shared" si="0"/>
        <v>0.0012268518518518574</v>
      </c>
      <c r="O6" s="60"/>
      <c r="P6" s="60"/>
      <c r="Q6" s="60"/>
      <c r="R6" s="60"/>
      <c r="S6" s="60"/>
      <c r="T6" s="60"/>
      <c r="U6" s="60"/>
    </row>
    <row r="7" spans="1:21" s="3" customFormat="1" ht="18" customHeight="1">
      <c r="A7" s="32" t="s">
        <v>45</v>
      </c>
      <c r="B7" s="44" t="s">
        <v>29</v>
      </c>
      <c r="C7" s="44" t="s">
        <v>227</v>
      </c>
      <c r="D7" s="33" t="s">
        <v>223</v>
      </c>
      <c r="E7" s="44" t="s">
        <v>228</v>
      </c>
      <c r="F7" s="42">
        <v>0.02511574074074074</v>
      </c>
      <c r="G7" s="33" t="str">
        <f t="shared" si="1"/>
        <v>3.46/km</v>
      </c>
      <c r="H7" s="42">
        <f t="shared" si="2"/>
        <v>0.0013773148148148173</v>
      </c>
      <c r="I7" s="34">
        <f t="shared" si="0"/>
        <v>0.0013773148148148173</v>
      </c>
      <c r="O7" s="60"/>
      <c r="P7" s="60"/>
      <c r="Q7" s="60"/>
      <c r="R7" s="60"/>
      <c r="S7" s="60"/>
      <c r="T7" s="60"/>
      <c r="U7" s="60"/>
    </row>
    <row r="8" spans="1:21" s="3" customFormat="1" ht="18" customHeight="1">
      <c r="A8" s="32" t="s">
        <v>46</v>
      </c>
      <c r="B8" s="44" t="s">
        <v>229</v>
      </c>
      <c r="C8" s="44" t="s">
        <v>20</v>
      </c>
      <c r="D8" s="33" t="s">
        <v>223</v>
      </c>
      <c r="E8" s="44" t="s">
        <v>230</v>
      </c>
      <c r="F8" s="42">
        <v>0.025983796296296297</v>
      </c>
      <c r="G8" s="33" t="str">
        <f t="shared" si="1"/>
        <v>3.54/km</v>
      </c>
      <c r="H8" s="42">
        <f t="shared" si="2"/>
        <v>0.0022453703703703733</v>
      </c>
      <c r="I8" s="34">
        <f t="shared" si="0"/>
        <v>0.0022453703703703733</v>
      </c>
      <c r="O8" s="60"/>
      <c r="P8" s="60"/>
      <c r="Q8" s="60"/>
      <c r="R8" s="60"/>
      <c r="S8" s="60"/>
      <c r="T8" s="60"/>
      <c r="U8" s="60"/>
    </row>
    <row r="9" spans="1:21" s="3" customFormat="1" ht="18" customHeight="1">
      <c r="A9" s="32" t="s">
        <v>47</v>
      </c>
      <c r="B9" s="44" t="s">
        <v>231</v>
      </c>
      <c r="C9" s="44" t="s">
        <v>17</v>
      </c>
      <c r="D9" s="33" t="s">
        <v>232</v>
      </c>
      <c r="E9" s="44" t="s">
        <v>233</v>
      </c>
      <c r="F9" s="42">
        <v>0.026087962962962966</v>
      </c>
      <c r="G9" s="33" t="str">
        <f t="shared" si="1"/>
        <v>3.55/km</v>
      </c>
      <c r="H9" s="42">
        <f t="shared" si="2"/>
        <v>0.0023495370370370423</v>
      </c>
      <c r="I9" s="34">
        <f t="shared" si="0"/>
        <v>0</v>
      </c>
      <c r="O9" s="60"/>
      <c r="P9" s="60"/>
      <c r="Q9" s="60"/>
      <c r="R9" s="60"/>
      <c r="S9" s="60"/>
      <c r="T9" s="60"/>
      <c r="U9" s="60"/>
    </row>
    <row r="10" spans="1:21" s="3" customFormat="1" ht="18" customHeight="1">
      <c r="A10" s="32" t="s">
        <v>48</v>
      </c>
      <c r="B10" s="44" t="s">
        <v>234</v>
      </c>
      <c r="C10" s="44" t="s">
        <v>235</v>
      </c>
      <c r="D10" s="33" t="s">
        <v>223</v>
      </c>
      <c r="E10" s="44" t="s">
        <v>236</v>
      </c>
      <c r="F10" s="42">
        <v>0.026273148148148153</v>
      </c>
      <c r="G10" s="33" t="str">
        <f t="shared" si="1"/>
        <v>3.56/km</v>
      </c>
      <c r="H10" s="42">
        <f t="shared" si="2"/>
        <v>0.00253472222222223</v>
      </c>
      <c r="I10" s="34">
        <f t="shared" si="0"/>
        <v>0.00253472222222223</v>
      </c>
      <c r="O10" s="60"/>
      <c r="P10" s="60"/>
      <c r="Q10" s="60"/>
      <c r="R10" s="60"/>
      <c r="S10" s="60"/>
      <c r="T10" s="60"/>
      <c r="U10" s="60"/>
    </row>
    <row r="11" spans="1:21" s="3" customFormat="1" ht="18" customHeight="1">
      <c r="A11" s="32" t="s">
        <v>49</v>
      </c>
      <c r="B11" s="44" t="s">
        <v>237</v>
      </c>
      <c r="C11" s="44" t="s">
        <v>238</v>
      </c>
      <c r="D11" s="33" t="s">
        <v>239</v>
      </c>
      <c r="E11" s="44" t="s">
        <v>240</v>
      </c>
      <c r="F11" s="42">
        <v>0.026759259259259257</v>
      </c>
      <c r="G11" s="33" t="str">
        <f t="shared" si="1"/>
        <v>4.01/km</v>
      </c>
      <c r="H11" s="42">
        <f t="shared" si="2"/>
        <v>0.0030208333333333337</v>
      </c>
      <c r="I11" s="34">
        <f t="shared" si="0"/>
        <v>0</v>
      </c>
      <c r="O11" s="60"/>
      <c r="P11" s="60"/>
      <c r="Q11" s="60"/>
      <c r="R11" s="60"/>
      <c r="S11" s="60"/>
      <c r="T11" s="60"/>
      <c r="U11" s="60"/>
    </row>
    <row r="12" spans="1:21" s="3" customFormat="1" ht="18" customHeight="1">
      <c r="A12" s="32" t="s">
        <v>50</v>
      </c>
      <c r="B12" s="44" t="s">
        <v>241</v>
      </c>
      <c r="C12" s="44" t="s">
        <v>242</v>
      </c>
      <c r="D12" s="33" t="s">
        <v>243</v>
      </c>
      <c r="E12" s="44" t="s">
        <v>244</v>
      </c>
      <c r="F12" s="42">
        <v>0.027303240740740743</v>
      </c>
      <c r="G12" s="33" t="str">
        <f t="shared" si="1"/>
        <v>4.06/km</v>
      </c>
      <c r="H12" s="42">
        <f t="shared" si="2"/>
        <v>0.0035648148148148193</v>
      </c>
      <c r="I12" s="34">
        <f t="shared" si="0"/>
        <v>0</v>
      </c>
      <c r="O12" s="60"/>
      <c r="P12" s="60"/>
      <c r="Q12" s="60"/>
      <c r="R12" s="60"/>
      <c r="S12" s="60"/>
      <c r="T12" s="60"/>
      <c r="U12" s="60"/>
    </row>
    <row r="13" spans="1:21" s="3" customFormat="1" ht="18" customHeight="1">
      <c r="A13" s="32" t="s">
        <v>51</v>
      </c>
      <c r="B13" s="44" t="s">
        <v>245</v>
      </c>
      <c r="C13" s="44" t="s">
        <v>22</v>
      </c>
      <c r="D13" s="33" t="s">
        <v>243</v>
      </c>
      <c r="E13" s="44" t="s">
        <v>246</v>
      </c>
      <c r="F13" s="42">
        <v>0.027511574074074074</v>
      </c>
      <c r="G13" s="33" t="str">
        <f t="shared" si="1"/>
        <v>4.08/km</v>
      </c>
      <c r="H13" s="42">
        <f t="shared" si="2"/>
        <v>0.0037731481481481505</v>
      </c>
      <c r="I13" s="34">
        <f t="shared" si="0"/>
        <v>0.0002083333333333312</v>
      </c>
      <c r="O13" s="60"/>
      <c r="P13" s="60"/>
      <c r="Q13" s="60"/>
      <c r="R13" s="60"/>
      <c r="S13" s="60"/>
      <c r="T13" s="60"/>
      <c r="U13" s="60"/>
    </row>
    <row r="14" spans="1:21" s="3" customFormat="1" ht="18" customHeight="1">
      <c r="A14" s="32" t="s">
        <v>52</v>
      </c>
      <c r="B14" s="44" t="s">
        <v>247</v>
      </c>
      <c r="C14" s="44" t="s">
        <v>24</v>
      </c>
      <c r="D14" s="33" t="s">
        <v>239</v>
      </c>
      <c r="E14" s="44" t="s">
        <v>244</v>
      </c>
      <c r="F14" s="42">
        <v>0.027592592592592596</v>
      </c>
      <c r="G14" s="33" t="str">
        <f t="shared" si="1"/>
        <v>4.08/km</v>
      </c>
      <c r="H14" s="42">
        <f t="shared" si="2"/>
        <v>0.0038541666666666724</v>
      </c>
      <c r="I14" s="34">
        <f t="shared" si="0"/>
        <v>0.0008333333333333387</v>
      </c>
      <c r="O14" s="60"/>
      <c r="P14" s="60"/>
      <c r="Q14" s="60"/>
      <c r="R14" s="60"/>
      <c r="S14" s="60"/>
      <c r="T14" s="60"/>
      <c r="U14" s="60"/>
    </row>
    <row r="15" spans="1:21" s="3" customFormat="1" ht="18" customHeight="1">
      <c r="A15" s="32" t="s">
        <v>54</v>
      </c>
      <c r="B15" s="44" t="s">
        <v>248</v>
      </c>
      <c r="C15" s="44" t="s">
        <v>249</v>
      </c>
      <c r="D15" s="33" t="s">
        <v>250</v>
      </c>
      <c r="E15" s="44" t="s">
        <v>251</v>
      </c>
      <c r="F15" s="42">
        <v>0.027650462962962963</v>
      </c>
      <c r="G15" s="33" t="str">
        <f t="shared" si="1"/>
        <v>4.09/km</v>
      </c>
      <c r="H15" s="42">
        <f t="shared" si="2"/>
        <v>0.00391203703703704</v>
      </c>
      <c r="I15" s="34">
        <f t="shared" si="0"/>
        <v>0</v>
      </c>
      <c r="O15" s="60"/>
      <c r="P15" s="60"/>
      <c r="Q15" s="60"/>
      <c r="R15" s="60"/>
      <c r="S15" s="60"/>
      <c r="T15" s="60"/>
      <c r="U15" s="60"/>
    </row>
    <row r="16" spans="1:21" s="3" customFormat="1" ht="18" customHeight="1">
      <c r="A16" s="32" t="s">
        <v>55</v>
      </c>
      <c r="B16" s="44" t="s">
        <v>252</v>
      </c>
      <c r="C16" s="44" t="s">
        <v>253</v>
      </c>
      <c r="D16" s="33" t="s">
        <v>254</v>
      </c>
      <c r="E16" s="44" t="s">
        <v>244</v>
      </c>
      <c r="F16" s="42">
        <v>0.027766203703703706</v>
      </c>
      <c r="G16" s="33" t="str">
        <f t="shared" si="1"/>
        <v>4.10/km</v>
      </c>
      <c r="H16" s="42">
        <f t="shared" si="2"/>
        <v>0.004027777777777783</v>
      </c>
      <c r="I16" s="34">
        <f t="shared" si="0"/>
        <v>0</v>
      </c>
      <c r="O16" s="60"/>
      <c r="P16" s="60"/>
      <c r="Q16" s="60"/>
      <c r="R16" s="60"/>
      <c r="S16" s="60"/>
      <c r="T16" s="60"/>
      <c r="U16" s="60"/>
    </row>
    <row r="17" spans="1:21" s="3" customFormat="1" ht="18" customHeight="1">
      <c r="A17" s="32" t="s">
        <v>56</v>
      </c>
      <c r="B17" s="44" t="s">
        <v>255</v>
      </c>
      <c r="C17" s="44" t="s">
        <v>256</v>
      </c>
      <c r="D17" s="33" t="s">
        <v>257</v>
      </c>
      <c r="E17" s="44" t="s">
        <v>258</v>
      </c>
      <c r="F17" s="42">
        <v>0.027824074074074074</v>
      </c>
      <c r="G17" s="33" t="str">
        <f t="shared" si="1"/>
        <v>4.10/km</v>
      </c>
      <c r="H17" s="42">
        <f t="shared" si="2"/>
        <v>0.004085648148148151</v>
      </c>
      <c r="I17" s="34">
        <f t="shared" si="0"/>
        <v>0</v>
      </c>
      <c r="O17" s="60"/>
      <c r="P17" s="60"/>
      <c r="Q17" s="60"/>
      <c r="R17" s="60"/>
      <c r="S17" s="60"/>
      <c r="T17" s="60"/>
      <c r="U17" s="60"/>
    </row>
    <row r="18" spans="1:21" s="3" customFormat="1" ht="18" customHeight="1">
      <c r="A18" s="32" t="s">
        <v>57</v>
      </c>
      <c r="B18" s="44" t="s">
        <v>259</v>
      </c>
      <c r="C18" s="44" t="s">
        <v>219</v>
      </c>
      <c r="D18" s="33" t="s">
        <v>254</v>
      </c>
      <c r="E18" s="44" t="s">
        <v>260</v>
      </c>
      <c r="F18" s="42">
        <v>0.028136574074074074</v>
      </c>
      <c r="G18" s="33" t="str">
        <f t="shared" si="1"/>
        <v>4.13/km</v>
      </c>
      <c r="H18" s="42">
        <f t="shared" si="2"/>
        <v>0.004398148148148151</v>
      </c>
      <c r="I18" s="34">
        <f t="shared" si="0"/>
        <v>0.00037037037037036813</v>
      </c>
      <c r="O18" s="60"/>
      <c r="P18" s="60"/>
      <c r="Q18" s="60"/>
      <c r="R18" s="60"/>
      <c r="S18" s="60"/>
      <c r="T18" s="60"/>
      <c r="U18" s="60"/>
    </row>
    <row r="19" spans="1:21" s="3" customFormat="1" ht="18" customHeight="1">
      <c r="A19" s="32" t="s">
        <v>58</v>
      </c>
      <c r="B19" s="44" t="s">
        <v>261</v>
      </c>
      <c r="C19" s="44" t="s">
        <v>262</v>
      </c>
      <c r="D19" s="33" t="s">
        <v>263</v>
      </c>
      <c r="E19" s="44" t="s">
        <v>228</v>
      </c>
      <c r="F19" s="42">
        <v>0.028287037037037038</v>
      </c>
      <c r="G19" s="33" t="str">
        <f t="shared" si="1"/>
        <v>4.15/km</v>
      </c>
      <c r="H19" s="42">
        <f t="shared" si="2"/>
        <v>0.004548611111111114</v>
      </c>
      <c r="I19" s="34">
        <f t="shared" si="0"/>
        <v>0</v>
      </c>
      <c r="O19" s="60"/>
      <c r="P19" s="60"/>
      <c r="Q19" s="60"/>
      <c r="R19" s="60"/>
      <c r="S19" s="60"/>
      <c r="T19" s="60"/>
      <c r="U19" s="60"/>
    </row>
    <row r="20" spans="1:21" s="3" customFormat="1" ht="18" customHeight="1">
      <c r="A20" s="32" t="s">
        <v>60</v>
      </c>
      <c r="B20" s="44" t="s">
        <v>264</v>
      </c>
      <c r="C20" s="44" t="s">
        <v>19</v>
      </c>
      <c r="D20" s="33" t="s">
        <v>257</v>
      </c>
      <c r="E20" s="44" t="s">
        <v>244</v>
      </c>
      <c r="F20" s="42">
        <v>0.028425925925925924</v>
      </c>
      <c r="G20" s="33" t="str">
        <f t="shared" si="1"/>
        <v>4.16/km</v>
      </c>
      <c r="H20" s="42">
        <f t="shared" si="2"/>
        <v>0.004687500000000001</v>
      </c>
      <c r="I20" s="34">
        <f t="shared" si="0"/>
        <v>0.0006018518518518499</v>
      </c>
      <c r="O20" s="60"/>
      <c r="P20" s="60"/>
      <c r="Q20" s="60"/>
      <c r="R20" s="60"/>
      <c r="S20" s="60"/>
      <c r="T20" s="60"/>
      <c r="U20" s="60"/>
    </row>
    <row r="21" spans="1:21" ht="18" customHeight="1">
      <c r="A21" s="32" t="s">
        <v>61</v>
      </c>
      <c r="B21" s="44" t="s">
        <v>265</v>
      </c>
      <c r="C21" s="44" t="s">
        <v>266</v>
      </c>
      <c r="D21" s="33" t="s">
        <v>257</v>
      </c>
      <c r="E21" s="44" t="s">
        <v>267</v>
      </c>
      <c r="F21" s="42">
        <v>0.02849537037037037</v>
      </c>
      <c r="G21" s="33" t="str">
        <f t="shared" si="1"/>
        <v>4.16/km</v>
      </c>
      <c r="H21" s="42">
        <f t="shared" si="2"/>
        <v>0.004756944444444446</v>
      </c>
      <c r="I21" s="34">
        <f t="shared" si="0"/>
        <v>0.0006712962962962948</v>
      </c>
      <c r="O21" s="60"/>
      <c r="P21" s="60"/>
      <c r="Q21" s="60"/>
      <c r="R21" s="60"/>
      <c r="S21" s="60"/>
      <c r="T21" s="60"/>
      <c r="U21" s="60"/>
    </row>
    <row r="22" spans="1:21" ht="18" customHeight="1">
      <c r="A22" s="32" t="s">
        <v>62</v>
      </c>
      <c r="B22" s="44" t="s">
        <v>268</v>
      </c>
      <c r="C22" s="44" t="s">
        <v>266</v>
      </c>
      <c r="D22" s="33" t="s">
        <v>232</v>
      </c>
      <c r="E22" s="44" t="s">
        <v>269</v>
      </c>
      <c r="F22" s="42">
        <v>0.028692129629629633</v>
      </c>
      <c r="G22" s="33" t="str">
        <f aca="true" t="shared" si="3" ref="G22:G28">TEXT(INT((HOUR(F22)*3600+MINUTE(F22)*60+SECOND(F22))/$I$3/60),"0")&amp;"."&amp;TEXT(MOD((HOUR(F22)*3600+MINUTE(F22)*60+SECOND(F22))/$I$3,60),"00")&amp;"/km"</f>
        <v>4.18/km</v>
      </c>
      <c r="H22" s="42">
        <f aca="true" t="shared" si="4" ref="H22:H28">F22-$F$5</f>
        <v>0.00495370370370371</v>
      </c>
      <c r="I22" s="34">
        <f t="shared" si="0"/>
        <v>0.002604166666666668</v>
      </c>
      <c r="O22" s="60"/>
      <c r="P22" s="60"/>
      <c r="Q22" s="60"/>
      <c r="R22" s="60"/>
      <c r="S22" s="60"/>
      <c r="T22" s="60"/>
      <c r="U22" s="60"/>
    </row>
    <row r="23" spans="1:21" ht="18" customHeight="1">
      <c r="A23" s="32" t="s">
        <v>63</v>
      </c>
      <c r="B23" s="44" t="s">
        <v>270</v>
      </c>
      <c r="C23" s="44" t="s">
        <v>36</v>
      </c>
      <c r="D23" s="33" t="s">
        <v>232</v>
      </c>
      <c r="E23" s="44" t="s">
        <v>271</v>
      </c>
      <c r="F23" s="42">
        <v>0.028738425925925928</v>
      </c>
      <c r="G23" s="33" t="str">
        <f t="shared" si="3"/>
        <v>4.19/km</v>
      </c>
      <c r="H23" s="42">
        <f t="shared" si="4"/>
        <v>0.0050000000000000044</v>
      </c>
      <c r="I23" s="34">
        <f t="shared" si="0"/>
        <v>0.002650462962962962</v>
      </c>
      <c r="O23" s="60"/>
      <c r="P23" s="60"/>
      <c r="Q23" s="60"/>
      <c r="R23" s="60"/>
      <c r="S23" s="60"/>
      <c r="T23" s="60"/>
      <c r="U23" s="60"/>
    </row>
    <row r="24" spans="1:21" ht="18" customHeight="1">
      <c r="A24" s="32" t="s">
        <v>64</v>
      </c>
      <c r="B24" s="44" t="s">
        <v>272</v>
      </c>
      <c r="C24" s="44" t="s">
        <v>273</v>
      </c>
      <c r="D24" s="33" t="s">
        <v>274</v>
      </c>
      <c r="E24" s="44" t="s">
        <v>275</v>
      </c>
      <c r="F24" s="42">
        <v>0.028796296296296296</v>
      </c>
      <c r="G24" s="33" t="str">
        <f t="shared" si="3"/>
        <v>4.19/km</v>
      </c>
      <c r="H24" s="42">
        <f t="shared" si="4"/>
        <v>0.005057870370370372</v>
      </c>
      <c r="I24" s="34">
        <f t="shared" si="0"/>
        <v>0</v>
      </c>
      <c r="O24" s="60"/>
      <c r="P24" s="60"/>
      <c r="Q24" s="60"/>
      <c r="R24" s="60"/>
      <c r="S24" s="60"/>
      <c r="T24" s="60"/>
      <c r="U24" s="60"/>
    </row>
    <row r="25" spans="1:21" ht="18" customHeight="1">
      <c r="A25" s="32" t="s">
        <v>65</v>
      </c>
      <c r="B25" s="44" t="s">
        <v>276</v>
      </c>
      <c r="C25" s="44" t="s">
        <v>15</v>
      </c>
      <c r="D25" s="33" t="s">
        <v>254</v>
      </c>
      <c r="E25" s="44" t="s">
        <v>244</v>
      </c>
      <c r="F25" s="42">
        <v>0.028865740740740744</v>
      </c>
      <c r="G25" s="33" t="str">
        <f t="shared" si="3"/>
        <v>4.20/km</v>
      </c>
      <c r="H25" s="42">
        <f t="shared" si="4"/>
        <v>0.005127314814814821</v>
      </c>
      <c r="I25" s="34">
        <f t="shared" si="0"/>
        <v>0.0010995370370370378</v>
      </c>
      <c r="O25" s="60"/>
      <c r="P25" s="60"/>
      <c r="Q25" s="60"/>
      <c r="R25" s="60"/>
      <c r="S25" s="60"/>
      <c r="T25" s="60"/>
      <c r="U25" s="60"/>
    </row>
    <row r="26" spans="1:21" ht="18" customHeight="1">
      <c r="A26" s="32" t="s">
        <v>66</v>
      </c>
      <c r="B26" s="44" t="s">
        <v>277</v>
      </c>
      <c r="C26" s="44" t="s">
        <v>17</v>
      </c>
      <c r="D26" s="33" t="s">
        <v>243</v>
      </c>
      <c r="E26" s="44" t="s">
        <v>269</v>
      </c>
      <c r="F26" s="42">
        <v>0.02888888888888889</v>
      </c>
      <c r="G26" s="33" t="str">
        <f t="shared" si="3"/>
        <v>4.20/km</v>
      </c>
      <c r="H26" s="42">
        <f t="shared" si="4"/>
        <v>0.005150462962962968</v>
      </c>
      <c r="I26" s="34">
        <f t="shared" si="0"/>
        <v>0.0015856481481481485</v>
      </c>
      <c r="O26" s="60"/>
      <c r="P26" s="60"/>
      <c r="Q26" s="60"/>
      <c r="R26" s="60"/>
      <c r="S26" s="60"/>
      <c r="T26" s="60"/>
      <c r="U26" s="60"/>
    </row>
    <row r="27" spans="1:21" ht="18" customHeight="1">
      <c r="A27" s="32" t="s">
        <v>67</v>
      </c>
      <c r="B27" s="44" t="s">
        <v>278</v>
      </c>
      <c r="C27" s="44" t="s">
        <v>279</v>
      </c>
      <c r="D27" s="33" t="s">
        <v>257</v>
      </c>
      <c r="E27" s="44" t="s">
        <v>258</v>
      </c>
      <c r="F27" s="42">
        <v>0.02892361111111111</v>
      </c>
      <c r="G27" s="33" t="str">
        <f t="shared" si="3"/>
        <v>4.20/km</v>
      </c>
      <c r="H27" s="42">
        <f t="shared" si="4"/>
        <v>0.005185185185185185</v>
      </c>
      <c r="I27" s="34">
        <f t="shared" si="0"/>
        <v>0.0010995370370370343</v>
      </c>
      <c r="O27" s="60"/>
      <c r="P27" s="60"/>
      <c r="Q27" s="60"/>
      <c r="R27" s="60"/>
      <c r="S27" s="60"/>
      <c r="T27" s="60"/>
      <c r="U27" s="60"/>
    </row>
    <row r="28" spans="1:21" ht="18" customHeight="1">
      <c r="A28" s="32" t="s">
        <v>68</v>
      </c>
      <c r="B28" s="44" t="s">
        <v>280</v>
      </c>
      <c r="C28" s="44" t="s">
        <v>30</v>
      </c>
      <c r="D28" s="33" t="s">
        <v>243</v>
      </c>
      <c r="E28" s="44" t="s">
        <v>260</v>
      </c>
      <c r="F28" s="42">
        <v>0.0290162037037037</v>
      </c>
      <c r="G28" s="33" t="str">
        <f t="shared" si="3"/>
        <v>4.21/km</v>
      </c>
      <c r="H28" s="42">
        <f t="shared" si="4"/>
        <v>0.005277777777777777</v>
      </c>
      <c r="I28" s="34">
        <f t="shared" si="0"/>
        <v>0.0017129629629629578</v>
      </c>
      <c r="O28" s="60"/>
      <c r="P28" s="60"/>
      <c r="Q28" s="60"/>
      <c r="R28" s="60"/>
      <c r="S28" s="60"/>
      <c r="T28" s="60"/>
      <c r="U28" s="60"/>
    </row>
    <row r="29" spans="1:21" ht="18" customHeight="1">
      <c r="A29" s="32" t="s">
        <v>69</v>
      </c>
      <c r="B29" s="44" t="s">
        <v>281</v>
      </c>
      <c r="C29" s="44" t="s">
        <v>282</v>
      </c>
      <c r="D29" s="33" t="s">
        <v>257</v>
      </c>
      <c r="E29" s="44" t="s">
        <v>283</v>
      </c>
      <c r="F29" s="42">
        <v>0.029039351851851854</v>
      </c>
      <c r="G29" s="33" t="str">
        <f aca="true" t="shared" si="5" ref="G29:G36">TEXT(INT((HOUR(F29)*3600+MINUTE(F29)*60+SECOND(F29))/$I$3/60),"0")&amp;"."&amp;TEXT(MOD((HOUR(F29)*3600+MINUTE(F29)*60+SECOND(F29))/$I$3,60),"00")&amp;"/km"</f>
        <v>4.21/km</v>
      </c>
      <c r="H29" s="42">
        <f aca="true" t="shared" si="6" ref="H29:H36">F29-$F$5</f>
        <v>0.005300925925925931</v>
      </c>
      <c r="I29" s="34">
        <f t="shared" si="0"/>
        <v>0.0012152777777777804</v>
      </c>
      <c r="O29" s="60"/>
      <c r="P29" s="60"/>
      <c r="Q29" s="60"/>
      <c r="R29" s="60"/>
      <c r="S29" s="60"/>
      <c r="T29" s="60"/>
      <c r="U29" s="60"/>
    </row>
    <row r="30" spans="1:21" ht="18" customHeight="1">
      <c r="A30" s="32" t="s">
        <v>70</v>
      </c>
      <c r="B30" s="44" t="s">
        <v>40</v>
      </c>
      <c r="C30" s="44" t="s">
        <v>17</v>
      </c>
      <c r="D30" s="33" t="s">
        <v>243</v>
      </c>
      <c r="E30" s="44" t="s">
        <v>236</v>
      </c>
      <c r="F30" s="42">
        <v>0.029155092592592594</v>
      </c>
      <c r="G30" s="33" t="str">
        <f t="shared" si="5"/>
        <v>4.22/km</v>
      </c>
      <c r="H30" s="42">
        <f t="shared" si="6"/>
        <v>0.00541666666666667</v>
      </c>
      <c r="I30" s="34">
        <f t="shared" si="0"/>
        <v>0.001851851851851851</v>
      </c>
      <c r="O30" s="60"/>
      <c r="P30" s="60"/>
      <c r="Q30" s="60"/>
      <c r="R30" s="60"/>
      <c r="S30" s="60"/>
      <c r="T30" s="60"/>
      <c r="U30" s="60"/>
    </row>
    <row r="31" spans="1:21" ht="18" customHeight="1">
      <c r="A31" s="32" t="s">
        <v>71</v>
      </c>
      <c r="B31" s="44" t="s">
        <v>284</v>
      </c>
      <c r="C31" s="44" t="s">
        <v>285</v>
      </c>
      <c r="D31" s="33" t="s">
        <v>257</v>
      </c>
      <c r="E31" s="44" t="s">
        <v>244</v>
      </c>
      <c r="F31" s="42">
        <v>0.02929398148148148</v>
      </c>
      <c r="G31" s="33" t="str">
        <f t="shared" si="5"/>
        <v>4.24/km</v>
      </c>
      <c r="H31" s="42">
        <f t="shared" si="6"/>
        <v>0.005555555555555557</v>
      </c>
      <c r="I31" s="34">
        <f t="shared" si="0"/>
        <v>0.0014699074074074059</v>
      </c>
      <c r="O31" s="60"/>
      <c r="P31" s="60"/>
      <c r="Q31" s="60"/>
      <c r="R31" s="60"/>
      <c r="S31" s="60"/>
      <c r="T31" s="60"/>
      <c r="U31" s="60"/>
    </row>
    <row r="32" spans="1:21" ht="18" customHeight="1">
      <c r="A32" s="32" t="s">
        <v>72</v>
      </c>
      <c r="B32" s="44" t="s">
        <v>286</v>
      </c>
      <c r="C32" s="44" t="s">
        <v>39</v>
      </c>
      <c r="D32" s="33" t="s">
        <v>287</v>
      </c>
      <c r="E32" s="44" t="s">
        <v>288</v>
      </c>
      <c r="F32" s="42">
        <v>0.02935185185185185</v>
      </c>
      <c r="G32" s="33" t="str">
        <f t="shared" si="5"/>
        <v>4.24/km</v>
      </c>
      <c r="H32" s="42">
        <f t="shared" si="6"/>
        <v>0.005613425925925928</v>
      </c>
      <c r="I32" s="34">
        <f t="shared" si="0"/>
        <v>0</v>
      </c>
      <c r="O32" s="60"/>
      <c r="P32" s="60"/>
      <c r="Q32" s="60"/>
      <c r="R32" s="60"/>
      <c r="S32" s="60"/>
      <c r="T32" s="60"/>
      <c r="U32" s="60"/>
    </row>
    <row r="33" spans="1:21" ht="18" customHeight="1">
      <c r="A33" s="32" t="s">
        <v>73</v>
      </c>
      <c r="B33" s="44" t="s">
        <v>289</v>
      </c>
      <c r="C33" s="44" t="s">
        <v>33</v>
      </c>
      <c r="D33" s="33" t="s">
        <v>243</v>
      </c>
      <c r="E33" s="44" t="s">
        <v>258</v>
      </c>
      <c r="F33" s="42">
        <v>0.02939814814814815</v>
      </c>
      <c r="G33" s="33" t="str">
        <f t="shared" si="5"/>
        <v>4.25/km</v>
      </c>
      <c r="H33" s="42">
        <f t="shared" si="6"/>
        <v>0.005659722222222226</v>
      </c>
      <c r="I33" s="34">
        <f t="shared" si="0"/>
        <v>0.0020949074074074064</v>
      </c>
      <c r="O33" s="60"/>
      <c r="P33" s="60"/>
      <c r="Q33" s="60"/>
      <c r="R33" s="60"/>
      <c r="S33" s="60"/>
      <c r="T33" s="60"/>
      <c r="U33" s="60"/>
    </row>
    <row r="34" spans="1:21" ht="18" customHeight="1">
      <c r="A34" s="32" t="s">
        <v>74</v>
      </c>
      <c r="B34" s="44" t="s">
        <v>290</v>
      </c>
      <c r="C34" s="44" t="s">
        <v>291</v>
      </c>
      <c r="D34" s="33" t="s">
        <v>243</v>
      </c>
      <c r="E34" s="44" t="s">
        <v>292</v>
      </c>
      <c r="F34" s="42">
        <v>0.029444444444444443</v>
      </c>
      <c r="G34" s="33" t="str">
        <f t="shared" si="5"/>
        <v>4.25/km</v>
      </c>
      <c r="H34" s="42">
        <f t="shared" si="6"/>
        <v>0.00570601851851852</v>
      </c>
      <c r="I34" s="34">
        <f t="shared" si="0"/>
        <v>0.0021412037037037007</v>
      </c>
      <c r="O34" s="60"/>
      <c r="P34" s="60"/>
      <c r="Q34" s="60"/>
      <c r="R34" s="60"/>
      <c r="S34" s="60"/>
      <c r="T34" s="60"/>
      <c r="U34" s="60"/>
    </row>
    <row r="35" spans="1:9" ht="18" customHeight="1">
      <c r="A35" s="32" t="s">
        <v>75</v>
      </c>
      <c r="B35" s="44" t="s">
        <v>293</v>
      </c>
      <c r="C35" s="44" t="s">
        <v>266</v>
      </c>
      <c r="D35" s="33" t="s">
        <v>232</v>
      </c>
      <c r="E35" s="44" t="s">
        <v>294</v>
      </c>
      <c r="F35" s="42">
        <v>0.029502314814814815</v>
      </c>
      <c r="G35" s="33" t="str">
        <f t="shared" si="5"/>
        <v>4.26/km</v>
      </c>
      <c r="H35" s="42">
        <f t="shared" si="6"/>
        <v>0.005763888888888891</v>
      </c>
      <c r="I35" s="34">
        <f t="shared" si="0"/>
        <v>0.003414351851851849</v>
      </c>
    </row>
    <row r="36" spans="1:9" ht="18" customHeight="1">
      <c r="A36" s="32" t="s">
        <v>77</v>
      </c>
      <c r="B36" s="44" t="s">
        <v>295</v>
      </c>
      <c r="C36" s="44" t="s">
        <v>296</v>
      </c>
      <c r="D36" s="33" t="s">
        <v>243</v>
      </c>
      <c r="E36" s="44" t="s">
        <v>244</v>
      </c>
      <c r="F36" s="42">
        <v>0.02951388888888889</v>
      </c>
      <c r="G36" s="33" t="str">
        <f t="shared" si="5"/>
        <v>4.26/km</v>
      </c>
      <c r="H36" s="42">
        <f t="shared" si="6"/>
        <v>0.005775462962962968</v>
      </c>
      <c r="I36" s="34">
        <f t="shared" si="0"/>
        <v>0.002210648148148149</v>
      </c>
    </row>
    <row r="37" spans="1:9" ht="18" customHeight="1">
      <c r="A37" s="32" t="s">
        <v>78</v>
      </c>
      <c r="B37" s="44" t="s">
        <v>297</v>
      </c>
      <c r="C37" s="44" t="s">
        <v>25</v>
      </c>
      <c r="D37" s="33" t="s">
        <v>257</v>
      </c>
      <c r="E37" s="44" t="s">
        <v>292</v>
      </c>
      <c r="F37" s="42">
        <v>0.02954861111111111</v>
      </c>
      <c r="G37" s="33" t="str">
        <f aca="true" t="shared" si="7" ref="G37:G100">TEXT(INT((HOUR(F37)*3600+MINUTE(F37)*60+SECOND(F37))/$I$3/60),"0")&amp;"."&amp;TEXT(MOD((HOUR(F37)*3600+MINUTE(F37)*60+SECOND(F37))/$I$3,60),"00")&amp;"/km"</f>
        <v>4.26/km</v>
      </c>
      <c r="H37" s="42">
        <f aca="true" t="shared" si="8" ref="H37:H100">F37-$F$5</f>
        <v>0.005810185185185186</v>
      </c>
      <c r="I37" s="34">
        <f aca="true" t="shared" si="9" ref="I37:I68">F37-INDEX($F$5:$F$173,MATCH(D37,$D$5:$D$173,0))</f>
        <v>0.0017245370370370348</v>
      </c>
    </row>
    <row r="38" spans="1:9" ht="18" customHeight="1">
      <c r="A38" s="32" t="s">
        <v>79</v>
      </c>
      <c r="B38" s="44" t="s">
        <v>298</v>
      </c>
      <c r="C38" s="44" t="s">
        <v>32</v>
      </c>
      <c r="D38" s="33" t="s">
        <v>223</v>
      </c>
      <c r="E38" s="44" t="s">
        <v>269</v>
      </c>
      <c r="F38" s="42">
        <v>0.029687500000000002</v>
      </c>
      <c r="G38" s="33" t="str">
        <f t="shared" si="7"/>
        <v>4.27/km</v>
      </c>
      <c r="H38" s="42">
        <f t="shared" si="8"/>
        <v>0.005949074074074079</v>
      </c>
      <c r="I38" s="34">
        <f t="shared" si="9"/>
        <v>0.005949074074074079</v>
      </c>
    </row>
    <row r="39" spans="1:9" ht="18" customHeight="1">
      <c r="A39" s="32" t="s">
        <v>80</v>
      </c>
      <c r="B39" s="44" t="s">
        <v>299</v>
      </c>
      <c r="C39" s="44" t="s">
        <v>27</v>
      </c>
      <c r="D39" s="33" t="s">
        <v>257</v>
      </c>
      <c r="E39" s="44" t="s">
        <v>294</v>
      </c>
      <c r="F39" s="42">
        <v>0.029699074074074072</v>
      </c>
      <c r="G39" s="33" t="str">
        <f t="shared" si="7"/>
        <v>4.27/km</v>
      </c>
      <c r="H39" s="42">
        <f t="shared" si="8"/>
        <v>0.005960648148148149</v>
      </c>
      <c r="I39" s="34">
        <f t="shared" si="9"/>
        <v>0.0018749999999999982</v>
      </c>
    </row>
    <row r="40" spans="1:9" ht="18" customHeight="1">
      <c r="A40" s="32" t="s">
        <v>81</v>
      </c>
      <c r="B40" s="44" t="s">
        <v>300</v>
      </c>
      <c r="C40" s="44" t="s">
        <v>301</v>
      </c>
      <c r="D40" s="33" t="s">
        <v>239</v>
      </c>
      <c r="E40" s="44" t="s">
        <v>260</v>
      </c>
      <c r="F40" s="42">
        <v>0.02974537037037037</v>
      </c>
      <c r="G40" s="33" t="str">
        <f t="shared" si="7"/>
        <v>4.28/km</v>
      </c>
      <c r="H40" s="42">
        <f t="shared" si="8"/>
        <v>0.006006944444444447</v>
      </c>
      <c r="I40" s="34">
        <f t="shared" si="9"/>
        <v>0.002986111111111113</v>
      </c>
    </row>
    <row r="41" spans="1:9" ht="18" customHeight="1">
      <c r="A41" s="32" t="s">
        <v>82</v>
      </c>
      <c r="B41" s="44" t="s">
        <v>302</v>
      </c>
      <c r="C41" s="44" t="s">
        <v>303</v>
      </c>
      <c r="D41" s="33" t="s">
        <v>243</v>
      </c>
      <c r="E41" s="44" t="s">
        <v>304</v>
      </c>
      <c r="F41" s="42">
        <v>0.029756944444444447</v>
      </c>
      <c r="G41" s="33" t="str">
        <f t="shared" si="7"/>
        <v>4.28/km</v>
      </c>
      <c r="H41" s="42">
        <f t="shared" si="8"/>
        <v>0.006018518518518524</v>
      </c>
      <c r="I41" s="34">
        <f t="shared" si="9"/>
        <v>0.0024537037037037045</v>
      </c>
    </row>
    <row r="42" spans="1:9" ht="18" customHeight="1">
      <c r="A42" s="32" t="s">
        <v>83</v>
      </c>
      <c r="B42" s="44" t="s">
        <v>305</v>
      </c>
      <c r="C42" s="44" t="s">
        <v>266</v>
      </c>
      <c r="D42" s="33" t="s">
        <v>254</v>
      </c>
      <c r="E42" s="44" t="s">
        <v>288</v>
      </c>
      <c r="F42" s="42">
        <v>0.029780092592592594</v>
      </c>
      <c r="G42" s="33" t="str">
        <f t="shared" si="7"/>
        <v>4.28/km</v>
      </c>
      <c r="H42" s="42">
        <f t="shared" si="8"/>
        <v>0.006041666666666671</v>
      </c>
      <c r="I42" s="34">
        <f t="shared" si="9"/>
        <v>0.002013888888888888</v>
      </c>
    </row>
    <row r="43" spans="1:9" ht="18" customHeight="1">
      <c r="A43" s="32" t="s">
        <v>84</v>
      </c>
      <c r="B43" s="44" t="s">
        <v>306</v>
      </c>
      <c r="C43" s="44" t="s">
        <v>28</v>
      </c>
      <c r="D43" s="33" t="s">
        <v>243</v>
      </c>
      <c r="E43" s="44" t="s">
        <v>246</v>
      </c>
      <c r="F43" s="42">
        <v>0.02981481481481481</v>
      </c>
      <c r="G43" s="33" t="str">
        <f t="shared" si="7"/>
        <v>4.28/km</v>
      </c>
      <c r="H43" s="42">
        <f t="shared" si="8"/>
        <v>0.006076388888888888</v>
      </c>
      <c r="I43" s="34">
        <f t="shared" si="9"/>
        <v>0.002511574074074069</v>
      </c>
    </row>
    <row r="44" spans="1:9" ht="18" customHeight="1">
      <c r="A44" s="32" t="s">
        <v>85</v>
      </c>
      <c r="B44" s="44" t="s">
        <v>307</v>
      </c>
      <c r="C44" s="44" t="s">
        <v>308</v>
      </c>
      <c r="D44" s="33" t="s">
        <v>239</v>
      </c>
      <c r="E44" s="44" t="s">
        <v>283</v>
      </c>
      <c r="F44" s="42">
        <v>0.029826388888888892</v>
      </c>
      <c r="G44" s="33" t="str">
        <f t="shared" si="7"/>
        <v>4.28/km</v>
      </c>
      <c r="H44" s="42">
        <f t="shared" si="8"/>
        <v>0.006087962962962969</v>
      </c>
      <c r="I44" s="34">
        <f t="shared" si="9"/>
        <v>0.003067129629629635</v>
      </c>
    </row>
    <row r="45" spans="1:9" ht="18" customHeight="1">
      <c r="A45" s="32" t="s">
        <v>86</v>
      </c>
      <c r="B45" s="44" t="s">
        <v>309</v>
      </c>
      <c r="C45" s="44" t="s">
        <v>34</v>
      </c>
      <c r="D45" s="33" t="s">
        <v>254</v>
      </c>
      <c r="E45" s="44" t="s">
        <v>269</v>
      </c>
      <c r="F45" s="42">
        <v>0.029849537037037036</v>
      </c>
      <c r="G45" s="33" t="str">
        <f t="shared" si="7"/>
        <v>4.29/km</v>
      </c>
      <c r="H45" s="42">
        <f t="shared" si="8"/>
        <v>0.006111111111111112</v>
      </c>
      <c r="I45" s="34">
        <f t="shared" si="9"/>
        <v>0.0020833333333333294</v>
      </c>
    </row>
    <row r="46" spans="1:9" ht="18" customHeight="1">
      <c r="A46" s="32" t="s">
        <v>87</v>
      </c>
      <c r="B46" s="44" t="s">
        <v>310</v>
      </c>
      <c r="C46" s="44" t="s">
        <v>14</v>
      </c>
      <c r="D46" s="33" t="s">
        <v>257</v>
      </c>
      <c r="E46" s="44" t="s">
        <v>269</v>
      </c>
      <c r="F46" s="42">
        <v>0.029872685185185183</v>
      </c>
      <c r="G46" s="33" t="str">
        <f t="shared" si="7"/>
        <v>4.29/km</v>
      </c>
      <c r="H46" s="42">
        <f t="shared" si="8"/>
        <v>0.0061342592592592594</v>
      </c>
      <c r="I46" s="34">
        <f t="shared" si="9"/>
        <v>0.0020486111111111087</v>
      </c>
    </row>
    <row r="47" spans="1:9" ht="18" customHeight="1">
      <c r="A47" s="32" t="s">
        <v>88</v>
      </c>
      <c r="B47" s="44" t="s">
        <v>311</v>
      </c>
      <c r="C47" s="44" t="s">
        <v>20</v>
      </c>
      <c r="D47" s="33" t="s">
        <v>257</v>
      </c>
      <c r="E47" s="44" t="s">
        <v>292</v>
      </c>
      <c r="F47" s="42">
        <v>0.02989583333333333</v>
      </c>
      <c r="G47" s="33" t="str">
        <f t="shared" si="7"/>
        <v>4.29/km</v>
      </c>
      <c r="H47" s="42">
        <f t="shared" si="8"/>
        <v>0.006157407407407407</v>
      </c>
      <c r="I47" s="34">
        <f t="shared" si="9"/>
        <v>0.002071759259259256</v>
      </c>
    </row>
    <row r="48" spans="1:9" ht="18" customHeight="1">
      <c r="A48" s="32" t="s">
        <v>89</v>
      </c>
      <c r="B48" s="44" t="s">
        <v>312</v>
      </c>
      <c r="C48" s="44" t="s">
        <v>30</v>
      </c>
      <c r="D48" s="33" t="s">
        <v>243</v>
      </c>
      <c r="E48" s="44" t="s">
        <v>313</v>
      </c>
      <c r="F48" s="42">
        <v>0.029930555555555557</v>
      </c>
      <c r="G48" s="33" t="str">
        <f t="shared" si="7"/>
        <v>4.29/km</v>
      </c>
      <c r="H48" s="42">
        <f t="shared" si="8"/>
        <v>0.006192129629629634</v>
      </c>
      <c r="I48" s="34">
        <f t="shared" si="9"/>
        <v>0.002627314814814815</v>
      </c>
    </row>
    <row r="49" spans="1:9" ht="18" customHeight="1">
      <c r="A49" s="32" t="s">
        <v>92</v>
      </c>
      <c r="B49" s="44" t="s">
        <v>314</v>
      </c>
      <c r="C49" s="44" t="s">
        <v>53</v>
      </c>
      <c r="D49" s="33" t="s">
        <v>243</v>
      </c>
      <c r="E49" s="44" t="s">
        <v>269</v>
      </c>
      <c r="F49" s="42">
        <v>0.029965277777777775</v>
      </c>
      <c r="G49" s="33" t="str">
        <f t="shared" si="7"/>
        <v>4.30/km</v>
      </c>
      <c r="H49" s="42">
        <f t="shared" si="8"/>
        <v>0.0062268518518518515</v>
      </c>
      <c r="I49" s="34">
        <f t="shared" si="9"/>
        <v>0.002662037037037032</v>
      </c>
    </row>
    <row r="50" spans="1:9" ht="18" customHeight="1">
      <c r="A50" s="32" t="s">
        <v>93</v>
      </c>
      <c r="B50" s="44" t="s">
        <v>315</v>
      </c>
      <c r="C50" s="44" t="s">
        <v>24</v>
      </c>
      <c r="D50" s="33" t="s">
        <v>257</v>
      </c>
      <c r="E50" s="44" t="s">
        <v>228</v>
      </c>
      <c r="F50" s="42">
        <v>0.03002314814814815</v>
      </c>
      <c r="G50" s="33" t="str">
        <f t="shared" si="7"/>
        <v>4.30/km</v>
      </c>
      <c r="H50" s="42">
        <f t="shared" si="8"/>
        <v>0.006284722222222226</v>
      </c>
      <c r="I50" s="34">
        <f t="shared" si="9"/>
        <v>0.0021990740740740755</v>
      </c>
    </row>
    <row r="51" spans="1:9" ht="18" customHeight="1">
      <c r="A51" s="32" t="s">
        <v>94</v>
      </c>
      <c r="B51" s="44" t="s">
        <v>307</v>
      </c>
      <c r="C51" s="44" t="s">
        <v>24</v>
      </c>
      <c r="D51" s="33" t="s">
        <v>257</v>
      </c>
      <c r="E51" s="44" t="s">
        <v>283</v>
      </c>
      <c r="F51" s="42">
        <v>0.03005787037037037</v>
      </c>
      <c r="G51" s="33" t="str">
        <f t="shared" si="7"/>
        <v>4.31/km</v>
      </c>
      <c r="H51" s="42">
        <f t="shared" si="8"/>
        <v>0.006319444444444447</v>
      </c>
      <c r="I51" s="34">
        <f t="shared" si="9"/>
        <v>0.0022337962962962962</v>
      </c>
    </row>
    <row r="52" spans="1:9" ht="18" customHeight="1">
      <c r="A52" s="32" t="s">
        <v>95</v>
      </c>
      <c r="B52" s="44" t="s">
        <v>299</v>
      </c>
      <c r="C52" s="44" t="s">
        <v>25</v>
      </c>
      <c r="D52" s="33" t="s">
        <v>232</v>
      </c>
      <c r="E52" s="44" t="s">
        <v>294</v>
      </c>
      <c r="F52" s="42">
        <v>0.030150462962962962</v>
      </c>
      <c r="G52" s="33" t="str">
        <f t="shared" si="7"/>
        <v>4.31/km</v>
      </c>
      <c r="H52" s="42">
        <f t="shared" si="8"/>
        <v>0.006412037037037039</v>
      </c>
      <c r="I52" s="34">
        <f t="shared" si="9"/>
        <v>0.004062499999999997</v>
      </c>
    </row>
    <row r="53" spans="1:9" ht="18" customHeight="1">
      <c r="A53" s="32" t="s">
        <v>96</v>
      </c>
      <c r="B53" s="44" t="s">
        <v>316</v>
      </c>
      <c r="C53" s="44" t="s">
        <v>317</v>
      </c>
      <c r="D53" s="33" t="s">
        <v>254</v>
      </c>
      <c r="E53" s="44" t="s">
        <v>283</v>
      </c>
      <c r="F53" s="42">
        <v>0.03019675925925926</v>
      </c>
      <c r="G53" s="33" t="str">
        <f t="shared" si="7"/>
        <v>4.32/km</v>
      </c>
      <c r="H53" s="42">
        <f t="shared" si="8"/>
        <v>0.006458333333333337</v>
      </c>
      <c r="I53" s="34">
        <f t="shared" si="9"/>
        <v>0.002430555555555554</v>
      </c>
    </row>
    <row r="54" spans="1:9" ht="18" customHeight="1">
      <c r="A54" s="32" t="s">
        <v>97</v>
      </c>
      <c r="B54" s="44" t="s">
        <v>318</v>
      </c>
      <c r="C54" s="44" t="s">
        <v>31</v>
      </c>
      <c r="D54" s="33" t="s">
        <v>243</v>
      </c>
      <c r="E54" s="44" t="s">
        <v>319</v>
      </c>
      <c r="F54" s="42">
        <v>0.03023148148148148</v>
      </c>
      <c r="G54" s="33" t="str">
        <f t="shared" si="7"/>
        <v>4.32/km</v>
      </c>
      <c r="H54" s="42">
        <f t="shared" si="8"/>
        <v>0.0064930555555555575</v>
      </c>
      <c r="I54" s="34">
        <f t="shared" si="9"/>
        <v>0.002928240740740738</v>
      </c>
    </row>
    <row r="55" spans="1:9" ht="18" customHeight="1">
      <c r="A55" s="32" t="s">
        <v>98</v>
      </c>
      <c r="B55" s="44" t="s">
        <v>320</v>
      </c>
      <c r="C55" s="44" t="s">
        <v>23</v>
      </c>
      <c r="D55" s="33" t="s">
        <v>239</v>
      </c>
      <c r="E55" s="44" t="s">
        <v>269</v>
      </c>
      <c r="F55" s="42">
        <v>0.03040509259259259</v>
      </c>
      <c r="G55" s="33" t="str">
        <f t="shared" si="7"/>
        <v>4.34/km</v>
      </c>
      <c r="H55" s="42">
        <f t="shared" si="8"/>
        <v>0.006666666666666668</v>
      </c>
      <c r="I55" s="34">
        <f t="shared" si="9"/>
        <v>0.0036458333333333343</v>
      </c>
    </row>
    <row r="56" spans="1:9" ht="18" customHeight="1">
      <c r="A56" s="32" t="s">
        <v>99</v>
      </c>
      <c r="B56" s="44" t="s">
        <v>321</v>
      </c>
      <c r="C56" s="44" t="s">
        <v>322</v>
      </c>
      <c r="D56" s="33" t="s">
        <v>254</v>
      </c>
      <c r="E56" s="44" t="s">
        <v>292</v>
      </c>
      <c r="F56" s="42">
        <v>0.030486111111111113</v>
      </c>
      <c r="G56" s="33" t="str">
        <f t="shared" si="7"/>
        <v>4.34/km</v>
      </c>
      <c r="H56" s="42">
        <f t="shared" si="8"/>
        <v>0.00674768518518519</v>
      </c>
      <c r="I56" s="34">
        <f t="shared" si="9"/>
        <v>0.002719907407407407</v>
      </c>
    </row>
    <row r="57" spans="1:9" ht="18" customHeight="1">
      <c r="A57" s="32" t="s">
        <v>100</v>
      </c>
      <c r="B57" s="44" t="s">
        <v>221</v>
      </c>
      <c r="C57" s="44" t="s">
        <v>323</v>
      </c>
      <c r="D57" s="33" t="s">
        <v>243</v>
      </c>
      <c r="E57" s="44" t="s">
        <v>324</v>
      </c>
      <c r="F57" s="42">
        <v>0.030694444444444444</v>
      </c>
      <c r="G57" s="33" t="str">
        <f t="shared" si="7"/>
        <v>4.36/km</v>
      </c>
      <c r="H57" s="42">
        <f t="shared" si="8"/>
        <v>0.006956018518518521</v>
      </c>
      <c r="I57" s="34">
        <f t="shared" si="9"/>
        <v>0.003391203703703702</v>
      </c>
    </row>
    <row r="58" spans="1:9" ht="18" customHeight="1">
      <c r="A58" s="32" t="s">
        <v>101</v>
      </c>
      <c r="B58" s="44" t="s">
        <v>325</v>
      </c>
      <c r="C58" s="44" t="s">
        <v>26</v>
      </c>
      <c r="D58" s="33" t="s">
        <v>243</v>
      </c>
      <c r="E58" s="44" t="s">
        <v>228</v>
      </c>
      <c r="F58" s="42">
        <v>0.03090277777777778</v>
      </c>
      <c r="G58" s="33" t="str">
        <f t="shared" si="7"/>
        <v>4.38/km</v>
      </c>
      <c r="H58" s="42">
        <f t="shared" si="8"/>
        <v>0.007164351851851856</v>
      </c>
      <c r="I58" s="34">
        <f t="shared" si="9"/>
        <v>0.0035995370370370365</v>
      </c>
    </row>
    <row r="59" spans="1:9" ht="18" customHeight="1">
      <c r="A59" s="32" t="s">
        <v>102</v>
      </c>
      <c r="B59" s="44" t="s">
        <v>326</v>
      </c>
      <c r="C59" s="44" t="s">
        <v>34</v>
      </c>
      <c r="D59" s="33" t="s">
        <v>254</v>
      </c>
      <c r="E59" s="44" t="s">
        <v>228</v>
      </c>
      <c r="F59" s="42">
        <v>0.03091435185185185</v>
      </c>
      <c r="G59" s="33" t="str">
        <f t="shared" si="7"/>
        <v>4.38/km</v>
      </c>
      <c r="H59" s="42">
        <f t="shared" si="8"/>
        <v>0.007175925925925926</v>
      </c>
      <c r="I59" s="34">
        <f t="shared" si="9"/>
        <v>0.003148148148148143</v>
      </c>
    </row>
    <row r="60" spans="1:9" ht="18" customHeight="1">
      <c r="A60" s="32" t="s">
        <v>103</v>
      </c>
      <c r="B60" s="44" t="s">
        <v>327</v>
      </c>
      <c r="C60" s="44" t="s">
        <v>28</v>
      </c>
      <c r="D60" s="33" t="s">
        <v>257</v>
      </c>
      <c r="E60" s="44" t="s">
        <v>228</v>
      </c>
      <c r="F60" s="42">
        <v>0.030937499999999996</v>
      </c>
      <c r="G60" s="33" t="str">
        <f t="shared" si="7"/>
        <v>4.38/km</v>
      </c>
      <c r="H60" s="42">
        <f t="shared" si="8"/>
        <v>0.007199074074074073</v>
      </c>
      <c r="I60" s="34">
        <f t="shared" si="9"/>
        <v>0.0031134259259259223</v>
      </c>
    </row>
    <row r="61" spans="1:9" ht="18" customHeight="1">
      <c r="A61" s="32" t="s">
        <v>104</v>
      </c>
      <c r="B61" s="44" t="s">
        <v>328</v>
      </c>
      <c r="C61" s="44" t="s">
        <v>329</v>
      </c>
      <c r="D61" s="33" t="s">
        <v>239</v>
      </c>
      <c r="E61" s="44" t="s">
        <v>228</v>
      </c>
      <c r="F61" s="42">
        <v>0.030949074074074077</v>
      </c>
      <c r="G61" s="33" t="str">
        <f t="shared" si="7"/>
        <v>4.39/km</v>
      </c>
      <c r="H61" s="42">
        <f t="shared" si="8"/>
        <v>0.0072106481481481535</v>
      </c>
      <c r="I61" s="34">
        <f t="shared" si="9"/>
        <v>0.00418981481481482</v>
      </c>
    </row>
    <row r="62" spans="1:9" ht="18" customHeight="1">
      <c r="A62" s="32" t="s">
        <v>105</v>
      </c>
      <c r="B62" s="44" t="s">
        <v>330</v>
      </c>
      <c r="C62" s="44" t="s">
        <v>32</v>
      </c>
      <c r="D62" s="33" t="s">
        <v>232</v>
      </c>
      <c r="E62" s="44" t="s">
        <v>331</v>
      </c>
      <c r="F62" s="42">
        <v>0.031053240740740742</v>
      </c>
      <c r="G62" s="33" t="str">
        <f t="shared" si="7"/>
        <v>4.39/km</v>
      </c>
      <c r="H62" s="42">
        <f t="shared" si="8"/>
        <v>0.007314814814814819</v>
      </c>
      <c r="I62" s="34">
        <f t="shared" si="9"/>
        <v>0.004965277777777777</v>
      </c>
    </row>
    <row r="63" spans="1:9" ht="18" customHeight="1">
      <c r="A63" s="32" t="s">
        <v>106</v>
      </c>
      <c r="B63" s="44" t="s">
        <v>332</v>
      </c>
      <c r="C63" s="44" t="s">
        <v>19</v>
      </c>
      <c r="D63" s="33" t="s">
        <v>257</v>
      </c>
      <c r="E63" s="44" t="s">
        <v>333</v>
      </c>
      <c r="F63" s="42">
        <v>0.03127314814814815</v>
      </c>
      <c r="G63" s="33" t="str">
        <f t="shared" si="7"/>
        <v>4.41/km</v>
      </c>
      <c r="H63" s="42">
        <f t="shared" si="8"/>
        <v>0.007534722222222224</v>
      </c>
      <c r="I63" s="34">
        <f t="shared" si="9"/>
        <v>0.003449074074074073</v>
      </c>
    </row>
    <row r="64" spans="1:9" ht="18" customHeight="1">
      <c r="A64" s="32" t="s">
        <v>107</v>
      </c>
      <c r="B64" s="44" t="s">
        <v>334</v>
      </c>
      <c r="C64" s="44" t="s">
        <v>149</v>
      </c>
      <c r="D64" s="33" t="s">
        <v>335</v>
      </c>
      <c r="E64" s="44" t="s">
        <v>244</v>
      </c>
      <c r="F64" s="42">
        <v>0.03131944444444445</v>
      </c>
      <c r="G64" s="33" t="str">
        <f t="shared" si="7"/>
        <v>4.42/km</v>
      </c>
      <c r="H64" s="42">
        <f t="shared" si="8"/>
        <v>0.007581018518518525</v>
      </c>
      <c r="I64" s="34">
        <f t="shared" si="9"/>
        <v>0</v>
      </c>
    </row>
    <row r="65" spans="1:9" ht="18" customHeight="1">
      <c r="A65" s="32" t="s">
        <v>108</v>
      </c>
      <c r="B65" s="44" t="s">
        <v>336</v>
      </c>
      <c r="C65" s="44" t="s">
        <v>253</v>
      </c>
      <c r="D65" s="33" t="s">
        <v>232</v>
      </c>
      <c r="E65" s="44" t="s">
        <v>258</v>
      </c>
      <c r="F65" s="42">
        <v>0.03136574074074074</v>
      </c>
      <c r="G65" s="33" t="str">
        <f t="shared" si="7"/>
        <v>4.42/km</v>
      </c>
      <c r="H65" s="42">
        <f t="shared" si="8"/>
        <v>0.007627314814814819</v>
      </c>
      <c r="I65" s="34">
        <f t="shared" si="9"/>
        <v>0.005277777777777777</v>
      </c>
    </row>
    <row r="66" spans="1:9" ht="18" customHeight="1">
      <c r="A66" s="32" t="s">
        <v>109</v>
      </c>
      <c r="B66" s="44" t="s">
        <v>337</v>
      </c>
      <c r="C66" s="44" t="s">
        <v>27</v>
      </c>
      <c r="D66" s="33" t="s">
        <v>243</v>
      </c>
      <c r="E66" s="44" t="s">
        <v>233</v>
      </c>
      <c r="F66" s="42">
        <v>0.03140046296296296</v>
      </c>
      <c r="G66" s="33" t="str">
        <f t="shared" si="7"/>
        <v>4.43/km</v>
      </c>
      <c r="H66" s="42">
        <f t="shared" si="8"/>
        <v>0.00766203703703704</v>
      </c>
      <c r="I66" s="34">
        <f t="shared" si="9"/>
        <v>0.004097222222222221</v>
      </c>
    </row>
    <row r="67" spans="1:9" ht="18" customHeight="1">
      <c r="A67" s="32" t="s">
        <v>110</v>
      </c>
      <c r="B67" s="44" t="s">
        <v>338</v>
      </c>
      <c r="C67" s="44" t="s">
        <v>17</v>
      </c>
      <c r="D67" s="33" t="s">
        <v>223</v>
      </c>
      <c r="E67" s="44" t="s">
        <v>244</v>
      </c>
      <c r="F67" s="42">
        <v>0.03146990740740741</v>
      </c>
      <c r="G67" s="33" t="str">
        <f t="shared" si="7"/>
        <v>4.43/km</v>
      </c>
      <c r="H67" s="42">
        <f t="shared" si="8"/>
        <v>0.0077314814814814885</v>
      </c>
      <c r="I67" s="34">
        <f t="shared" si="9"/>
        <v>0.0077314814814814885</v>
      </c>
    </row>
    <row r="68" spans="1:9" ht="18" customHeight="1">
      <c r="A68" s="32" t="s">
        <v>111</v>
      </c>
      <c r="B68" s="44" t="s">
        <v>339</v>
      </c>
      <c r="C68" s="44" t="s">
        <v>340</v>
      </c>
      <c r="D68" s="33" t="s">
        <v>257</v>
      </c>
      <c r="E68" s="44" t="s">
        <v>288</v>
      </c>
      <c r="F68" s="42">
        <v>0.031516203703703706</v>
      </c>
      <c r="G68" s="33" t="str">
        <f t="shared" si="7"/>
        <v>4.44/km</v>
      </c>
      <c r="H68" s="42">
        <f t="shared" si="8"/>
        <v>0.007777777777777783</v>
      </c>
      <c r="I68" s="34">
        <f t="shared" si="9"/>
        <v>0.003692129629629632</v>
      </c>
    </row>
    <row r="69" spans="1:9" ht="18" customHeight="1">
      <c r="A69" s="32" t="s">
        <v>112</v>
      </c>
      <c r="B69" s="44" t="s">
        <v>341</v>
      </c>
      <c r="C69" s="44" t="s">
        <v>22</v>
      </c>
      <c r="D69" s="33" t="s">
        <v>257</v>
      </c>
      <c r="E69" s="44" t="s">
        <v>258</v>
      </c>
      <c r="F69" s="42">
        <v>0.03162037037037037</v>
      </c>
      <c r="G69" s="33" t="str">
        <f t="shared" si="7"/>
        <v>4.45/km</v>
      </c>
      <c r="H69" s="42">
        <f t="shared" si="8"/>
        <v>0.007881944444444445</v>
      </c>
      <c r="I69" s="34">
        <f aca="true" t="shared" si="10" ref="I69:I100">F69-INDEX($F$5:$F$173,MATCH(D69,$D$5:$D$173,0))</f>
        <v>0.003796296296296294</v>
      </c>
    </row>
    <row r="70" spans="1:9" ht="18" customHeight="1">
      <c r="A70" s="32" t="s">
        <v>113</v>
      </c>
      <c r="B70" s="44" t="s">
        <v>342</v>
      </c>
      <c r="C70" s="44" t="s">
        <v>343</v>
      </c>
      <c r="D70" s="33" t="s">
        <v>263</v>
      </c>
      <c r="E70" s="44" t="s">
        <v>244</v>
      </c>
      <c r="F70" s="42">
        <v>0.031689814814814816</v>
      </c>
      <c r="G70" s="33" t="str">
        <f t="shared" si="7"/>
        <v>4.45/km</v>
      </c>
      <c r="H70" s="42">
        <f t="shared" si="8"/>
        <v>0.007951388888888893</v>
      </c>
      <c r="I70" s="34">
        <f t="shared" si="10"/>
        <v>0.003402777777777779</v>
      </c>
    </row>
    <row r="71" spans="1:9" ht="18" customHeight="1">
      <c r="A71" s="32" t="s">
        <v>114</v>
      </c>
      <c r="B71" s="44" t="s">
        <v>344</v>
      </c>
      <c r="C71" s="44" t="s">
        <v>308</v>
      </c>
      <c r="D71" s="33" t="s">
        <v>257</v>
      </c>
      <c r="E71" s="44" t="s">
        <v>244</v>
      </c>
      <c r="F71" s="42">
        <v>0.03170138888888889</v>
      </c>
      <c r="G71" s="33" t="str">
        <f t="shared" si="7"/>
        <v>4.45/km</v>
      </c>
      <c r="H71" s="42">
        <f t="shared" si="8"/>
        <v>0.007962962962962967</v>
      </c>
      <c r="I71" s="34">
        <f t="shared" si="10"/>
        <v>0.003877314814814816</v>
      </c>
    </row>
    <row r="72" spans="1:9" ht="18" customHeight="1">
      <c r="A72" s="32" t="s">
        <v>115</v>
      </c>
      <c r="B72" s="44" t="s">
        <v>345</v>
      </c>
      <c r="C72" s="44" t="s">
        <v>346</v>
      </c>
      <c r="D72" s="33" t="s">
        <v>243</v>
      </c>
      <c r="E72" s="44" t="s">
        <v>347</v>
      </c>
      <c r="F72" s="42">
        <v>0.03173611111111111</v>
      </c>
      <c r="G72" s="33" t="str">
        <f t="shared" si="7"/>
        <v>4.46/km</v>
      </c>
      <c r="H72" s="42">
        <f t="shared" si="8"/>
        <v>0.007997685185185188</v>
      </c>
      <c r="I72" s="34">
        <f t="shared" si="10"/>
        <v>0.004432870370370368</v>
      </c>
    </row>
    <row r="73" spans="1:9" ht="18" customHeight="1">
      <c r="A73" s="32" t="s">
        <v>116</v>
      </c>
      <c r="B73" s="44" t="s">
        <v>348</v>
      </c>
      <c r="C73" s="44" t="s">
        <v>266</v>
      </c>
      <c r="D73" s="33" t="s">
        <v>254</v>
      </c>
      <c r="E73" s="44" t="s">
        <v>236</v>
      </c>
      <c r="F73" s="42">
        <v>0.03186342592592593</v>
      </c>
      <c r="G73" s="33" t="str">
        <f t="shared" si="7"/>
        <v>4.47/km</v>
      </c>
      <c r="H73" s="42">
        <f t="shared" si="8"/>
        <v>0.008125000000000004</v>
      </c>
      <c r="I73" s="34">
        <f t="shared" si="10"/>
        <v>0.004097222222222221</v>
      </c>
    </row>
    <row r="74" spans="1:9" ht="18" customHeight="1">
      <c r="A74" s="32" t="s">
        <v>117</v>
      </c>
      <c r="B74" s="44" t="s">
        <v>349</v>
      </c>
      <c r="C74" s="44" t="s">
        <v>24</v>
      </c>
      <c r="D74" s="33" t="s">
        <v>243</v>
      </c>
      <c r="E74" s="44" t="s">
        <v>244</v>
      </c>
      <c r="F74" s="42">
        <v>0.031886574074074074</v>
      </c>
      <c r="G74" s="33" t="str">
        <f t="shared" si="7"/>
        <v>4.47/km</v>
      </c>
      <c r="H74" s="42">
        <f t="shared" si="8"/>
        <v>0.008148148148148151</v>
      </c>
      <c r="I74" s="34">
        <f t="shared" si="10"/>
        <v>0.004583333333333332</v>
      </c>
    </row>
    <row r="75" spans="1:9" ht="18" customHeight="1">
      <c r="A75" s="32" t="s">
        <v>118</v>
      </c>
      <c r="B75" s="44" t="s">
        <v>350</v>
      </c>
      <c r="C75" s="44" t="s">
        <v>351</v>
      </c>
      <c r="D75" s="33" t="s">
        <v>257</v>
      </c>
      <c r="E75" s="44" t="s">
        <v>244</v>
      </c>
      <c r="F75" s="42">
        <v>0.0319212962962963</v>
      </c>
      <c r="G75" s="33" t="str">
        <f t="shared" si="7"/>
        <v>4.47/km</v>
      </c>
      <c r="H75" s="42">
        <f t="shared" si="8"/>
        <v>0.008182870370370379</v>
      </c>
      <c r="I75" s="34">
        <f t="shared" si="10"/>
        <v>0.004097222222222228</v>
      </c>
    </row>
    <row r="76" spans="1:9" ht="18" customHeight="1">
      <c r="A76" s="32" t="s">
        <v>119</v>
      </c>
      <c r="B76" s="44" t="s">
        <v>352</v>
      </c>
      <c r="C76" s="44" t="s">
        <v>14</v>
      </c>
      <c r="D76" s="33" t="s">
        <v>257</v>
      </c>
      <c r="E76" s="44" t="s">
        <v>228</v>
      </c>
      <c r="F76" s="42">
        <v>0.03194444444444445</v>
      </c>
      <c r="G76" s="33" t="str">
        <f t="shared" si="7"/>
        <v>4.48/km</v>
      </c>
      <c r="H76" s="42">
        <f t="shared" si="8"/>
        <v>0.008206018518518526</v>
      </c>
      <c r="I76" s="34">
        <f t="shared" si="10"/>
        <v>0.004120370370370375</v>
      </c>
    </row>
    <row r="77" spans="1:9" ht="18" customHeight="1">
      <c r="A77" s="32" t="s">
        <v>120</v>
      </c>
      <c r="B77" s="44" t="s">
        <v>353</v>
      </c>
      <c r="C77" s="44" t="s">
        <v>354</v>
      </c>
      <c r="D77" s="33" t="s">
        <v>263</v>
      </c>
      <c r="E77" s="44" t="s">
        <v>271</v>
      </c>
      <c r="F77" s="42">
        <v>0.031956018518518516</v>
      </c>
      <c r="G77" s="33" t="str">
        <f t="shared" si="7"/>
        <v>4.48/km</v>
      </c>
      <c r="H77" s="42">
        <f t="shared" si="8"/>
        <v>0.008217592592592592</v>
      </c>
      <c r="I77" s="34">
        <f t="shared" si="10"/>
        <v>0.003668981481481478</v>
      </c>
    </row>
    <row r="78" spans="1:9" ht="18" customHeight="1">
      <c r="A78" s="32" t="s">
        <v>121</v>
      </c>
      <c r="B78" s="44" t="s">
        <v>355</v>
      </c>
      <c r="C78" s="44" t="s">
        <v>30</v>
      </c>
      <c r="D78" s="33" t="s">
        <v>232</v>
      </c>
      <c r="E78" s="44" t="s">
        <v>269</v>
      </c>
      <c r="F78" s="42">
        <v>0.03196759259259259</v>
      </c>
      <c r="G78" s="33" t="str">
        <f t="shared" si="7"/>
        <v>4.48/km</v>
      </c>
      <c r="H78" s="42">
        <f t="shared" si="8"/>
        <v>0.008229166666666666</v>
      </c>
      <c r="I78" s="34">
        <f t="shared" si="10"/>
        <v>0.0058796296296296235</v>
      </c>
    </row>
    <row r="79" spans="1:9" ht="18" customHeight="1">
      <c r="A79" s="32" t="s">
        <v>122</v>
      </c>
      <c r="B79" s="44" t="s">
        <v>356</v>
      </c>
      <c r="C79" s="44" t="s">
        <v>357</v>
      </c>
      <c r="D79" s="33" t="s">
        <v>257</v>
      </c>
      <c r="E79" s="44" t="s">
        <v>269</v>
      </c>
      <c r="F79" s="42">
        <v>0.03199074074074074</v>
      </c>
      <c r="G79" s="33" t="str">
        <f t="shared" si="7"/>
        <v>4.48/km</v>
      </c>
      <c r="H79" s="42">
        <f t="shared" si="8"/>
        <v>0.00825231481481482</v>
      </c>
      <c r="I79" s="34">
        <f t="shared" si="10"/>
        <v>0.004166666666666669</v>
      </c>
    </row>
    <row r="80" spans="1:9" ht="18" customHeight="1">
      <c r="A80" s="32" t="s">
        <v>123</v>
      </c>
      <c r="B80" s="44" t="s">
        <v>90</v>
      </c>
      <c r="C80" s="44" t="s">
        <v>227</v>
      </c>
      <c r="D80" s="33" t="s">
        <v>232</v>
      </c>
      <c r="E80" s="44" t="s">
        <v>358</v>
      </c>
      <c r="F80" s="42">
        <v>0.032025462962962964</v>
      </c>
      <c r="G80" s="33" t="str">
        <f t="shared" si="7"/>
        <v>4.48/km</v>
      </c>
      <c r="H80" s="42">
        <f t="shared" si="8"/>
        <v>0.00828703703703704</v>
      </c>
      <c r="I80" s="34">
        <f t="shared" si="10"/>
        <v>0.005937499999999998</v>
      </c>
    </row>
    <row r="81" spans="1:9" ht="18" customHeight="1">
      <c r="A81" s="32" t="s">
        <v>124</v>
      </c>
      <c r="B81" s="44" t="s">
        <v>359</v>
      </c>
      <c r="C81" s="44" t="s">
        <v>360</v>
      </c>
      <c r="D81" s="33" t="s">
        <v>361</v>
      </c>
      <c r="E81" s="44" t="s">
        <v>362</v>
      </c>
      <c r="F81" s="42">
        <v>0.03204861111111111</v>
      </c>
      <c r="G81" s="33" t="str">
        <f t="shared" si="7"/>
        <v>4.48/km</v>
      </c>
      <c r="H81" s="42">
        <f t="shared" si="8"/>
        <v>0.008310185185185188</v>
      </c>
      <c r="I81" s="34">
        <f t="shared" si="10"/>
        <v>0</v>
      </c>
    </row>
    <row r="82" spans="1:9" ht="18" customHeight="1">
      <c r="A82" s="32" t="s">
        <v>125</v>
      </c>
      <c r="B82" s="44" t="s">
        <v>306</v>
      </c>
      <c r="C82" s="44" t="s">
        <v>37</v>
      </c>
      <c r="D82" s="33" t="s">
        <v>232</v>
      </c>
      <c r="E82" s="44" t="s">
        <v>363</v>
      </c>
      <c r="F82" s="42">
        <v>0.03210648148148148</v>
      </c>
      <c r="G82" s="33" t="str">
        <f t="shared" si="7"/>
        <v>4.49/km</v>
      </c>
      <c r="H82" s="42">
        <f t="shared" si="8"/>
        <v>0.008368055555555556</v>
      </c>
      <c r="I82" s="34">
        <f t="shared" si="10"/>
        <v>0.006018518518518513</v>
      </c>
    </row>
    <row r="83" spans="1:9" ht="18" customHeight="1">
      <c r="A83" s="32" t="s">
        <v>126</v>
      </c>
      <c r="B83" s="44" t="s">
        <v>364</v>
      </c>
      <c r="C83" s="44" t="s">
        <v>291</v>
      </c>
      <c r="D83" s="33" t="s">
        <v>243</v>
      </c>
      <c r="E83" s="44" t="s">
        <v>228</v>
      </c>
      <c r="F83" s="42">
        <v>0.03229166666666667</v>
      </c>
      <c r="G83" s="33" t="str">
        <f t="shared" si="7"/>
        <v>4.51/km</v>
      </c>
      <c r="H83" s="42">
        <f t="shared" si="8"/>
        <v>0.008553240740740747</v>
      </c>
      <c r="I83" s="34">
        <f t="shared" si="10"/>
        <v>0.004988425925925927</v>
      </c>
    </row>
    <row r="84" spans="1:9" ht="18" customHeight="1">
      <c r="A84" s="32" t="s">
        <v>127</v>
      </c>
      <c r="B84" s="44" t="s">
        <v>365</v>
      </c>
      <c r="C84" s="44" t="s">
        <v>20</v>
      </c>
      <c r="D84" s="33" t="s">
        <v>257</v>
      </c>
      <c r="E84" s="44" t="s">
        <v>366</v>
      </c>
      <c r="F84" s="42">
        <v>0.03239583333333333</v>
      </c>
      <c r="G84" s="33" t="str">
        <f t="shared" si="7"/>
        <v>4.52/km</v>
      </c>
      <c r="H84" s="42">
        <f t="shared" si="8"/>
        <v>0.008657407407407409</v>
      </c>
      <c r="I84" s="34">
        <f t="shared" si="10"/>
        <v>0.004571759259259258</v>
      </c>
    </row>
    <row r="85" spans="1:9" ht="18" customHeight="1">
      <c r="A85" s="32" t="s">
        <v>128</v>
      </c>
      <c r="B85" s="44" t="s">
        <v>367</v>
      </c>
      <c r="C85" s="44" t="s">
        <v>24</v>
      </c>
      <c r="D85" s="33" t="s">
        <v>223</v>
      </c>
      <c r="E85" s="44" t="s">
        <v>258</v>
      </c>
      <c r="F85" s="42">
        <v>0.032407407407407406</v>
      </c>
      <c r="G85" s="33" t="str">
        <f t="shared" si="7"/>
        <v>4.52/km</v>
      </c>
      <c r="H85" s="42">
        <f t="shared" si="8"/>
        <v>0.008668981481481482</v>
      </c>
      <c r="I85" s="34">
        <f t="shared" si="10"/>
        <v>0.008668981481481482</v>
      </c>
    </row>
    <row r="86" spans="1:9" ht="18" customHeight="1">
      <c r="A86" s="32" t="s">
        <v>129</v>
      </c>
      <c r="B86" s="44" t="s">
        <v>268</v>
      </c>
      <c r="C86" s="44" t="s">
        <v>19</v>
      </c>
      <c r="D86" s="33" t="s">
        <v>257</v>
      </c>
      <c r="E86" s="44" t="s">
        <v>269</v>
      </c>
      <c r="F86" s="42">
        <v>0.03246527777777778</v>
      </c>
      <c r="G86" s="33" t="str">
        <f t="shared" si="7"/>
        <v>4.52/km</v>
      </c>
      <c r="H86" s="42">
        <f t="shared" si="8"/>
        <v>0.008726851851851857</v>
      </c>
      <c r="I86" s="34">
        <f t="shared" si="10"/>
        <v>0.004641203703703706</v>
      </c>
    </row>
    <row r="87" spans="1:9" ht="18" customHeight="1">
      <c r="A87" s="32" t="s">
        <v>130</v>
      </c>
      <c r="B87" s="44" t="s">
        <v>368</v>
      </c>
      <c r="C87" s="44" t="s">
        <v>33</v>
      </c>
      <c r="D87" s="33" t="s">
        <v>243</v>
      </c>
      <c r="E87" s="44" t="s">
        <v>228</v>
      </c>
      <c r="F87" s="42">
        <v>0.03263888888888889</v>
      </c>
      <c r="G87" s="33" t="str">
        <f t="shared" si="7"/>
        <v>4.54/km</v>
      </c>
      <c r="H87" s="42">
        <f t="shared" si="8"/>
        <v>0.008900462962962968</v>
      </c>
      <c r="I87" s="34">
        <f t="shared" si="10"/>
        <v>0.005335648148148148</v>
      </c>
    </row>
    <row r="88" spans="1:9" ht="18" customHeight="1">
      <c r="A88" s="32" t="s">
        <v>131</v>
      </c>
      <c r="B88" s="44" t="s">
        <v>369</v>
      </c>
      <c r="C88" s="44" t="s">
        <v>370</v>
      </c>
      <c r="D88" s="33" t="s">
        <v>287</v>
      </c>
      <c r="E88" s="44" t="s">
        <v>283</v>
      </c>
      <c r="F88" s="42">
        <v>0.032685185185185185</v>
      </c>
      <c r="G88" s="33" t="str">
        <f t="shared" si="7"/>
        <v>4.54/km</v>
      </c>
      <c r="H88" s="42">
        <f t="shared" si="8"/>
        <v>0.008946759259259262</v>
      </c>
      <c r="I88" s="34">
        <f t="shared" si="10"/>
        <v>0.003333333333333334</v>
      </c>
    </row>
    <row r="89" spans="1:9" ht="18" customHeight="1">
      <c r="A89" s="32" t="s">
        <v>132</v>
      </c>
      <c r="B89" s="44" t="s">
        <v>371</v>
      </c>
      <c r="C89" s="44" t="s">
        <v>38</v>
      </c>
      <c r="D89" s="33" t="s">
        <v>243</v>
      </c>
      <c r="E89" s="44" t="s">
        <v>233</v>
      </c>
      <c r="F89" s="42">
        <v>0.03277777777777778</v>
      </c>
      <c r="G89" s="33" t="str">
        <f t="shared" si="7"/>
        <v>4.55/km</v>
      </c>
      <c r="H89" s="42">
        <f t="shared" si="8"/>
        <v>0.009039351851851857</v>
      </c>
      <c r="I89" s="34">
        <f t="shared" si="10"/>
        <v>0.005474537037037038</v>
      </c>
    </row>
    <row r="90" spans="1:9" ht="18" customHeight="1">
      <c r="A90" s="32" t="s">
        <v>133</v>
      </c>
      <c r="B90" s="44" t="s">
        <v>372</v>
      </c>
      <c r="C90" s="44" t="s">
        <v>30</v>
      </c>
      <c r="D90" s="33" t="s">
        <v>257</v>
      </c>
      <c r="E90" s="44" t="s">
        <v>258</v>
      </c>
      <c r="F90" s="42">
        <v>0.032916666666666664</v>
      </c>
      <c r="G90" s="33" t="str">
        <f t="shared" si="7"/>
        <v>4.56/km</v>
      </c>
      <c r="H90" s="42">
        <f t="shared" si="8"/>
        <v>0.00917824074074074</v>
      </c>
      <c r="I90" s="34">
        <f t="shared" si="10"/>
        <v>0.0050925925925925895</v>
      </c>
    </row>
    <row r="91" spans="1:9" ht="18" customHeight="1">
      <c r="A91" s="32" t="s">
        <v>134</v>
      </c>
      <c r="B91" s="44" t="s">
        <v>373</v>
      </c>
      <c r="C91" s="44" t="s">
        <v>32</v>
      </c>
      <c r="D91" s="33" t="s">
        <v>232</v>
      </c>
      <c r="E91" s="44" t="s">
        <v>324</v>
      </c>
      <c r="F91" s="42">
        <v>0.03304398148148149</v>
      </c>
      <c r="G91" s="33" t="str">
        <f t="shared" si="7"/>
        <v>4.57/km</v>
      </c>
      <c r="H91" s="42">
        <f t="shared" si="8"/>
        <v>0.009305555555555563</v>
      </c>
      <c r="I91" s="34">
        <f t="shared" si="10"/>
        <v>0.006956018518518521</v>
      </c>
    </row>
    <row r="92" spans="1:9" ht="18" customHeight="1">
      <c r="A92" s="32" t="s">
        <v>135</v>
      </c>
      <c r="B92" s="44" t="s">
        <v>299</v>
      </c>
      <c r="C92" s="44" t="s">
        <v>149</v>
      </c>
      <c r="D92" s="33" t="s">
        <v>254</v>
      </c>
      <c r="E92" s="44" t="s">
        <v>269</v>
      </c>
      <c r="F92" s="42">
        <v>0.033067129629629634</v>
      </c>
      <c r="G92" s="33" t="str">
        <f t="shared" si="7"/>
        <v>4.58/km</v>
      </c>
      <c r="H92" s="42">
        <f t="shared" si="8"/>
        <v>0.00932870370370371</v>
      </c>
      <c r="I92" s="34">
        <f t="shared" si="10"/>
        <v>0.005300925925925928</v>
      </c>
    </row>
    <row r="93" spans="1:9" ht="18" customHeight="1">
      <c r="A93" s="32" t="s">
        <v>136</v>
      </c>
      <c r="B93" s="44" t="s">
        <v>374</v>
      </c>
      <c r="C93" s="44" t="s">
        <v>262</v>
      </c>
      <c r="D93" s="33" t="s">
        <v>263</v>
      </c>
      <c r="E93" s="44" t="s">
        <v>233</v>
      </c>
      <c r="F93" s="42">
        <v>0.0332175925925926</v>
      </c>
      <c r="G93" s="33" t="str">
        <f t="shared" si="7"/>
        <v>4.59/km</v>
      </c>
      <c r="H93" s="42">
        <f t="shared" si="8"/>
        <v>0.009479166666666674</v>
      </c>
      <c r="I93" s="34">
        <f t="shared" si="10"/>
        <v>0.0049305555555555595</v>
      </c>
    </row>
    <row r="94" spans="1:9" ht="18" customHeight="1">
      <c r="A94" s="32" t="s">
        <v>137</v>
      </c>
      <c r="B94" s="44" t="s">
        <v>375</v>
      </c>
      <c r="C94" s="44" t="s">
        <v>329</v>
      </c>
      <c r="D94" s="33" t="s">
        <v>243</v>
      </c>
      <c r="E94" s="44" t="s">
        <v>233</v>
      </c>
      <c r="F94" s="42">
        <v>0.033229166666666664</v>
      </c>
      <c r="G94" s="33" t="str">
        <f t="shared" si="7"/>
        <v>4.59/km</v>
      </c>
      <c r="H94" s="42">
        <f t="shared" si="8"/>
        <v>0.00949074074074074</v>
      </c>
      <c r="I94" s="34">
        <f t="shared" si="10"/>
        <v>0.005925925925925921</v>
      </c>
    </row>
    <row r="95" spans="1:9" ht="18" customHeight="1">
      <c r="A95" s="32" t="s">
        <v>138</v>
      </c>
      <c r="B95" s="44" t="s">
        <v>376</v>
      </c>
      <c r="C95" s="44" t="s">
        <v>346</v>
      </c>
      <c r="D95" s="33" t="s">
        <v>257</v>
      </c>
      <c r="E95" s="44" t="s">
        <v>244</v>
      </c>
      <c r="F95" s="42">
        <v>0.03326388888888889</v>
      </c>
      <c r="G95" s="33" t="str">
        <f t="shared" si="7"/>
        <v>4.59/km</v>
      </c>
      <c r="H95" s="42">
        <f t="shared" si="8"/>
        <v>0.009525462962962968</v>
      </c>
      <c r="I95" s="34">
        <f t="shared" si="10"/>
        <v>0.0054398148148148175</v>
      </c>
    </row>
    <row r="96" spans="1:9" ht="18" customHeight="1">
      <c r="A96" s="32" t="s">
        <v>139</v>
      </c>
      <c r="B96" s="44" t="s">
        <v>377</v>
      </c>
      <c r="C96" s="44" t="s">
        <v>16</v>
      </c>
      <c r="D96" s="33" t="s">
        <v>243</v>
      </c>
      <c r="E96" s="44" t="s">
        <v>244</v>
      </c>
      <c r="F96" s="42">
        <v>0.033344907407407406</v>
      </c>
      <c r="G96" s="33" t="str">
        <f t="shared" si="7"/>
        <v>5.00/km</v>
      </c>
      <c r="H96" s="42">
        <f t="shared" si="8"/>
        <v>0.009606481481481483</v>
      </c>
      <c r="I96" s="34">
        <f t="shared" si="10"/>
        <v>0.006041666666666664</v>
      </c>
    </row>
    <row r="97" spans="1:9" ht="18" customHeight="1">
      <c r="A97" s="32" t="s">
        <v>140</v>
      </c>
      <c r="B97" s="44" t="s">
        <v>378</v>
      </c>
      <c r="C97" s="44" t="s">
        <v>26</v>
      </c>
      <c r="D97" s="33" t="s">
        <v>257</v>
      </c>
      <c r="E97" s="44" t="s">
        <v>324</v>
      </c>
      <c r="F97" s="42">
        <v>0.0334375</v>
      </c>
      <c r="G97" s="33" t="str">
        <f t="shared" si="7"/>
        <v>5.01/km</v>
      </c>
      <c r="H97" s="42">
        <f t="shared" si="8"/>
        <v>0.009699074074074079</v>
      </c>
      <c r="I97" s="34">
        <f t="shared" si="10"/>
        <v>0.005613425925925928</v>
      </c>
    </row>
    <row r="98" spans="1:9" ht="18" customHeight="1">
      <c r="A98" s="32" t="s">
        <v>142</v>
      </c>
      <c r="B98" s="44" t="s">
        <v>379</v>
      </c>
      <c r="C98" s="44" t="s">
        <v>380</v>
      </c>
      <c r="D98" s="33" t="s">
        <v>335</v>
      </c>
      <c r="E98" s="44" t="s">
        <v>244</v>
      </c>
      <c r="F98" s="42">
        <v>0.03350694444444444</v>
      </c>
      <c r="G98" s="33" t="str">
        <f t="shared" si="7"/>
        <v>5.02/km</v>
      </c>
      <c r="H98" s="42">
        <f t="shared" si="8"/>
        <v>0.00976851851851852</v>
      </c>
      <c r="I98" s="34">
        <f t="shared" si="10"/>
        <v>0.002187499999999995</v>
      </c>
    </row>
    <row r="99" spans="1:9" ht="18" customHeight="1">
      <c r="A99" s="32" t="s">
        <v>143</v>
      </c>
      <c r="B99" s="44" t="s">
        <v>381</v>
      </c>
      <c r="C99" s="44" t="s">
        <v>149</v>
      </c>
      <c r="D99" s="33" t="s">
        <v>335</v>
      </c>
      <c r="E99" s="44" t="s">
        <v>228</v>
      </c>
      <c r="F99" s="42">
        <v>0.03364583333333333</v>
      </c>
      <c r="G99" s="33" t="str">
        <f t="shared" si="7"/>
        <v>5.03/km</v>
      </c>
      <c r="H99" s="42">
        <f t="shared" si="8"/>
        <v>0.00990740740740741</v>
      </c>
      <c r="I99" s="34">
        <f t="shared" si="10"/>
        <v>0.002326388888888885</v>
      </c>
    </row>
    <row r="100" spans="1:9" ht="18" customHeight="1">
      <c r="A100" s="32" t="s">
        <v>144</v>
      </c>
      <c r="B100" s="44" t="s">
        <v>382</v>
      </c>
      <c r="C100" s="44" t="s">
        <v>383</v>
      </c>
      <c r="D100" s="33" t="s">
        <v>335</v>
      </c>
      <c r="E100" s="44" t="s">
        <v>228</v>
      </c>
      <c r="F100" s="42">
        <v>0.03373842592592593</v>
      </c>
      <c r="G100" s="33" t="str">
        <f t="shared" si="7"/>
        <v>5.04/km</v>
      </c>
      <c r="H100" s="42">
        <f t="shared" si="8"/>
        <v>0.010000000000000005</v>
      </c>
      <c r="I100" s="34">
        <f t="shared" si="10"/>
        <v>0.0024189814814814803</v>
      </c>
    </row>
    <row r="101" spans="1:9" ht="18" customHeight="1">
      <c r="A101" s="32" t="s">
        <v>145</v>
      </c>
      <c r="B101" s="44" t="s">
        <v>384</v>
      </c>
      <c r="C101" s="44" t="s">
        <v>37</v>
      </c>
      <c r="D101" s="33" t="s">
        <v>232</v>
      </c>
      <c r="E101" s="44"/>
      <c r="F101" s="42">
        <v>0.03375</v>
      </c>
      <c r="G101" s="33" t="str">
        <f aca="true" t="shared" si="11" ref="G101:G125">TEXT(INT((HOUR(F101)*3600+MINUTE(F101)*60+SECOND(F101))/$I$3/60),"0")&amp;"."&amp;TEXT(MOD((HOUR(F101)*3600+MINUTE(F101)*60+SECOND(F101))/$I$3,60),"00")&amp;"/km"</f>
        <v>5.04/km</v>
      </c>
      <c r="H101" s="42">
        <f aca="true" t="shared" si="12" ref="H101:H125">F101-$F$5</f>
        <v>0.010011574074074079</v>
      </c>
      <c r="I101" s="34">
        <f aca="true" t="shared" si="13" ref="I101:I132">F101-INDEX($F$5:$F$173,MATCH(D101,$D$5:$D$173,0))</f>
        <v>0.007662037037037037</v>
      </c>
    </row>
    <row r="102" spans="1:9" ht="18" customHeight="1">
      <c r="A102" s="32" t="s">
        <v>146</v>
      </c>
      <c r="B102" s="44" t="s">
        <v>385</v>
      </c>
      <c r="C102" s="44" t="s">
        <v>25</v>
      </c>
      <c r="D102" s="33" t="s">
        <v>254</v>
      </c>
      <c r="E102" s="44" t="s">
        <v>228</v>
      </c>
      <c r="F102" s="42">
        <v>0.03383101851851852</v>
      </c>
      <c r="G102" s="33" t="str">
        <f t="shared" si="11"/>
        <v>5.04/km</v>
      </c>
      <c r="H102" s="42">
        <f t="shared" si="12"/>
        <v>0.010092592592592594</v>
      </c>
      <c r="I102" s="34">
        <f t="shared" si="13"/>
        <v>0.006064814814814811</v>
      </c>
    </row>
    <row r="103" spans="1:9" ht="18" customHeight="1">
      <c r="A103" s="32" t="s">
        <v>147</v>
      </c>
      <c r="B103" s="44" t="s">
        <v>386</v>
      </c>
      <c r="C103" s="44" t="s">
        <v>17</v>
      </c>
      <c r="D103" s="33" t="s">
        <v>335</v>
      </c>
      <c r="E103" s="44" t="s">
        <v>387</v>
      </c>
      <c r="F103" s="42">
        <v>0.03414351851851852</v>
      </c>
      <c r="G103" s="33" t="str">
        <f t="shared" si="11"/>
        <v>5.07/km</v>
      </c>
      <c r="H103" s="42">
        <f t="shared" si="12"/>
        <v>0.010405092592592594</v>
      </c>
      <c r="I103" s="34">
        <f t="shared" si="13"/>
        <v>0.002824074074074069</v>
      </c>
    </row>
    <row r="104" spans="1:9" ht="18" customHeight="1">
      <c r="A104" s="32" t="s">
        <v>148</v>
      </c>
      <c r="B104" s="44" t="s">
        <v>388</v>
      </c>
      <c r="C104" s="44" t="s">
        <v>12</v>
      </c>
      <c r="D104" s="33" t="s">
        <v>243</v>
      </c>
      <c r="E104" s="44"/>
      <c r="F104" s="42">
        <v>0.03418981481481482</v>
      </c>
      <c r="G104" s="33" t="str">
        <f t="shared" si="11"/>
        <v>5.08/km</v>
      </c>
      <c r="H104" s="42">
        <f t="shared" si="12"/>
        <v>0.010451388888888895</v>
      </c>
      <c r="I104" s="34">
        <f t="shared" si="13"/>
        <v>0.006886574074074076</v>
      </c>
    </row>
    <row r="105" spans="1:9" ht="18" customHeight="1">
      <c r="A105" s="32" t="s">
        <v>150</v>
      </c>
      <c r="B105" s="44" t="s">
        <v>389</v>
      </c>
      <c r="C105" s="44" t="s">
        <v>390</v>
      </c>
      <c r="D105" s="33" t="s">
        <v>243</v>
      </c>
      <c r="E105" s="44" t="s">
        <v>244</v>
      </c>
      <c r="F105" s="42">
        <v>0.03436342592592593</v>
      </c>
      <c r="G105" s="33" t="str">
        <f t="shared" si="11"/>
        <v>5.09/km</v>
      </c>
      <c r="H105" s="42">
        <f t="shared" si="12"/>
        <v>0.010625000000000006</v>
      </c>
      <c r="I105" s="34">
        <f t="shared" si="13"/>
        <v>0.007060185185185187</v>
      </c>
    </row>
    <row r="106" spans="1:9" ht="18" customHeight="1">
      <c r="A106" s="32" t="s">
        <v>151</v>
      </c>
      <c r="B106" s="44" t="s">
        <v>391</v>
      </c>
      <c r="C106" s="44" t="s">
        <v>13</v>
      </c>
      <c r="D106" s="33" t="s">
        <v>232</v>
      </c>
      <c r="E106" s="44" t="s">
        <v>292</v>
      </c>
      <c r="F106" s="42">
        <v>0.034374999999999996</v>
      </c>
      <c r="G106" s="33" t="str">
        <f t="shared" si="11"/>
        <v>5.09/km</v>
      </c>
      <c r="H106" s="42">
        <f t="shared" si="12"/>
        <v>0.010636574074074073</v>
      </c>
      <c r="I106" s="34">
        <f t="shared" si="13"/>
        <v>0.00828703703703703</v>
      </c>
    </row>
    <row r="107" spans="1:9" ht="18" customHeight="1">
      <c r="A107" s="32" t="s">
        <v>152</v>
      </c>
      <c r="B107" s="44" t="s">
        <v>392</v>
      </c>
      <c r="C107" s="44" t="s">
        <v>220</v>
      </c>
      <c r="D107" s="33" t="s">
        <v>243</v>
      </c>
      <c r="E107" s="44" t="s">
        <v>228</v>
      </c>
      <c r="F107" s="42">
        <v>0.034386574074074076</v>
      </c>
      <c r="G107" s="33" t="str">
        <f t="shared" si="11"/>
        <v>5.09/km</v>
      </c>
      <c r="H107" s="42">
        <f t="shared" si="12"/>
        <v>0.010648148148148153</v>
      </c>
      <c r="I107" s="34">
        <f t="shared" si="13"/>
        <v>0.007083333333333334</v>
      </c>
    </row>
    <row r="108" spans="1:9" ht="18" customHeight="1">
      <c r="A108" s="32" t="s">
        <v>153</v>
      </c>
      <c r="B108" s="44" t="s">
        <v>393</v>
      </c>
      <c r="C108" s="44" t="s">
        <v>394</v>
      </c>
      <c r="D108" s="33" t="s">
        <v>287</v>
      </c>
      <c r="E108" s="44" t="s">
        <v>228</v>
      </c>
      <c r="F108" s="42">
        <v>0.034409722222222223</v>
      </c>
      <c r="G108" s="33" t="str">
        <f t="shared" si="11"/>
        <v>5.10/km</v>
      </c>
      <c r="H108" s="42">
        <f t="shared" si="12"/>
        <v>0.0106712962962963</v>
      </c>
      <c r="I108" s="34">
        <f t="shared" si="13"/>
        <v>0.005057870370370372</v>
      </c>
    </row>
    <row r="109" spans="1:9" ht="18" customHeight="1">
      <c r="A109" s="32" t="s">
        <v>154</v>
      </c>
      <c r="B109" s="44" t="s">
        <v>395</v>
      </c>
      <c r="C109" s="44" t="s">
        <v>33</v>
      </c>
      <c r="D109" s="33" t="s">
        <v>232</v>
      </c>
      <c r="E109" s="44" t="s">
        <v>271</v>
      </c>
      <c r="F109" s="42">
        <v>0.0346875</v>
      </c>
      <c r="G109" s="33" t="str">
        <f t="shared" si="11"/>
        <v>5.12/km</v>
      </c>
      <c r="H109" s="42">
        <f t="shared" si="12"/>
        <v>0.01094907407407408</v>
      </c>
      <c r="I109" s="34">
        <f t="shared" si="13"/>
        <v>0.008599537037037037</v>
      </c>
    </row>
    <row r="110" spans="1:9" ht="18" customHeight="1">
      <c r="A110" s="32" t="s">
        <v>155</v>
      </c>
      <c r="B110" s="44" t="s">
        <v>396</v>
      </c>
      <c r="C110" s="44" t="s">
        <v>397</v>
      </c>
      <c r="D110" s="33" t="s">
        <v>287</v>
      </c>
      <c r="E110" s="44" t="s">
        <v>283</v>
      </c>
      <c r="F110" s="42">
        <v>0.03469907407407408</v>
      </c>
      <c r="G110" s="33" t="str">
        <f t="shared" si="11"/>
        <v>5.12/km</v>
      </c>
      <c r="H110" s="42">
        <f t="shared" si="12"/>
        <v>0.010960648148148153</v>
      </c>
      <c r="I110" s="34">
        <f t="shared" si="13"/>
        <v>0.005347222222222225</v>
      </c>
    </row>
    <row r="111" spans="1:9" ht="18" customHeight="1">
      <c r="A111" s="32" t="s">
        <v>156</v>
      </c>
      <c r="B111" s="44" t="s">
        <v>398</v>
      </c>
      <c r="C111" s="44" t="s">
        <v>31</v>
      </c>
      <c r="D111" s="33" t="s">
        <v>257</v>
      </c>
      <c r="E111" s="44"/>
      <c r="F111" s="42">
        <v>0.034756944444444444</v>
      </c>
      <c r="G111" s="33" t="str">
        <f t="shared" si="11"/>
        <v>5.13/km</v>
      </c>
      <c r="H111" s="42">
        <f t="shared" si="12"/>
        <v>0.011018518518518521</v>
      </c>
      <c r="I111" s="34">
        <f t="shared" si="13"/>
        <v>0.0069328703703703705</v>
      </c>
    </row>
    <row r="112" spans="1:9" ht="18" customHeight="1">
      <c r="A112" s="32" t="s">
        <v>157</v>
      </c>
      <c r="B112" s="44" t="s">
        <v>399</v>
      </c>
      <c r="C112" s="44" t="s">
        <v>400</v>
      </c>
      <c r="D112" s="33" t="s">
        <v>401</v>
      </c>
      <c r="E112" s="44" t="s">
        <v>402</v>
      </c>
      <c r="F112" s="42">
        <v>0.034861111111111114</v>
      </c>
      <c r="G112" s="33" t="str">
        <f t="shared" si="11"/>
        <v>5.14/km</v>
      </c>
      <c r="H112" s="42">
        <f t="shared" si="12"/>
        <v>0.01112268518518519</v>
      </c>
      <c r="I112" s="34">
        <f t="shared" si="13"/>
        <v>0</v>
      </c>
    </row>
    <row r="113" spans="1:9" ht="18" customHeight="1">
      <c r="A113" s="32" t="s">
        <v>158</v>
      </c>
      <c r="B113" s="44" t="s">
        <v>403</v>
      </c>
      <c r="C113" s="44" t="s">
        <v>12</v>
      </c>
      <c r="D113" s="33" t="s">
        <v>254</v>
      </c>
      <c r="E113" s="44" t="s">
        <v>404</v>
      </c>
      <c r="F113" s="42">
        <v>0.03490740740740741</v>
      </c>
      <c r="G113" s="33" t="str">
        <f t="shared" si="11"/>
        <v>5.14/km</v>
      </c>
      <c r="H113" s="42">
        <f t="shared" si="12"/>
        <v>0.011168981481481485</v>
      </c>
      <c r="I113" s="34">
        <f t="shared" si="13"/>
        <v>0.007141203703703702</v>
      </c>
    </row>
    <row r="114" spans="1:9" ht="18" customHeight="1">
      <c r="A114" s="32" t="s">
        <v>159</v>
      </c>
      <c r="B114" s="44" t="s">
        <v>405</v>
      </c>
      <c r="C114" s="44" t="s">
        <v>406</v>
      </c>
      <c r="D114" s="33" t="s">
        <v>287</v>
      </c>
      <c r="E114" s="44" t="s">
        <v>404</v>
      </c>
      <c r="F114" s="42">
        <v>0.035023148148148144</v>
      </c>
      <c r="G114" s="33" t="str">
        <f t="shared" si="11"/>
        <v>5.15/km</v>
      </c>
      <c r="H114" s="42">
        <f t="shared" si="12"/>
        <v>0.01128472222222222</v>
      </c>
      <c r="I114" s="34">
        <f t="shared" si="13"/>
        <v>0.005671296296296292</v>
      </c>
    </row>
    <row r="115" spans="1:9" ht="18" customHeight="1">
      <c r="A115" s="32" t="s">
        <v>160</v>
      </c>
      <c r="B115" s="44" t="s">
        <v>407</v>
      </c>
      <c r="C115" s="44" t="s">
        <v>408</v>
      </c>
      <c r="D115" s="33" t="s">
        <v>254</v>
      </c>
      <c r="E115" s="44" t="s">
        <v>228</v>
      </c>
      <c r="F115" s="42">
        <v>0.03509259259259259</v>
      </c>
      <c r="G115" s="33" t="str">
        <f t="shared" si="11"/>
        <v>5.16/km</v>
      </c>
      <c r="H115" s="42">
        <f t="shared" si="12"/>
        <v>0.011354166666666669</v>
      </c>
      <c r="I115" s="34">
        <f t="shared" si="13"/>
        <v>0.007326388888888886</v>
      </c>
    </row>
    <row r="116" spans="1:9" ht="18" customHeight="1">
      <c r="A116" s="32" t="s">
        <v>161</v>
      </c>
      <c r="B116" s="44" t="s">
        <v>409</v>
      </c>
      <c r="C116" s="44" t="s">
        <v>410</v>
      </c>
      <c r="D116" s="33" t="s">
        <v>274</v>
      </c>
      <c r="E116" s="44" t="s">
        <v>347</v>
      </c>
      <c r="F116" s="42">
        <v>0.03513888888888889</v>
      </c>
      <c r="G116" s="33" t="str">
        <f t="shared" si="11"/>
        <v>5.16/km</v>
      </c>
      <c r="H116" s="42">
        <f t="shared" si="12"/>
        <v>0.01140046296296297</v>
      </c>
      <c r="I116" s="34">
        <f t="shared" si="13"/>
        <v>0.006342592592592598</v>
      </c>
    </row>
    <row r="117" spans="1:9" ht="18" customHeight="1">
      <c r="A117" s="32" t="s">
        <v>162</v>
      </c>
      <c r="B117" s="44" t="s">
        <v>411</v>
      </c>
      <c r="C117" s="44" t="s">
        <v>412</v>
      </c>
      <c r="D117" s="33" t="s">
        <v>287</v>
      </c>
      <c r="E117" s="44" t="s">
        <v>244</v>
      </c>
      <c r="F117" s="42">
        <v>0.03521990740740741</v>
      </c>
      <c r="G117" s="33" t="str">
        <f t="shared" si="11"/>
        <v>5.17/km</v>
      </c>
      <c r="H117" s="42">
        <f t="shared" si="12"/>
        <v>0.011481481481481485</v>
      </c>
      <c r="I117" s="34">
        <f t="shared" si="13"/>
        <v>0.005868055555555557</v>
      </c>
    </row>
    <row r="118" spans="1:9" ht="18" customHeight="1">
      <c r="A118" s="32" t="s">
        <v>163</v>
      </c>
      <c r="B118" s="44" t="s">
        <v>413</v>
      </c>
      <c r="C118" s="44" t="s">
        <v>414</v>
      </c>
      <c r="D118" s="33" t="s">
        <v>401</v>
      </c>
      <c r="E118" s="44" t="s">
        <v>244</v>
      </c>
      <c r="F118" s="42">
        <v>0.03523148148148148</v>
      </c>
      <c r="G118" s="33" t="str">
        <f t="shared" si="11"/>
        <v>5.17/km</v>
      </c>
      <c r="H118" s="42">
        <f t="shared" si="12"/>
        <v>0.011493055555555558</v>
      </c>
      <c r="I118" s="34">
        <f t="shared" si="13"/>
        <v>0.00037037037037036813</v>
      </c>
    </row>
    <row r="119" spans="1:9" ht="18" customHeight="1">
      <c r="A119" s="32" t="s">
        <v>164</v>
      </c>
      <c r="B119" s="44" t="s">
        <v>415</v>
      </c>
      <c r="C119" s="44" t="s">
        <v>20</v>
      </c>
      <c r="D119" s="33" t="s">
        <v>232</v>
      </c>
      <c r="E119" s="44" t="s">
        <v>269</v>
      </c>
      <c r="F119" s="42">
        <v>0.035243055555555555</v>
      </c>
      <c r="G119" s="33" t="str">
        <f t="shared" si="11"/>
        <v>5.17/km</v>
      </c>
      <c r="H119" s="42">
        <f t="shared" si="12"/>
        <v>0.011504629629629632</v>
      </c>
      <c r="I119" s="34">
        <f t="shared" si="13"/>
        <v>0.00915509259259259</v>
      </c>
    </row>
    <row r="120" spans="1:9" ht="18" customHeight="1">
      <c r="A120" s="32" t="s">
        <v>165</v>
      </c>
      <c r="B120" s="44" t="s">
        <v>416</v>
      </c>
      <c r="C120" s="44" t="s">
        <v>273</v>
      </c>
      <c r="D120" s="33" t="s">
        <v>263</v>
      </c>
      <c r="E120" s="44" t="s">
        <v>230</v>
      </c>
      <c r="F120" s="42">
        <v>0.03533564814814815</v>
      </c>
      <c r="G120" s="33" t="str">
        <f t="shared" si="11"/>
        <v>5.18/km</v>
      </c>
      <c r="H120" s="42">
        <f t="shared" si="12"/>
        <v>0.011597222222222228</v>
      </c>
      <c r="I120" s="34">
        <f t="shared" si="13"/>
        <v>0.007048611111111113</v>
      </c>
    </row>
    <row r="121" spans="1:9" ht="18" customHeight="1">
      <c r="A121" s="32" t="s">
        <v>166</v>
      </c>
      <c r="B121" s="44" t="s">
        <v>417</v>
      </c>
      <c r="C121" s="44" t="s">
        <v>418</v>
      </c>
      <c r="D121" s="33" t="s">
        <v>419</v>
      </c>
      <c r="E121" s="44" t="s">
        <v>271</v>
      </c>
      <c r="F121" s="42">
        <v>0.0353587962962963</v>
      </c>
      <c r="G121" s="33" t="str">
        <f t="shared" si="11"/>
        <v>5.18/km</v>
      </c>
      <c r="H121" s="42">
        <f t="shared" si="12"/>
        <v>0.011620370370370375</v>
      </c>
      <c r="I121" s="34">
        <f t="shared" si="13"/>
        <v>0</v>
      </c>
    </row>
    <row r="122" spans="1:9" ht="18" customHeight="1">
      <c r="A122" s="32" t="s">
        <v>167</v>
      </c>
      <c r="B122" s="44" t="s">
        <v>420</v>
      </c>
      <c r="C122" s="44" t="s">
        <v>421</v>
      </c>
      <c r="D122" s="33" t="s">
        <v>239</v>
      </c>
      <c r="E122" s="44" t="s">
        <v>294</v>
      </c>
      <c r="F122" s="42">
        <v>0.03561342592592592</v>
      </c>
      <c r="G122" s="33" t="str">
        <f t="shared" si="11"/>
        <v>5.21/km</v>
      </c>
      <c r="H122" s="42">
        <f t="shared" si="12"/>
        <v>0.011875</v>
      </c>
      <c r="I122" s="34">
        <f t="shared" si="13"/>
        <v>0.008854166666666666</v>
      </c>
    </row>
    <row r="123" spans="1:9" ht="18" customHeight="1">
      <c r="A123" s="32" t="s">
        <v>168</v>
      </c>
      <c r="B123" s="44" t="s">
        <v>422</v>
      </c>
      <c r="C123" s="44" t="s">
        <v>27</v>
      </c>
      <c r="D123" s="33" t="s">
        <v>257</v>
      </c>
      <c r="E123" s="44" t="s">
        <v>423</v>
      </c>
      <c r="F123" s="42">
        <v>0.03563657407407408</v>
      </c>
      <c r="G123" s="33" t="str">
        <f t="shared" si="11"/>
        <v>5.21/km</v>
      </c>
      <c r="H123" s="42">
        <f t="shared" si="12"/>
        <v>0.011898148148148154</v>
      </c>
      <c r="I123" s="34">
        <f t="shared" si="13"/>
        <v>0.007812500000000003</v>
      </c>
    </row>
    <row r="124" spans="1:9" ht="18" customHeight="1">
      <c r="A124" s="32" t="s">
        <v>169</v>
      </c>
      <c r="B124" s="44" t="s">
        <v>424</v>
      </c>
      <c r="C124" s="44" t="s">
        <v>425</v>
      </c>
      <c r="D124" s="33" t="s">
        <v>243</v>
      </c>
      <c r="E124" s="44" t="s">
        <v>426</v>
      </c>
      <c r="F124" s="42">
        <v>0.035729166666666666</v>
      </c>
      <c r="G124" s="33" t="str">
        <f t="shared" si="11"/>
        <v>5.22/km</v>
      </c>
      <c r="H124" s="42">
        <f t="shared" si="12"/>
        <v>0.011990740740740743</v>
      </c>
      <c r="I124" s="34">
        <f t="shared" si="13"/>
        <v>0.008425925925925924</v>
      </c>
    </row>
    <row r="125" spans="1:9" ht="18" customHeight="1">
      <c r="A125" s="32" t="s">
        <v>170</v>
      </c>
      <c r="B125" s="44" t="s">
        <v>234</v>
      </c>
      <c r="C125" s="44" t="s">
        <v>427</v>
      </c>
      <c r="D125" s="33" t="s">
        <v>419</v>
      </c>
      <c r="E125" s="44" t="s">
        <v>236</v>
      </c>
      <c r="F125" s="42">
        <v>0.03584490740740741</v>
      </c>
      <c r="G125" s="33" t="str">
        <f t="shared" si="11"/>
        <v>5.23/km</v>
      </c>
      <c r="H125" s="42">
        <f t="shared" si="12"/>
        <v>0.012106481481481485</v>
      </c>
      <c r="I125" s="34">
        <f t="shared" si="13"/>
        <v>0.00048611111111111077</v>
      </c>
    </row>
    <row r="126" spans="1:9" ht="18" customHeight="1">
      <c r="A126" s="32" t="s">
        <v>171</v>
      </c>
      <c r="B126" s="44" t="s">
        <v>428</v>
      </c>
      <c r="C126" s="44" t="s">
        <v>429</v>
      </c>
      <c r="D126" s="33" t="s">
        <v>361</v>
      </c>
      <c r="E126" s="44" t="s">
        <v>228</v>
      </c>
      <c r="F126" s="42">
        <v>0.0358912037037037</v>
      </c>
      <c r="G126" s="33" t="str">
        <f aca="true" t="shared" si="14" ref="G126:G158">TEXT(INT((HOUR(F126)*3600+MINUTE(F126)*60+SECOND(F126))/$I$3/60),"0")&amp;"."&amp;TEXT(MOD((HOUR(F126)*3600+MINUTE(F126)*60+SECOND(F126))/$I$3,60),"00")&amp;"/km"</f>
        <v>5.23/km</v>
      </c>
      <c r="H126" s="42">
        <f aca="true" t="shared" si="15" ref="H126:H158">F126-$F$5</f>
        <v>0.01215277777777778</v>
      </c>
      <c r="I126" s="34">
        <f t="shared" si="13"/>
        <v>0.003842592592592592</v>
      </c>
    </row>
    <row r="127" spans="1:9" ht="18" customHeight="1">
      <c r="A127" s="32" t="s">
        <v>172</v>
      </c>
      <c r="B127" s="44" t="s">
        <v>430</v>
      </c>
      <c r="C127" s="44" t="s">
        <v>59</v>
      </c>
      <c r="D127" s="33" t="s">
        <v>257</v>
      </c>
      <c r="E127" s="44" t="s">
        <v>228</v>
      </c>
      <c r="F127" s="42">
        <v>0.036458333333333336</v>
      </c>
      <c r="G127" s="33" t="str">
        <f t="shared" si="14"/>
        <v>5.28/km</v>
      </c>
      <c r="H127" s="42">
        <f t="shared" si="15"/>
        <v>0.012719907407407412</v>
      </c>
      <c r="I127" s="34">
        <f t="shared" si="13"/>
        <v>0.008634259259259262</v>
      </c>
    </row>
    <row r="128" spans="1:9" ht="18" customHeight="1">
      <c r="A128" s="32" t="s">
        <v>173</v>
      </c>
      <c r="B128" s="44" t="s">
        <v>431</v>
      </c>
      <c r="C128" s="44" t="s">
        <v>20</v>
      </c>
      <c r="D128" s="33" t="s">
        <v>254</v>
      </c>
      <c r="E128" s="44" t="s">
        <v>432</v>
      </c>
      <c r="F128" s="42">
        <v>0.03648148148148148</v>
      </c>
      <c r="G128" s="33" t="str">
        <f t="shared" si="14"/>
        <v>5.28/km</v>
      </c>
      <c r="H128" s="42">
        <f t="shared" si="15"/>
        <v>0.01274305555555556</v>
      </c>
      <c r="I128" s="34">
        <f t="shared" si="13"/>
        <v>0.008715277777777777</v>
      </c>
    </row>
    <row r="129" spans="1:9" ht="18" customHeight="1">
      <c r="A129" s="32" t="s">
        <v>174</v>
      </c>
      <c r="B129" s="44" t="s">
        <v>433</v>
      </c>
      <c r="C129" s="44" t="s">
        <v>434</v>
      </c>
      <c r="D129" s="33" t="s">
        <v>401</v>
      </c>
      <c r="E129" s="44" t="s">
        <v>228</v>
      </c>
      <c r="F129" s="42">
        <v>0.036631944444444446</v>
      </c>
      <c r="G129" s="33" t="str">
        <f t="shared" si="14"/>
        <v>5.30/km</v>
      </c>
      <c r="H129" s="42">
        <f t="shared" si="15"/>
        <v>0.012893518518518523</v>
      </c>
      <c r="I129" s="34">
        <f t="shared" si="13"/>
        <v>0.0017708333333333326</v>
      </c>
    </row>
    <row r="130" spans="1:9" ht="18" customHeight="1">
      <c r="A130" s="32" t="s">
        <v>175</v>
      </c>
      <c r="B130" s="44" t="s">
        <v>435</v>
      </c>
      <c r="C130" s="44" t="s">
        <v>31</v>
      </c>
      <c r="D130" s="33" t="s">
        <v>401</v>
      </c>
      <c r="E130" s="44" t="s">
        <v>271</v>
      </c>
      <c r="F130" s="42">
        <v>0.036770833333333336</v>
      </c>
      <c r="G130" s="33" t="str">
        <f t="shared" si="14"/>
        <v>5.31/km</v>
      </c>
      <c r="H130" s="42">
        <f t="shared" si="15"/>
        <v>0.013032407407407413</v>
      </c>
      <c r="I130" s="34">
        <f t="shared" si="13"/>
        <v>0.0019097222222222224</v>
      </c>
    </row>
    <row r="131" spans="1:9" ht="18" customHeight="1">
      <c r="A131" s="32" t="s">
        <v>176</v>
      </c>
      <c r="B131" s="44" t="s">
        <v>436</v>
      </c>
      <c r="C131" s="44" t="s">
        <v>437</v>
      </c>
      <c r="D131" s="33" t="s">
        <v>263</v>
      </c>
      <c r="E131" s="44" t="s">
        <v>228</v>
      </c>
      <c r="F131" s="42">
        <v>0.03679398148148148</v>
      </c>
      <c r="G131" s="33" t="str">
        <f t="shared" si="14"/>
        <v>5.31/km</v>
      </c>
      <c r="H131" s="42">
        <f t="shared" si="15"/>
        <v>0.01305555555555556</v>
      </c>
      <c r="I131" s="34">
        <f t="shared" si="13"/>
        <v>0.008506944444444445</v>
      </c>
    </row>
    <row r="132" spans="1:9" ht="18" customHeight="1">
      <c r="A132" s="32" t="s">
        <v>177</v>
      </c>
      <c r="B132" s="44" t="s">
        <v>438</v>
      </c>
      <c r="C132" s="44" t="s">
        <v>439</v>
      </c>
      <c r="D132" s="33" t="s">
        <v>287</v>
      </c>
      <c r="E132" s="44" t="s">
        <v>244</v>
      </c>
      <c r="F132" s="42">
        <v>0.03697916666666667</v>
      </c>
      <c r="G132" s="33" t="str">
        <f t="shared" si="14"/>
        <v>5.33/km</v>
      </c>
      <c r="H132" s="42">
        <f t="shared" si="15"/>
        <v>0.013240740740740744</v>
      </c>
      <c r="I132" s="34">
        <f t="shared" si="13"/>
        <v>0.007627314814814816</v>
      </c>
    </row>
    <row r="133" spans="1:9" ht="18" customHeight="1">
      <c r="A133" s="32" t="s">
        <v>178</v>
      </c>
      <c r="B133" s="44" t="s">
        <v>440</v>
      </c>
      <c r="C133" s="44" t="s">
        <v>441</v>
      </c>
      <c r="D133" s="33" t="s">
        <v>274</v>
      </c>
      <c r="E133" s="44" t="s">
        <v>260</v>
      </c>
      <c r="F133" s="42">
        <v>0.03710648148148148</v>
      </c>
      <c r="G133" s="33" t="str">
        <f t="shared" si="14"/>
        <v>5.34/km</v>
      </c>
      <c r="H133" s="42">
        <f t="shared" si="15"/>
        <v>0.01336805555555556</v>
      </c>
      <c r="I133" s="34">
        <f aca="true" t="shared" si="16" ref="I133:I164">F133-INDEX($F$5:$F$173,MATCH(D133,$D$5:$D$173,0))</f>
        <v>0.008310185185185188</v>
      </c>
    </row>
    <row r="134" spans="1:9" ht="18" customHeight="1">
      <c r="A134" s="32" t="s">
        <v>179</v>
      </c>
      <c r="B134" s="44" t="s">
        <v>442</v>
      </c>
      <c r="C134" s="44" t="s">
        <v>443</v>
      </c>
      <c r="D134" s="33" t="s">
        <v>361</v>
      </c>
      <c r="E134" s="44" t="s">
        <v>294</v>
      </c>
      <c r="F134" s="42">
        <v>0.037245370370370366</v>
      </c>
      <c r="G134" s="33" t="str">
        <f t="shared" si="14"/>
        <v>5.35/km</v>
      </c>
      <c r="H134" s="42">
        <f t="shared" si="15"/>
        <v>0.013506944444444443</v>
      </c>
      <c r="I134" s="34">
        <f t="shared" si="16"/>
        <v>0.005196759259259255</v>
      </c>
    </row>
    <row r="135" spans="1:9" ht="18" customHeight="1">
      <c r="A135" s="32" t="s">
        <v>180</v>
      </c>
      <c r="B135" s="44" t="s">
        <v>444</v>
      </c>
      <c r="C135" s="44" t="s">
        <v>445</v>
      </c>
      <c r="D135" s="33" t="s">
        <v>287</v>
      </c>
      <c r="E135" s="44" t="s">
        <v>233</v>
      </c>
      <c r="F135" s="42">
        <v>0.037638888888888895</v>
      </c>
      <c r="G135" s="33" t="str">
        <f t="shared" si="14"/>
        <v>5.39/km</v>
      </c>
      <c r="H135" s="42">
        <f t="shared" si="15"/>
        <v>0.013900462962962972</v>
      </c>
      <c r="I135" s="34">
        <f t="shared" si="16"/>
        <v>0.008287037037037044</v>
      </c>
    </row>
    <row r="136" spans="1:9" ht="18" customHeight="1">
      <c r="A136" s="32" t="s">
        <v>181</v>
      </c>
      <c r="B136" s="44" t="s">
        <v>35</v>
      </c>
      <c r="C136" s="44" t="s">
        <v>34</v>
      </c>
      <c r="D136" s="33" t="s">
        <v>401</v>
      </c>
      <c r="E136" s="44" t="s">
        <v>267</v>
      </c>
      <c r="F136" s="42">
        <v>0.03765046296296296</v>
      </c>
      <c r="G136" s="33" t="str">
        <f t="shared" si="14"/>
        <v>5.39/km</v>
      </c>
      <c r="H136" s="42">
        <f t="shared" si="15"/>
        <v>0.013912037037037039</v>
      </c>
      <c r="I136" s="34">
        <f t="shared" si="16"/>
        <v>0.0027893518518518484</v>
      </c>
    </row>
    <row r="137" spans="1:9" ht="18" customHeight="1">
      <c r="A137" s="32" t="s">
        <v>182</v>
      </c>
      <c r="B137" s="44" t="s">
        <v>446</v>
      </c>
      <c r="C137" s="44" t="s">
        <v>32</v>
      </c>
      <c r="D137" s="33" t="s">
        <v>232</v>
      </c>
      <c r="E137" s="44" t="s">
        <v>292</v>
      </c>
      <c r="F137" s="42">
        <v>0.037812500000000006</v>
      </c>
      <c r="G137" s="33" t="str">
        <f t="shared" si="14"/>
        <v>5.40/km</v>
      </c>
      <c r="H137" s="42">
        <f t="shared" si="15"/>
        <v>0.014074074074074083</v>
      </c>
      <c r="I137" s="34">
        <f t="shared" si="16"/>
        <v>0.01172453703703704</v>
      </c>
    </row>
    <row r="138" spans="1:9" ht="18" customHeight="1">
      <c r="A138" s="32" t="s">
        <v>183</v>
      </c>
      <c r="B138" s="44" t="s">
        <v>447</v>
      </c>
      <c r="C138" s="44" t="s">
        <v>448</v>
      </c>
      <c r="D138" s="33" t="s">
        <v>250</v>
      </c>
      <c r="E138" s="44"/>
      <c r="F138" s="42">
        <v>0.038125</v>
      </c>
      <c r="G138" s="33" t="str">
        <f t="shared" si="14"/>
        <v>5.43/km</v>
      </c>
      <c r="H138" s="42">
        <f t="shared" si="15"/>
        <v>0.014386574074074076</v>
      </c>
      <c r="I138" s="34">
        <f t="shared" si="16"/>
        <v>0.010474537037037036</v>
      </c>
    </row>
    <row r="139" spans="1:9" ht="18" customHeight="1">
      <c r="A139" s="32" t="s">
        <v>184</v>
      </c>
      <c r="B139" s="44" t="s">
        <v>449</v>
      </c>
      <c r="C139" s="44" t="s">
        <v>16</v>
      </c>
      <c r="D139" s="33" t="s">
        <v>401</v>
      </c>
      <c r="E139" s="44" t="s">
        <v>228</v>
      </c>
      <c r="F139" s="42">
        <v>0.03824074074074074</v>
      </c>
      <c r="G139" s="33" t="str">
        <f t="shared" si="14"/>
        <v>5.44/km</v>
      </c>
      <c r="H139" s="42">
        <f t="shared" si="15"/>
        <v>0.014502314814814819</v>
      </c>
      <c r="I139" s="34">
        <f t="shared" si="16"/>
        <v>0.0033796296296296283</v>
      </c>
    </row>
    <row r="140" spans="1:9" ht="18" customHeight="1">
      <c r="A140" s="32" t="s">
        <v>185</v>
      </c>
      <c r="B140" s="44" t="s">
        <v>450</v>
      </c>
      <c r="C140" s="44" t="s">
        <v>14</v>
      </c>
      <c r="D140" s="33" t="s">
        <v>254</v>
      </c>
      <c r="E140" s="44" t="s">
        <v>269</v>
      </c>
      <c r="F140" s="42">
        <v>0.038252314814814815</v>
      </c>
      <c r="G140" s="33" t="str">
        <f t="shared" si="14"/>
        <v>5.44/km</v>
      </c>
      <c r="H140" s="42">
        <f t="shared" si="15"/>
        <v>0.014513888888888892</v>
      </c>
      <c r="I140" s="34">
        <f t="shared" si="16"/>
        <v>0.01048611111111111</v>
      </c>
    </row>
    <row r="141" spans="1:9" ht="18" customHeight="1">
      <c r="A141" s="32" t="s">
        <v>186</v>
      </c>
      <c r="B141" s="44" t="s">
        <v>451</v>
      </c>
      <c r="C141" s="44" t="s">
        <v>16</v>
      </c>
      <c r="D141" s="33" t="s">
        <v>243</v>
      </c>
      <c r="E141" s="44" t="s">
        <v>267</v>
      </c>
      <c r="F141" s="42">
        <v>0.03890046296296296</v>
      </c>
      <c r="G141" s="33" t="str">
        <f t="shared" si="14"/>
        <v>5.50/km</v>
      </c>
      <c r="H141" s="42">
        <f t="shared" si="15"/>
        <v>0.01516203703703704</v>
      </c>
      <c r="I141" s="34">
        <f t="shared" si="16"/>
        <v>0.01159722222222222</v>
      </c>
    </row>
    <row r="142" spans="1:9" ht="18" customHeight="1">
      <c r="A142" s="32" t="s">
        <v>187</v>
      </c>
      <c r="B142" s="44" t="s">
        <v>452</v>
      </c>
      <c r="C142" s="44" t="s">
        <v>59</v>
      </c>
      <c r="D142" s="33" t="s">
        <v>361</v>
      </c>
      <c r="E142" s="44" t="s">
        <v>283</v>
      </c>
      <c r="F142" s="42">
        <v>0.03899305555555555</v>
      </c>
      <c r="G142" s="33" t="str">
        <f t="shared" si="14"/>
        <v>5.51/km</v>
      </c>
      <c r="H142" s="42">
        <f t="shared" si="15"/>
        <v>0.015254629629629628</v>
      </c>
      <c r="I142" s="34">
        <f t="shared" si="16"/>
        <v>0.006944444444444441</v>
      </c>
    </row>
    <row r="143" spans="1:9" ht="18" customHeight="1">
      <c r="A143" s="32" t="s">
        <v>188</v>
      </c>
      <c r="B143" s="44" t="s">
        <v>453</v>
      </c>
      <c r="C143" s="44" t="s">
        <v>41</v>
      </c>
      <c r="D143" s="33" t="s">
        <v>254</v>
      </c>
      <c r="E143" s="44" t="s">
        <v>454</v>
      </c>
      <c r="F143" s="42">
        <v>0.039247685185185184</v>
      </c>
      <c r="G143" s="33" t="str">
        <f t="shared" si="14"/>
        <v>5.53/km</v>
      </c>
      <c r="H143" s="42">
        <f t="shared" si="15"/>
        <v>0.01550925925925926</v>
      </c>
      <c r="I143" s="34">
        <f t="shared" si="16"/>
        <v>0.011481481481481478</v>
      </c>
    </row>
    <row r="144" spans="1:9" ht="18" customHeight="1">
      <c r="A144" s="32" t="s">
        <v>189</v>
      </c>
      <c r="B144" s="44" t="s">
        <v>455</v>
      </c>
      <c r="C144" s="44" t="s">
        <v>21</v>
      </c>
      <c r="D144" s="33" t="s">
        <v>361</v>
      </c>
      <c r="E144" s="44" t="s">
        <v>456</v>
      </c>
      <c r="F144" s="42">
        <v>0.039641203703703706</v>
      </c>
      <c r="G144" s="33" t="str">
        <f t="shared" si="14"/>
        <v>5.57/km</v>
      </c>
      <c r="H144" s="42">
        <f t="shared" si="15"/>
        <v>0.015902777777777783</v>
      </c>
      <c r="I144" s="34">
        <f t="shared" si="16"/>
        <v>0.007592592592592595</v>
      </c>
    </row>
    <row r="145" spans="1:9" ht="18" customHeight="1">
      <c r="A145" s="32" t="s">
        <v>190</v>
      </c>
      <c r="B145" s="44" t="s">
        <v>457</v>
      </c>
      <c r="C145" s="44" t="s">
        <v>20</v>
      </c>
      <c r="D145" s="33" t="s">
        <v>335</v>
      </c>
      <c r="E145" s="44" t="s">
        <v>269</v>
      </c>
      <c r="F145" s="42">
        <v>0.03984953703703704</v>
      </c>
      <c r="G145" s="33" t="str">
        <f t="shared" si="14"/>
        <v>5.59/km</v>
      </c>
      <c r="H145" s="42">
        <f t="shared" si="15"/>
        <v>0.016111111111111114</v>
      </c>
      <c r="I145" s="34">
        <f t="shared" si="16"/>
        <v>0.008530092592592589</v>
      </c>
    </row>
    <row r="146" spans="1:9" ht="18" customHeight="1">
      <c r="A146" s="32" t="s">
        <v>191</v>
      </c>
      <c r="B146" s="44" t="s">
        <v>458</v>
      </c>
      <c r="C146" s="44" t="s">
        <v>343</v>
      </c>
      <c r="D146" s="33" t="s">
        <v>287</v>
      </c>
      <c r="E146" s="44" t="s">
        <v>244</v>
      </c>
      <c r="F146" s="42">
        <v>0.04017361111111111</v>
      </c>
      <c r="G146" s="33" t="str">
        <f t="shared" si="14"/>
        <v>6.02/km</v>
      </c>
      <c r="H146" s="42">
        <f t="shared" si="15"/>
        <v>0.016435185185185188</v>
      </c>
      <c r="I146" s="34">
        <f t="shared" si="16"/>
        <v>0.01082175925925926</v>
      </c>
    </row>
    <row r="147" spans="1:9" ht="18" customHeight="1">
      <c r="A147" s="32" t="s">
        <v>192</v>
      </c>
      <c r="B147" s="44" t="s">
        <v>459</v>
      </c>
      <c r="C147" s="44" t="s">
        <v>460</v>
      </c>
      <c r="D147" s="33" t="s">
        <v>287</v>
      </c>
      <c r="E147" s="44" t="s">
        <v>269</v>
      </c>
      <c r="F147" s="42">
        <v>0.04024305555555556</v>
      </c>
      <c r="G147" s="33" t="str">
        <f t="shared" si="14"/>
        <v>6.02/km</v>
      </c>
      <c r="H147" s="42">
        <f t="shared" si="15"/>
        <v>0.016504629629629636</v>
      </c>
      <c r="I147" s="34">
        <f t="shared" si="16"/>
        <v>0.010891203703703708</v>
      </c>
    </row>
    <row r="148" spans="1:9" ht="18" customHeight="1">
      <c r="A148" s="32" t="s">
        <v>193</v>
      </c>
      <c r="B148" s="44" t="s">
        <v>461</v>
      </c>
      <c r="C148" s="44" t="s">
        <v>25</v>
      </c>
      <c r="D148" s="33" t="s">
        <v>243</v>
      </c>
      <c r="E148" s="44" t="s">
        <v>244</v>
      </c>
      <c r="F148" s="42">
        <v>0.040358796296296295</v>
      </c>
      <c r="G148" s="33" t="str">
        <f t="shared" si="14"/>
        <v>6.03/km</v>
      </c>
      <c r="H148" s="42">
        <f t="shared" si="15"/>
        <v>0.016620370370370372</v>
      </c>
      <c r="I148" s="34">
        <f t="shared" si="16"/>
        <v>0.013055555555555553</v>
      </c>
    </row>
    <row r="149" spans="1:9" ht="18" customHeight="1">
      <c r="A149" s="32" t="s">
        <v>194</v>
      </c>
      <c r="B149" s="44" t="s">
        <v>462</v>
      </c>
      <c r="C149" s="44" t="s">
        <v>18</v>
      </c>
      <c r="D149" s="33" t="s">
        <v>243</v>
      </c>
      <c r="E149" s="44" t="s">
        <v>244</v>
      </c>
      <c r="F149" s="42">
        <v>0.040810185185185185</v>
      </c>
      <c r="G149" s="33" t="str">
        <f t="shared" si="14"/>
        <v>6.07/km</v>
      </c>
      <c r="H149" s="42">
        <f t="shared" si="15"/>
        <v>0.017071759259259262</v>
      </c>
      <c r="I149" s="34">
        <f t="shared" si="16"/>
        <v>0.013506944444444443</v>
      </c>
    </row>
    <row r="150" spans="1:9" ht="18" customHeight="1">
      <c r="A150" s="32" t="s">
        <v>195</v>
      </c>
      <c r="B150" s="44" t="s">
        <v>463</v>
      </c>
      <c r="C150" s="44" t="s">
        <v>464</v>
      </c>
      <c r="D150" s="33" t="s">
        <v>263</v>
      </c>
      <c r="E150" s="44" t="s">
        <v>244</v>
      </c>
      <c r="F150" s="42">
        <v>0.04086805555555555</v>
      </c>
      <c r="G150" s="33" t="str">
        <f t="shared" si="14"/>
        <v>6.08/km</v>
      </c>
      <c r="H150" s="42">
        <f t="shared" si="15"/>
        <v>0.01712962962962963</v>
      </c>
      <c r="I150" s="34">
        <f t="shared" si="16"/>
        <v>0.012581018518518516</v>
      </c>
    </row>
    <row r="151" spans="1:9" ht="18" customHeight="1">
      <c r="A151" s="32" t="s">
        <v>196</v>
      </c>
      <c r="B151" s="44" t="s">
        <v>465</v>
      </c>
      <c r="C151" s="44" t="s">
        <v>466</v>
      </c>
      <c r="D151" s="33" t="s">
        <v>287</v>
      </c>
      <c r="E151" s="44" t="s">
        <v>423</v>
      </c>
      <c r="F151" s="42">
        <v>0.04116898148148148</v>
      </c>
      <c r="G151" s="33" t="str">
        <f t="shared" si="14"/>
        <v>6.11/km</v>
      </c>
      <c r="H151" s="42">
        <f t="shared" si="15"/>
        <v>0.017430555555555557</v>
      </c>
      <c r="I151" s="34">
        <f t="shared" si="16"/>
        <v>0.011817129629629629</v>
      </c>
    </row>
    <row r="152" spans="1:9" ht="18" customHeight="1">
      <c r="A152" s="32" t="s">
        <v>197</v>
      </c>
      <c r="B152" s="44" t="s">
        <v>467</v>
      </c>
      <c r="C152" s="44" t="s">
        <v>468</v>
      </c>
      <c r="D152" s="33" t="s">
        <v>287</v>
      </c>
      <c r="E152" s="44" t="s">
        <v>228</v>
      </c>
      <c r="F152" s="42">
        <v>0.04133101851851852</v>
      </c>
      <c r="G152" s="33" t="str">
        <f t="shared" si="14"/>
        <v>6.12/km</v>
      </c>
      <c r="H152" s="42">
        <f t="shared" si="15"/>
        <v>0.017592592592592594</v>
      </c>
      <c r="I152" s="34">
        <f t="shared" si="16"/>
        <v>0.011979166666666666</v>
      </c>
    </row>
    <row r="153" spans="1:9" ht="18" customHeight="1">
      <c r="A153" s="32" t="s">
        <v>198</v>
      </c>
      <c r="B153" s="44" t="s">
        <v>469</v>
      </c>
      <c r="C153" s="44" t="s">
        <v>470</v>
      </c>
      <c r="D153" s="33" t="s">
        <v>287</v>
      </c>
      <c r="E153" s="44" t="s">
        <v>244</v>
      </c>
      <c r="F153" s="42">
        <v>0.04196759259259259</v>
      </c>
      <c r="G153" s="33" t="str">
        <f t="shared" si="14"/>
        <v>6.18/km</v>
      </c>
      <c r="H153" s="42">
        <f t="shared" si="15"/>
        <v>0.018229166666666668</v>
      </c>
      <c r="I153" s="34">
        <f t="shared" si="16"/>
        <v>0.01261574074074074</v>
      </c>
    </row>
    <row r="154" spans="1:9" ht="18" customHeight="1">
      <c r="A154" s="32" t="s">
        <v>199</v>
      </c>
      <c r="B154" s="44" t="s">
        <v>471</v>
      </c>
      <c r="C154" s="44" t="s">
        <v>42</v>
      </c>
      <c r="D154" s="33" t="s">
        <v>274</v>
      </c>
      <c r="E154" s="44" t="s">
        <v>472</v>
      </c>
      <c r="F154" s="42">
        <v>0.0421412037037037</v>
      </c>
      <c r="G154" s="33" t="str">
        <f t="shared" si="14"/>
        <v>6.19/km</v>
      </c>
      <c r="H154" s="42">
        <f t="shared" si="15"/>
        <v>0.01840277777777778</v>
      </c>
      <c r="I154" s="34">
        <f t="shared" si="16"/>
        <v>0.013344907407407406</v>
      </c>
    </row>
    <row r="155" spans="1:9" ht="18" customHeight="1">
      <c r="A155" s="32" t="s">
        <v>200</v>
      </c>
      <c r="B155" s="44" t="s">
        <v>473</v>
      </c>
      <c r="C155" s="44" t="s">
        <v>474</v>
      </c>
      <c r="D155" s="33" t="s">
        <v>287</v>
      </c>
      <c r="E155" s="44" t="s">
        <v>475</v>
      </c>
      <c r="F155" s="42">
        <v>0.04282407407407407</v>
      </c>
      <c r="G155" s="33" t="str">
        <f t="shared" si="14"/>
        <v>6.25/km</v>
      </c>
      <c r="H155" s="42">
        <f t="shared" si="15"/>
        <v>0.019085648148148147</v>
      </c>
      <c r="I155" s="34">
        <f t="shared" si="16"/>
        <v>0.013472222222222219</v>
      </c>
    </row>
    <row r="156" spans="1:9" ht="18" customHeight="1">
      <c r="A156" s="32" t="s">
        <v>201</v>
      </c>
      <c r="B156" s="44" t="s">
        <v>330</v>
      </c>
      <c r="C156" s="44" t="s">
        <v>31</v>
      </c>
      <c r="D156" s="33" t="s">
        <v>401</v>
      </c>
      <c r="E156" s="44" t="s">
        <v>476</v>
      </c>
      <c r="F156" s="42">
        <v>0.044097222222222225</v>
      </c>
      <c r="G156" s="33" t="str">
        <f t="shared" si="14"/>
        <v>6.37/km</v>
      </c>
      <c r="H156" s="42">
        <f t="shared" si="15"/>
        <v>0.020358796296296302</v>
      </c>
      <c r="I156" s="34">
        <f t="shared" si="16"/>
        <v>0.009236111111111112</v>
      </c>
    </row>
    <row r="157" spans="1:9" ht="18" customHeight="1">
      <c r="A157" s="32" t="s">
        <v>202</v>
      </c>
      <c r="B157" s="44" t="s">
        <v>477</v>
      </c>
      <c r="C157" s="44" t="s">
        <v>478</v>
      </c>
      <c r="D157" s="33" t="s">
        <v>263</v>
      </c>
      <c r="E157" s="44" t="s">
        <v>233</v>
      </c>
      <c r="F157" s="42">
        <v>0.04472222222222222</v>
      </c>
      <c r="G157" s="33" t="str">
        <f t="shared" si="14"/>
        <v>6.43/km</v>
      </c>
      <c r="H157" s="42">
        <f t="shared" si="15"/>
        <v>0.020983796296296296</v>
      </c>
      <c r="I157" s="34">
        <f t="shared" si="16"/>
        <v>0.01643518518518518</v>
      </c>
    </row>
    <row r="158" spans="1:9" ht="18" customHeight="1">
      <c r="A158" s="32" t="s">
        <v>203</v>
      </c>
      <c r="B158" s="44" t="s">
        <v>479</v>
      </c>
      <c r="C158" s="44" t="s">
        <v>480</v>
      </c>
      <c r="D158" s="33" t="s">
        <v>287</v>
      </c>
      <c r="E158" s="44" t="s">
        <v>233</v>
      </c>
      <c r="F158" s="42">
        <v>0.044756944444444446</v>
      </c>
      <c r="G158" s="33" t="str">
        <f t="shared" si="14"/>
        <v>6.43/km</v>
      </c>
      <c r="H158" s="42">
        <f t="shared" si="15"/>
        <v>0.021018518518518523</v>
      </c>
      <c r="I158" s="34">
        <f t="shared" si="16"/>
        <v>0.015405092592592595</v>
      </c>
    </row>
    <row r="159" spans="1:9" ht="18" customHeight="1">
      <c r="A159" s="32" t="s">
        <v>204</v>
      </c>
      <c r="B159" s="44" t="s">
        <v>481</v>
      </c>
      <c r="C159" s="44" t="s">
        <v>397</v>
      </c>
      <c r="D159" s="33" t="s">
        <v>287</v>
      </c>
      <c r="E159" s="44" t="s">
        <v>283</v>
      </c>
      <c r="F159" s="42">
        <v>0.04476851851851852</v>
      </c>
      <c r="G159" s="33" t="str">
        <f aca="true" t="shared" si="17" ref="G159:G173">TEXT(INT((HOUR(F159)*3600+MINUTE(F159)*60+SECOND(F159))/$I$3/60),"0")&amp;"."&amp;TEXT(MOD((HOUR(F159)*3600+MINUTE(F159)*60+SECOND(F159))/$I$3,60),"00")&amp;"/km"</f>
        <v>6.43/km</v>
      </c>
      <c r="H159" s="42">
        <f aca="true" t="shared" si="18" ref="H159:H173">F159-$F$5</f>
        <v>0.021030092592592597</v>
      </c>
      <c r="I159" s="34">
        <f t="shared" si="16"/>
        <v>0.015416666666666669</v>
      </c>
    </row>
    <row r="160" spans="1:9" ht="18" customHeight="1">
      <c r="A160" s="32" t="s">
        <v>205</v>
      </c>
      <c r="B160" s="44" t="s">
        <v>482</v>
      </c>
      <c r="C160" s="44" t="s">
        <v>483</v>
      </c>
      <c r="D160" s="33" t="s">
        <v>287</v>
      </c>
      <c r="E160" s="44" t="s">
        <v>283</v>
      </c>
      <c r="F160" s="42">
        <v>0.04478009259259259</v>
      </c>
      <c r="G160" s="33" t="str">
        <f t="shared" si="17"/>
        <v>6.43/km</v>
      </c>
      <c r="H160" s="42">
        <f t="shared" si="18"/>
        <v>0.021041666666666663</v>
      </c>
      <c r="I160" s="34">
        <f t="shared" si="16"/>
        <v>0.015428240740740735</v>
      </c>
    </row>
    <row r="161" spans="1:9" ht="18" customHeight="1">
      <c r="A161" s="32" t="s">
        <v>206</v>
      </c>
      <c r="B161" s="44" t="s">
        <v>484</v>
      </c>
      <c r="C161" s="44" t="s">
        <v>273</v>
      </c>
      <c r="D161" s="33" t="s">
        <v>263</v>
      </c>
      <c r="E161" s="44" t="s">
        <v>269</v>
      </c>
      <c r="F161" s="42">
        <v>0.04493055555555556</v>
      </c>
      <c r="G161" s="33" t="str">
        <f t="shared" si="17"/>
        <v>6.44/km</v>
      </c>
      <c r="H161" s="42">
        <f t="shared" si="18"/>
        <v>0.021192129629629634</v>
      </c>
      <c r="I161" s="34">
        <f t="shared" si="16"/>
        <v>0.01664351851851852</v>
      </c>
    </row>
    <row r="162" spans="1:9" ht="18" customHeight="1">
      <c r="A162" s="32" t="s">
        <v>207</v>
      </c>
      <c r="B162" s="44" t="s">
        <v>485</v>
      </c>
      <c r="C162" s="44" t="s">
        <v>30</v>
      </c>
      <c r="D162" s="33" t="s">
        <v>254</v>
      </c>
      <c r="E162" s="44" t="s">
        <v>244</v>
      </c>
      <c r="F162" s="42">
        <v>0.045335648148148146</v>
      </c>
      <c r="G162" s="33" t="str">
        <f t="shared" si="17"/>
        <v>6.48/km</v>
      </c>
      <c r="H162" s="42">
        <f t="shared" si="18"/>
        <v>0.021597222222222223</v>
      </c>
      <c r="I162" s="34">
        <f t="shared" si="16"/>
        <v>0.01756944444444444</v>
      </c>
    </row>
    <row r="163" spans="1:9" ht="18" customHeight="1">
      <c r="A163" s="32" t="s">
        <v>208</v>
      </c>
      <c r="B163" s="44" t="s">
        <v>486</v>
      </c>
      <c r="C163" s="44" t="s">
        <v>487</v>
      </c>
      <c r="D163" s="33" t="s">
        <v>287</v>
      </c>
      <c r="E163" s="44" t="s">
        <v>269</v>
      </c>
      <c r="F163" s="42">
        <v>0.045509259259259256</v>
      </c>
      <c r="G163" s="33" t="str">
        <f t="shared" si="17"/>
        <v>6.50/km</v>
      </c>
      <c r="H163" s="42">
        <f t="shared" si="18"/>
        <v>0.021770833333333333</v>
      </c>
      <c r="I163" s="34">
        <f t="shared" si="16"/>
        <v>0.016157407407407405</v>
      </c>
    </row>
    <row r="164" spans="1:9" ht="18" customHeight="1">
      <c r="A164" s="32" t="s">
        <v>209</v>
      </c>
      <c r="B164" s="44" t="s">
        <v>488</v>
      </c>
      <c r="C164" s="44" t="s">
        <v>489</v>
      </c>
      <c r="D164" s="33" t="s">
        <v>287</v>
      </c>
      <c r="E164" s="44" t="s">
        <v>228</v>
      </c>
      <c r="F164" s="42">
        <v>0.04585648148148148</v>
      </c>
      <c r="G164" s="33" t="str">
        <f t="shared" si="17"/>
        <v>6.53/km</v>
      </c>
      <c r="H164" s="42">
        <f t="shared" si="18"/>
        <v>0.022118055555555554</v>
      </c>
      <c r="I164" s="34">
        <f t="shared" si="16"/>
        <v>0.016504629629629626</v>
      </c>
    </row>
    <row r="165" spans="1:9" ht="18" customHeight="1">
      <c r="A165" s="32" t="s">
        <v>210</v>
      </c>
      <c r="B165" s="44" t="s">
        <v>490</v>
      </c>
      <c r="C165" s="44" t="s">
        <v>491</v>
      </c>
      <c r="D165" s="33" t="s">
        <v>274</v>
      </c>
      <c r="E165" s="44" t="s">
        <v>228</v>
      </c>
      <c r="F165" s="42">
        <v>0.046898148148148154</v>
      </c>
      <c r="G165" s="33" t="str">
        <f t="shared" si="17"/>
        <v>7.02/km</v>
      </c>
      <c r="H165" s="42">
        <f t="shared" si="18"/>
        <v>0.02315972222222223</v>
      </c>
      <c r="I165" s="34">
        <f aca="true" t="shared" si="19" ref="I165:I173">F165-INDEX($F$5:$F$173,MATCH(D165,$D$5:$D$173,0))</f>
        <v>0.01810185185185186</v>
      </c>
    </row>
    <row r="166" spans="1:9" ht="18" customHeight="1">
      <c r="A166" s="32" t="s">
        <v>211</v>
      </c>
      <c r="B166" s="44" t="s">
        <v>492</v>
      </c>
      <c r="C166" s="44" t="s">
        <v>76</v>
      </c>
      <c r="D166" s="33" t="s">
        <v>254</v>
      </c>
      <c r="E166" s="44" t="s">
        <v>244</v>
      </c>
      <c r="F166" s="42">
        <v>0.04710648148148148</v>
      </c>
      <c r="G166" s="33" t="str">
        <f t="shared" si="17"/>
        <v>7.04/km</v>
      </c>
      <c r="H166" s="42">
        <f t="shared" si="18"/>
        <v>0.023368055555555555</v>
      </c>
      <c r="I166" s="34">
        <f t="shared" si="19"/>
        <v>0.019340277777777772</v>
      </c>
    </row>
    <row r="167" spans="1:9" ht="18" customHeight="1">
      <c r="A167" s="32" t="s">
        <v>212</v>
      </c>
      <c r="B167" s="44" t="s">
        <v>493</v>
      </c>
      <c r="C167" s="44" t="s">
        <v>91</v>
      </c>
      <c r="D167" s="33" t="s">
        <v>361</v>
      </c>
      <c r="E167" s="44" t="s">
        <v>404</v>
      </c>
      <c r="F167" s="42">
        <v>0.04850694444444444</v>
      </c>
      <c r="G167" s="33" t="str">
        <f t="shared" si="17"/>
        <v>7.17/km</v>
      </c>
      <c r="H167" s="42">
        <f t="shared" si="18"/>
        <v>0.02476851851851852</v>
      </c>
      <c r="I167" s="34">
        <f t="shared" si="19"/>
        <v>0.016458333333333332</v>
      </c>
    </row>
    <row r="168" spans="1:9" ht="18" customHeight="1">
      <c r="A168" s="32" t="s">
        <v>213</v>
      </c>
      <c r="B168" s="44" t="s">
        <v>494</v>
      </c>
      <c r="C168" s="44" t="s">
        <v>495</v>
      </c>
      <c r="D168" s="33" t="s">
        <v>263</v>
      </c>
      <c r="E168" s="44" t="s">
        <v>269</v>
      </c>
      <c r="F168" s="42">
        <v>0.05026620370370371</v>
      </c>
      <c r="G168" s="33" t="str">
        <f t="shared" si="17"/>
        <v>7.32/km</v>
      </c>
      <c r="H168" s="42">
        <f t="shared" si="18"/>
        <v>0.026527777777777786</v>
      </c>
      <c r="I168" s="34">
        <f t="shared" si="19"/>
        <v>0.02197916666666667</v>
      </c>
    </row>
    <row r="169" spans="1:9" ht="18" customHeight="1">
      <c r="A169" s="32" t="s">
        <v>214</v>
      </c>
      <c r="B169" s="44" t="s">
        <v>496</v>
      </c>
      <c r="C169" s="44" t="s">
        <v>141</v>
      </c>
      <c r="D169" s="33" t="s">
        <v>263</v>
      </c>
      <c r="E169" s="44" t="s">
        <v>269</v>
      </c>
      <c r="F169" s="42">
        <v>0.050277777777777775</v>
      </c>
      <c r="G169" s="33" t="str">
        <f t="shared" si="17"/>
        <v>7.33/km</v>
      </c>
      <c r="H169" s="42">
        <f t="shared" si="18"/>
        <v>0.026539351851851852</v>
      </c>
      <c r="I169" s="34">
        <f t="shared" si="19"/>
        <v>0.021990740740740738</v>
      </c>
    </row>
    <row r="170" spans="1:9" ht="18" customHeight="1">
      <c r="A170" s="32" t="s">
        <v>215</v>
      </c>
      <c r="B170" s="44" t="s">
        <v>497</v>
      </c>
      <c r="C170" s="44" t="s">
        <v>498</v>
      </c>
      <c r="D170" s="33" t="s">
        <v>287</v>
      </c>
      <c r="E170" s="44" t="s">
        <v>228</v>
      </c>
      <c r="F170" s="42">
        <v>0.050277777777777775</v>
      </c>
      <c r="G170" s="33" t="str">
        <f t="shared" si="17"/>
        <v>7.33/km</v>
      </c>
      <c r="H170" s="42">
        <f t="shared" si="18"/>
        <v>0.026539351851851852</v>
      </c>
      <c r="I170" s="34">
        <f t="shared" si="19"/>
        <v>0.020925925925925924</v>
      </c>
    </row>
    <row r="171" spans="1:9" ht="18" customHeight="1">
      <c r="A171" s="32" t="s">
        <v>216</v>
      </c>
      <c r="B171" s="44" t="s">
        <v>310</v>
      </c>
      <c r="C171" s="44" t="s">
        <v>15</v>
      </c>
      <c r="D171" s="33" t="s">
        <v>401</v>
      </c>
      <c r="E171" s="44" t="s">
        <v>269</v>
      </c>
      <c r="F171" s="42">
        <v>0.05201388888888889</v>
      </c>
      <c r="G171" s="33" t="str">
        <f t="shared" si="17"/>
        <v>7.48/km</v>
      </c>
      <c r="H171" s="42">
        <f t="shared" si="18"/>
        <v>0.028275462962962964</v>
      </c>
      <c r="I171" s="34">
        <f t="shared" si="19"/>
        <v>0.017152777777777774</v>
      </c>
    </row>
    <row r="172" spans="1:9" ht="18" customHeight="1">
      <c r="A172" s="32" t="s">
        <v>217</v>
      </c>
      <c r="B172" s="44" t="s">
        <v>499</v>
      </c>
      <c r="C172" s="44" t="s">
        <v>500</v>
      </c>
      <c r="D172" s="33" t="s">
        <v>287</v>
      </c>
      <c r="E172" s="44" t="s">
        <v>501</v>
      </c>
      <c r="F172" s="42">
        <v>0.05445601851851852</v>
      </c>
      <c r="G172" s="33" t="str">
        <f t="shared" si="17"/>
        <v>8.10/km</v>
      </c>
      <c r="H172" s="42">
        <f t="shared" si="18"/>
        <v>0.0307175925925926</v>
      </c>
      <c r="I172" s="34">
        <f t="shared" si="19"/>
        <v>0.02510416666666667</v>
      </c>
    </row>
    <row r="173" spans="1:9" ht="18" customHeight="1">
      <c r="A173" s="35" t="s">
        <v>218</v>
      </c>
      <c r="B173" s="45" t="s">
        <v>502</v>
      </c>
      <c r="C173" s="45" t="s">
        <v>13</v>
      </c>
      <c r="D173" s="36" t="s">
        <v>335</v>
      </c>
      <c r="E173" s="45" t="s">
        <v>501</v>
      </c>
      <c r="F173" s="47">
        <v>0.054467592592592595</v>
      </c>
      <c r="G173" s="36" t="str">
        <f t="shared" si="17"/>
        <v>8.10/km</v>
      </c>
      <c r="H173" s="47">
        <f t="shared" si="18"/>
        <v>0.030729166666666672</v>
      </c>
      <c r="I173" s="37">
        <f t="shared" si="19"/>
        <v>0.023148148148148147</v>
      </c>
    </row>
  </sheetData>
  <sheetProtection/>
  <autoFilter ref="A4:I15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4" t="str">
        <f>Individuale!A1</f>
        <v>Maratonina archeologica di Vulci</v>
      </c>
      <c r="B1" s="55"/>
      <c r="C1" s="56"/>
    </row>
    <row r="2" spans="1:3" ht="24" customHeight="1">
      <c r="A2" s="57" t="str">
        <f>Individuale!B3</f>
        <v>Vulci (VT) Italia</v>
      </c>
      <c r="B2" s="58"/>
      <c r="C2" s="59"/>
    </row>
    <row r="3" spans="1:3" ht="24" customHeight="1">
      <c r="A3" s="26"/>
      <c r="B3" s="27" t="s">
        <v>11</v>
      </c>
      <c r="C3" s="28">
        <f>SUM(C5:C807)</f>
        <v>169</v>
      </c>
    </row>
    <row r="4" spans="1:3" ht="24" customHeight="1">
      <c r="A4" s="29" t="s">
        <v>1</v>
      </c>
      <c r="B4" s="30" t="s">
        <v>5</v>
      </c>
      <c r="C4" s="31" t="s">
        <v>10</v>
      </c>
    </row>
    <row r="5" spans="1:3" ht="18" customHeight="1">
      <c r="A5" s="10">
        <v>18</v>
      </c>
      <c r="B5" s="11" t="s">
        <v>244</v>
      </c>
      <c r="C5" s="38">
        <v>27</v>
      </c>
    </row>
    <row r="6" spans="1:3" ht="18" customHeight="1">
      <c r="A6" s="12">
        <v>17</v>
      </c>
      <c r="B6" s="13" t="s">
        <v>228</v>
      </c>
      <c r="C6" s="39">
        <v>25</v>
      </c>
    </row>
    <row r="7" spans="1:3" ht="18" customHeight="1">
      <c r="A7" s="12">
        <v>32</v>
      </c>
      <c r="B7" s="13" t="s">
        <v>269</v>
      </c>
      <c r="C7" s="39">
        <v>20</v>
      </c>
    </row>
    <row r="8" spans="1:3" ht="18" customHeight="1">
      <c r="A8" s="12">
        <v>15</v>
      </c>
      <c r="B8" s="13" t="s">
        <v>283</v>
      </c>
      <c r="C8" s="39">
        <v>9</v>
      </c>
    </row>
    <row r="9" spans="1:3" ht="18" customHeight="1">
      <c r="A9" s="12">
        <v>6</v>
      </c>
      <c r="B9" s="13" t="s">
        <v>233</v>
      </c>
      <c r="C9" s="39">
        <v>8</v>
      </c>
    </row>
    <row r="10" spans="1:3" ht="18" customHeight="1">
      <c r="A10" s="12">
        <v>33</v>
      </c>
      <c r="B10" s="13" t="s">
        <v>258</v>
      </c>
      <c r="C10" s="39">
        <v>7</v>
      </c>
    </row>
    <row r="11" spans="1:3" ht="18" customHeight="1">
      <c r="A11" s="12">
        <v>4</v>
      </c>
      <c r="B11" s="13" t="s">
        <v>292</v>
      </c>
      <c r="C11" s="39">
        <v>6</v>
      </c>
    </row>
    <row r="12" spans="1:3" ht="18" customHeight="1">
      <c r="A12" s="12">
        <v>1</v>
      </c>
      <c r="B12" s="13" t="s">
        <v>271</v>
      </c>
      <c r="C12" s="39">
        <v>5</v>
      </c>
    </row>
    <row r="13" spans="1:3" ht="18" customHeight="1">
      <c r="A13" s="12">
        <v>31</v>
      </c>
      <c r="B13" s="13" t="s">
        <v>294</v>
      </c>
      <c r="C13" s="39">
        <v>5</v>
      </c>
    </row>
    <row r="14" spans="1:3" ht="18" customHeight="1">
      <c r="A14" s="12">
        <v>24</v>
      </c>
      <c r="B14" s="13" t="s">
        <v>236</v>
      </c>
      <c r="C14" s="39">
        <v>4</v>
      </c>
    </row>
    <row r="15" spans="1:3" ht="18" customHeight="1">
      <c r="A15" s="12">
        <v>44</v>
      </c>
      <c r="B15" s="13" t="s">
        <v>503</v>
      </c>
      <c r="C15" s="39">
        <v>4</v>
      </c>
    </row>
    <row r="16" spans="1:3" ht="18" customHeight="1">
      <c r="A16" s="12">
        <v>27</v>
      </c>
      <c r="B16" s="13" t="s">
        <v>260</v>
      </c>
      <c r="C16" s="39">
        <v>4</v>
      </c>
    </row>
    <row r="17" spans="1:3" ht="18" customHeight="1">
      <c r="A17" s="12">
        <v>8</v>
      </c>
      <c r="B17" s="13" t="s">
        <v>267</v>
      </c>
      <c r="C17" s="39">
        <v>3</v>
      </c>
    </row>
    <row r="18" spans="1:3" ht="18" customHeight="1">
      <c r="A18" s="12">
        <v>10</v>
      </c>
      <c r="B18" s="13" t="s">
        <v>404</v>
      </c>
      <c r="C18" s="39">
        <v>3</v>
      </c>
    </row>
    <row r="19" spans="1:3" ht="18" customHeight="1">
      <c r="A19" s="12">
        <v>30</v>
      </c>
      <c r="B19" s="13" t="s">
        <v>324</v>
      </c>
      <c r="C19" s="39">
        <v>3</v>
      </c>
    </row>
    <row r="20" spans="1:3" ht="18" customHeight="1">
      <c r="A20" s="12">
        <v>40</v>
      </c>
      <c r="B20" s="13" t="s">
        <v>288</v>
      </c>
      <c r="C20" s="39">
        <v>3</v>
      </c>
    </row>
    <row r="21" spans="1:3" ht="18" customHeight="1">
      <c r="A21" s="12">
        <v>3</v>
      </c>
      <c r="B21" s="13" t="s">
        <v>423</v>
      </c>
      <c r="C21" s="39">
        <v>2</v>
      </c>
    </row>
    <row r="22" spans="1:3" ht="18" customHeight="1">
      <c r="A22" s="12">
        <v>9</v>
      </c>
      <c r="B22" s="13" t="s">
        <v>246</v>
      </c>
      <c r="C22" s="39">
        <v>2</v>
      </c>
    </row>
    <row r="23" spans="1:3" ht="18" customHeight="1">
      <c r="A23" s="12">
        <v>28</v>
      </c>
      <c r="B23" s="13" t="s">
        <v>501</v>
      </c>
      <c r="C23" s="39">
        <v>2</v>
      </c>
    </row>
    <row r="24" spans="1:3" ht="18" customHeight="1">
      <c r="A24" s="12">
        <v>39</v>
      </c>
      <c r="B24" s="13" t="s">
        <v>230</v>
      </c>
      <c r="C24" s="39">
        <v>2</v>
      </c>
    </row>
    <row r="25" spans="1:3" ht="18" customHeight="1">
      <c r="A25" s="12">
        <v>41</v>
      </c>
      <c r="B25" s="13" t="s">
        <v>347</v>
      </c>
      <c r="C25" s="39">
        <v>2</v>
      </c>
    </row>
    <row r="26" spans="1:3" ht="18" customHeight="1">
      <c r="A26" s="12">
        <v>2</v>
      </c>
      <c r="B26" s="13" t="s">
        <v>363</v>
      </c>
      <c r="C26" s="39">
        <v>1</v>
      </c>
    </row>
    <row r="27" spans="1:3" ht="18" customHeight="1">
      <c r="A27" s="12">
        <v>5</v>
      </c>
      <c r="B27" s="13" t="s">
        <v>426</v>
      </c>
      <c r="C27" s="39">
        <v>1</v>
      </c>
    </row>
    <row r="28" spans="1:3" ht="18" customHeight="1">
      <c r="A28" s="12">
        <v>7</v>
      </c>
      <c r="B28" s="13" t="s">
        <v>304</v>
      </c>
      <c r="C28" s="39">
        <v>1</v>
      </c>
    </row>
    <row r="29" spans="1:3" ht="18" customHeight="1">
      <c r="A29" s="12">
        <v>11</v>
      </c>
      <c r="B29" s="13" t="s">
        <v>226</v>
      </c>
      <c r="C29" s="39">
        <v>1</v>
      </c>
    </row>
    <row r="30" spans="1:3" ht="18" customHeight="1">
      <c r="A30" s="12">
        <v>12</v>
      </c>
      <c r="B30" s="13" t="s">
        <v>476</v>
      </c>
      <c r="C30" s="39">
        <v>1</v>
      </c>
    </row>
    <row r="31" spans="1:3" ht="18" customHeight="1">
      <c r="A31" s="12">
        <v>13</v>
      </c>
      <c r="B31" s="13" t="s">
        <v>333</v>
      </c>
      <c r="C31" s="39">
        <v>1</v>
      </c>
    </row>
    <row r="32" spans="1:3" ht="18" customHeight="1">
      <c r="A32" s="12">
        <v>14</v>
      </c>
      <c r="B32" s="13" t="s">
        <v>319</v>
      </c>
      <c r="C32" s="39">
        <v>1</v>
      </c>
    </row>
    <row r="33" spans="1:3" ht="18" customHeight="1">
      <c r="A33" s="12">
        <v>16</v>
      </c>
      <c r="B33" s="13" t="s">
        <v>475</v>
      </c>
      <c r="C33" s="39">
        <v>1</v>
      </c>
    </row>
    <row r="34" spans="1:3" ht="18" customHeight="1">
      <c r="A34" s="12">
        <v>19</v>
      </c>
      <c r="B34" s="13" t="s">
        <v>454</v>
      </c>
      <c r="C34" s="39">
        <v>1</v>
      </c>
    </row>
    <row r="35" spans="1:3" ht="18" customHeight="1">
      <c r="A35" s="12">
        <v>20</v>
      </c>
      <c r="B35" s="13" t="s">
        <v>402</v>
      </c>
      <c r="C35" s="39">
        <v>1</v>
      </c>
    </row>
    <row r="36" spans="1:3" ht="18" customHeight="1">
      <c r="A36" s="12">
        <v>21</v>
      </c>
      <c r="B36" s="13" t="s">
        <v>472</v>
      </c>
      <c r="C36" s="39">
        <v>1</v>
      </c>
    </row>
    <row r="37" spans="1:3" ht="18" customHeight="1">
      <c r="A37" s="12">
        <v>22</v>
      </c>
      <c r="B37" s="13" t="s">
        <v>432</v>
      </c>
      <c r="C37" s="39">
        <v>1</v>
      </c>
    </row>
    <row r="38" spans="1:3" ht="18" customHeight="1">
      <c r="A38" s="12">
        <v>23</v>
      </c>
      <c r="B38" s="13" t="s">
        <v>387</v>
      </c>
      <c r="C38" s="39">
        <v>1</v>
      </c>
    </row>
    <row r="39" spans="1:3" ht="18" customHeight="1">
      <c r="A39" s="12">
        <v>25</v>
      </c>
      <c r="B39" s="13" t="s">
        <v>366</v>
      </c>
      <c r="C39" s="39">
        <v>1</v>
      </c>
    </row>
    <row r="40" spans="1:3" ht="18" customHeight="1">
      <c r="A40" s="12">
        <v>26</v>
      </c>
      <c r="B40" s="13" t="s">
        <v>456</v>
      </c>
      <c r="C40" s="39">
        <v>1</v>
      </c>
    </row>
    <row r="41" spans="1:3" ht="18" customHeight="1">
      <c r="A41" s="12">
        <v>29</v>
      </c>
      <c r="B41" s="13" t="s">
        <v>331</v>
      </c>
      <c r="C41" s="39">
        <v>1</v>
      </c>
    </row>
    <row r="42" spans="1:3" ht="18" customHeight="1">
      <c r="A42" s="12">
        <v>34</v>
      </c>
      <c r="B42" s="13" t="s">
        <v>240</v>
      </c>
      <c r="C42" s="39">
        <v>1</v>
      </c>
    </row>
    <row r="43" spans="1:3" ht="18" customHeight="1">
      <c r="A43" s="12">
        <v>35</v>
      </c>
      <c r="B43" s="13" t="s">
        <v>224</v>
      </c>
      <c r="C43" s="39">
        <v>1</v>
      </c>
    </row>
    <row r="44" spans="1:3" ht="18" customHeight="1">
      <c r="A44" s="12">
        <v>36</v>
      </c>
      <c r="B44" s="13" t="s">
        <v>358</v>
      </c>
      <c r="C44" s="39">
        <v>1</v>
      </c>
    </row>
    <row r="45" spans="1:3" ht="18" customHeight="1">
      <c r="A45" s="12">
        <v>37</v>
      </c>
      <c r="B45" s="13" t="s">
        <v>275</v>
      </c>
      <c r="C45" s="39">
        <v>1</v>
      </c>
    </row>
    <row r="46" spans="1:3" ht="18" customHeight="1">
      <c r="A46" s="12">
        <v>38</v>
      </c>
      <c r="B46" s="13" t="s">
        <v>313</v>
      </c>
      <c r="C46" s="39">
        <v>1</v>
      </c>
    </row>
    <row r="47" spans="1:3" ht="18" customHeight="1">
      <c r="A47" s="12">
        <v>42</v>
      </c>
      <c r="B47" s="13" t="s">
        <v>362</v>
      </c>
      <c r="C47" s="39">
        <v>1</v>
      </c>
    </row>
    <row r="48" spans="1:3" ht="18" customHeight="1">
      <c r="A48" s="14">
        <v>43</v>
      </c>
      <c r="B48" s="15" t="s">
        <v>251</v>
      </c>
      <c r="C48" s="40">
        <v>1</v>
      </c>
    </row>
    <row r="49" ht="18" customHeight="1"/>
  </sheetData>
  <sheetProtection/>
  <autoFilter ref="A4:C4">
    <sortState ref="A5:C48">
      <sortCondition descending="1" sortBy="value" ref="C5:C4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2017-10-04T15:31:36Z</dcterms:modified>
  <cp:category/>
  <cp:version/>
  <cp:contentType/>
  <cp:contentStatus/>
</cp:coreProperties>
</file>