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'Individuale'!$A$4:$I$100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<sst xmlns="http://schemas.openxmlformats.org/spreadsheetml/2006/main" count="422" uniqueCount="218">
  <si>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</si>
  <si>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</si>
  <si>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</si>
  <si>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</si>
  <si>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</si>
  <si>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</si>
  <si>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</si>
  <si>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</si>
  <si>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</si>
  <si>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</si>
  <si>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</si>
  <si>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ROBERTO</t>
  </si>
  <si>
    <t>FRANCESCO</t>
  </si>
  <si>
    <t>ALESSANDRO</t>
  </si>
  <si>
    <t>VALERIO</t>
  </si>
  <si>
    <t>DAMIANO</t>
  </si>
  <si>
    <t>MARIO</t>
  </si>
  <si>
    <t>GIOVANNI</t>
  </si>
  <si>
    <t>BENEDETTO</t>
  </si>
  <si>
    <t>ANDREA</t>
  </si>
  <si>
    <t>ARMANDO</t>
  </si>
  <si>
    <t>MAURIZIO</t>
  </si>
  <si>
    <t>GIANNI</t>
  </si>
  <si>
    <t>MASSIMO</t>
  </si>
  <si>
    <t>DAVIDE</t>
  </si>
  <si>
    <t>DIEGO</t>
  </si>
  <si>
    <t>ANTONIO</t>
  </si>
  <si>
    <t>MASSIMILIANO</t>
  </si>
  <si>
    <t>CLAUDIO</t>
  </si>
  <si>
    <t>LUIGI</t>
  </si>
  <si>
    <t>MARCO</t>
  </si>
  <si>
    <t>PIERLUIGI</t>
  </si>
  <si>
    <t>EMILIANO</t>
  </si>
  <si>
    <t>FABRIZIO</t>
  </si>
  <si>
    <t>DOMENICO</t>
  </si>
  <si>
    <t>GIUSEPPE</t>
  </si>
  <si>
    <t>FABIO</t>
  </si>
  <si>
    <t>PAOLO</t>
  </si>
  <si>
    <t>SALVATORE</t>
  </si>
  <si>
    <t>ALESSANDRA</t>
  </si>
  <si>
    <t>MICHELE</t>
  </si>
  <si>
    <t>CARLO</t>
  </si>
  <si>
    <t>CHIARA</t>
  </si>
  <si>
    <t>ANGELO</t>
  </si>
  <si>
    <t>GIANCARLO</t>
  </si>
  <si>
    <t>PIETRO</t>
  </si>
  <si>
    <t>LUCA</t>
  </si>
  <si>
    <t>VINCENZO</t>
  </si>
  <si>
    <t>MARTINI</t>
  </si>
  <si>
    <t>FRANCO</t>
  </si>
  <si>
    <t>CARSETTI</t>
  </si>
  <si>
    <t>RICCI</t>
  </si>
  <si>
    <t>VITTORIO</t>
  </si>
  <si>
    <t>PAOLUCCI</t>
  </si>
  <si>
    <t>MICHELI</t>
  </si>
  <si>
    <t>S.S. LAZIO ATLETICA LEGGERA</t>
  </si>
  <si>
    <t>IRENE</t>
  </si>
  <si>
    <t>ENZO</t>
  </si>
  <si>
    <t>ALFONSO</t>
  </si>
  <si>
    <t>SIMONE</t>
  </si>
  <si>
    <t>A.S.D. MES COLLEFERRO</t>
  </si>
  <si>
    <t>ANTONINO</t>
  </si>
  <si>
    <t>DI FEO</t>
  </si>
  <si>
    <t>GRAVINA</t>
  </si>
  <si>
    <t>BRUNO</t>
  </si>
  <si>
    <t>SM35</t>
  </si>
  <si>
    <t>COLLEFERRO ATLETICA</t>
  </si>
  <si>
    <t>TURCHETTA</t>
  </si>
  <si>
    <t>SM40</t>
  </si>
  <si>
    <t>A.S.D. POL. CIOCIARA A.FAVA</t>
  </si>
  <si>
    <t>GERMANI</t>
  </si>
  <si>
    <t>SM45</t>
  </si>
  <si>
    <t>POL. ATLETICA CEPRANO</t>
  </si>
  <si>
    <t>MATTACOLA</t>
  </si>
  <si>
    <t>SM50</t>
  </si>
  <si>
    <t>MARCOCCIO</t>
  </si>
  <si>
    <t>ONORATO</t>
  </si>
  <si>
    <t>ASD RUNNERS ELITE CECCANO</t>
  </si>
  <si>
    <t>GUARCINI</t>
  </si>
  <si>
    <t>MILANO</t>
  </si>
  <si>
    <t>PEPPINO</t>
  </si>
  <si>
    <t>A.S.D. ATLETICA CECCANO</t>
  </si>
  <si>
    <t>BARRALE</t>
  </si>
  <si>
    <t>CUTONILLI</t>
  </si>
  <si>
    <t>SM</t>
  </si>
  <si>
    <t>GATTA</t>
  </si>
  <si>
    <t>GERARDO</t>
  </si>
  <si>
    <t>PARISI</t>
  </si>
  <si>
    <t>MAGNO ROBERTO</t>
  </si>
  <si>
    <t>SM55</t>
  </si>
  <si>
    <t>RUZZA</t>
  </si>
  <si>
    <t>SF40</t>
  </si>
  <si>
    <t>BRAGAGLIA</t>
  </si>
  <si>
    <t>LUNGHI</t>
  </si>
  <si>
    <t>RUNCARD</t>
  </si>
  <si>
    <t>VENDITTI</t>
  </si>
  <si>
    <t>COZZOLINO</t>
  </si>
  <si>
    <t>PINCHERA</t>
  </si>
  <si>
    <t>RUOCCO</t>
  </si>
  <si>
    <t>CUS CASSINO</t>
  </si>
  <si>
    <t>CASALESE</t>
  </si>
  <si>
    <t>-</t>
  </si>
  <si>
    <t>TERENZI</t>
  </si>
  <si>
    <t>LAURI</t>
  </si>
  <si>
    <t>MASTRACCO</t>
  </si>
  <si>
    <t>ATL. ALATRI 2001 I CICLOPI</t>
  </si>
  <si>
    <t>MATTONE</t>
  </si>
  <si>
    <t>COLATOSTI</t>
  </si>
  <si>
    <t>SF</t>
  </si>
  <si>
    <t>INCITTI</t>
  </si>
  <si>
    <t>CAPUANO</t>
  </si>
  <si>
    <t>G. BATTISTA</t>
  </si>
  <si>
    <t>SM60</t>
  </si>
  <si>
    <t>BURAGLIA</t>
  </si>
  <si>
    <t>PAONE</t>
  </si>
  <si>
    <t>SM65</t>
  </si>
  <si>
    <t>FANFARILLO</t>
  </si>
  <si>
    <t>PAPI</t>
  </si>
  <si>
    <t>LANCELLOTTI</t>
  </si>
  <si>
    <t>IMPERIOLI</t>
  </si>
  <si>
    <t>VALERIANO</t>
  </si>
  <si>
    <t>BRUNI</t>
  </si>
  <si>
    <t>A.S.D. LBM SPORT TEAM</t>
  </si>
  <si>
    <t>PIETROBONO</t>
  </si>
  <si>
    <t>SF35</t>
  </si>
  <si>
    <t>A.S.D. I.A.O. GYM CLUB LIB.</t>
  </si>
  <si>
    <t>PANICCIA</t>
  </si>
  <si>
    <t>AVERSA</t>
  </si>
  <si>
    <t>MICHELANGELO</t>
  </si>
  <si>
    <t>LUZI</t>
  </si>
  <si>
    <t>DI CARLO</t>
  </si>
  <si>
    <t>DOMENICA</t>
  </si>
  <si>
    <t>STRACCAMORA</t>
  </si>
  <si>
    <t>PERONTI</t>
  </si>
  <si>
    <t>CIOTOLI</t>
  </si>
  <si>
    <t>D'ARPINO</t>
  </si>
  <si>
    <t>TIMOTEO</t>
  </si>
  <si>
    <t>GIACOMAINS CSI VERONA</t>
  </si>
  <si>
    <t>MELIDEO</t>
  </si>
  <si>
    <t>ASD ERNICA RUNNING</t>
  </si>
  <si>
    <t>EDOARDI</t>
  </si>
  <si>
    <t>COLETTA</t>
  </si>
  <si>
    <t>ENDURANCE TRAINING</t>
  </si>
  <si>
    <t>D'ANNIBALE</t>
  </si>
  <si>
    <t>ALICE</t>
  </si>
  <si>
    <t>PRELI</t>
  </si>
  <si>
    <t>ASD TORRICE RUNNERS</t>
  </si>
  <si>
    <t>BATTISTELLI</t>
  </si>
  <si>
    <t>LIVIANO</t>
  </si>
  <si>
    <t>SM70</t>
  </si>
  <si>
    <t>CORSA DEI SANTI</t>
  </si>
  <si>
    <t>ZOLLI</t>
  </si>
  <si>
    <t>FELICE</t>
  </si>
  <si>
    <t>PASCUCCI</t>
  </si>
  <si>
    <t>BOVE</t>
  </si>
  <si>
    <t>SCHNIDERTSCH</t>
  </si>
  <si>
    <t>IABONI</t>
  </si>
  <si>
    <t>SACCO</t>
  </si>
  <si>
    <t>GIAMPIERO</t>
  </si>
  <si>
    <t>PIRANDELLO</t>
  </si>
  <si>
    <t>ATTILIO</t>
  </si>
  <si>
    <t>BRACAGLIA</t>
  </si>
  <si>
    <t>VINCENZINO</t>
  </si>
  <si>
    <t>A.S.D. POL. ORO FANTASY</t>
  </si>
  <si>
    <t>ASSENI</t>
  </si>
  <si>
    <t>PESCOSOLIDO</t>
  </si>
  <si>
    <t>ELEUTERIO</t>
  </si>
  <si>
    <t>NIRCHI</t>
  </si>
  <si>
    <t>FLORINDA</t>
  </si>
  <si>
    <t>SF45</t>
  </si>
  <si>
    <t>MORATTI</t>
  </si>
  <si>
    <t>FREDERICK</t>
  </si>
  <si>
    <t>SOLLI</t>
  </si>
  <si>
    <t>WALTER</t>
  </si>
  <si>
    <t>A.S.D. ATL. FROSINONE -OPES</t>
  </si>
  <si>
    <t>ARDUINI</t>
  </si>
  <si>
    <t>FIORINI</t>
  </si>
  <si>
    <t>BONOMO</t>
  </si>
  <si>
    <t>ALFREDO</t>
  </si>
  <si>
    <t>GARCIA</t>
  </si>
  <si>
    <t>LUCRECIA</t>
  </si>
  <si>
    <t>SF55</t>
  </si>
  <si>
    <t>TIBERIA</t>
  </si>
  <si>
    <t>LUISA</t>
  </si>
  <si>
    <t>LEO</t>
  </si>
  <si>
    <t>SALVATI</t>
  </si>
  <si>
    <t>DE LUCA</t>
  </si>
  <si>
    <t>CIMMINO</t>
  </si>
  <si>
    <t>MONICA</t>
  </si>
  <si>
    <t>MARCOCCIA</t>
  </si>
  <si>
    <t>LIVIO</t>
  </si>
  <si>
    <t>SCHIAVI</t>
  </si>
  <si>
    <t>POD. AMATORI MOROLO - UISP</t>
  </si>
  <si>
    <t>NOBILE</t>
  </si>
  <si>
    <t>FRANCESCA</t>
  </si>
  <si>
    <t>PALLAGROSI</t>
  </si>
  <si>
    <t>MASI</t>
  </si>
  <si>
    <t>AIELLO</t>
  </si>
  <si>
    <t>M. ANTONIETTA</t>
  </si>
  <si>
    <t>ASD CENTRO FITNESS MONTELLO</t>
  </si>
  <si>
    <t>LATINI</t>
  </si>
  <si>
    <t>CASAGRANDE</t>
  </si>
  <si>
    <t>VITO</t>
  </si>
  <si>
    <t>ROBBIO</t>
  </si>
  <si>
    <t>LOFFREDI</t>
  </si>
  <si>
    <t>FELICETTO</t>
  </si>
  <si>
    <t>BALDESI</t>
  </si>
  <si>
    <t>ULDERICO</t>
  </si>
  <si>
    <t>PETRICCA</t>
  </si>
  <si>
    <t>ANNAMARIA</t>
  </si>
  <si>
    <t>SALOMONE</t>
  </si>
  <si>
    <t>AGNESE</t>
  </si>
  <si>
    <t>SM80</t>
  </si>
  <si>
    <t>MICHELINA</t>
  </si>
  <si>
    <t>FRANCA</t>
  </si>
  <si>
    <t>Memorial Paolo Casalese</t>
  </si>
  <si>
    <t>1ª edizione</t>
  </si>
  <si>
    <t>Ceccano (FR) Italia - Domenica 24/07/2016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</si>
</sst>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</numFmts>
  <fonts count="4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4" fillId="3" borderId="0" applyNumberFormat="0" applyBorder="0" applyAlignment="0" applyProtection="0"/>
    <xf numFmtId="0" fontId="32" fillId="4" borderId="0" applyNumberFormat="0" applyBorder="0" applyAlignment="0" applyProtection="0"/>
    <xf numFmtId="0" fontId="14" fillId="5" borderId="0" applyNumberFormat="0" applyBorder="0" applyAlignment="0" applyProtection="0"/>
    <xf numFmtId="0" fontId="32" fillId="6" borderId="0" applyNumberFormat="0" applyBorder="0" applyAlignment="0" applyProtection="0"/>
    <xf numFmtId="0" fontId="14" fillId="7" borderId="0" applyNumberFormat="0" applyBorder="0" applyAlignment="0" applyProtection="0"/>
    <xf numFmtId="0" fontId="32" fillId="8" borderId="0" applyNumberFormat="0" applyBorder="0" applyAlignment="0" applyProtection="0"/>
    <xf numFmtId="0" fontId="14" fillId="9" borderId="0" applyNumberFormat="0" applyBorder="0" applyAlignment="0" applyProtection="0"/>
    <xf numFmtId="0" fontId="32" fillId="10" borderId="0" applyNumberFormat="0" applyBorder="0" applyAlignment="0" applyProtection="0"/>
    <xf numFmtId="0" fontId="14" fillId="11" borderId="0" applyNumberFormat="0" applyBorder="0" applyAlignment="0" applyProtection="0"/>
    <xf numFmtId="0" fontId="32" fillId="12" borderId="0" applyNumberFormat="0" applyBorder="0" applyAlignment="0" applyProtection="0"/>
    <xf numFmtId="0" fontId="14" fillId="13" borderId="0" applyNumberFormat="0" applyBorder="0" applyAlignment="0" applyProtection="0"/>
    <xf numFmtId="0" fontId="32" fillId="14" borderId="0" applyNumberFormat="0" applyBorder="0" applyAlignment="0" applyProtection="0"/>
    <xf numFmtId="0" fontId="14" fillId="15" borderId="0" applyNumberFormat="0" applyBorder="0" applyAlignment="0" applyProtection="0"/>
    <xf numFmtId="0" fontId="32" fillId="16" borderId="0" applyNumberFormat="0" applyBorder="0" applyAlignment="0" applyProtection="0"/>
    <xf numFmtId="0" fontId="14" fillId="17" borderId="0" applyNumberFormat="0" applyBorder="0" applyAlignment="0" applyProtection="0"/>
    <xf numFmtId="0" fontId="32" fillId="18" borderId="0" applyNumberFormat="0" applyBorder="0" applyAlignment="0" applyProtection="0"/>
    <xf numFmtId="0" fontId="14" fillId="19" borderId="0" applyNumberFormat="0" applyBorder="0" applyAlignment="0" applyProtection="0"/>
    <xf numFmtId="0" fontId="32" fillId="20" borderId="0" applyNumberFormat="0" applyBorder="0" applyAlignment="0" applyProtection="0"/>
    <xf numFmtId="0" fontId="14" fillId="9" borderId="0" applyNumberFormat="0" applyBorder="0" applyAlignment="0" applyProtection="0"/>
    <xf numFmtId="0" fontId="32" fillId="21" borderId="0" applyNumberFormat="0" applyBorder="0" applyAlignment="0" applyProtection="0"/>
    <xf numFmtId="0" fontId="14" fillId="15" borderId="0" applyNumberFormat="0" applyBorder="0" applyAlignment="0" applyProtection="0"/>
    <xf numFmtId="0" fontId="32" fillId="22" borderId="0" applyNumberFormat="0" applyBorder="0" applyAlignment="0" applyProtection="0"/>
    <xf numFmtId="0" fontId="14" fillId="23" borderId="0" applyNumberFormat="0" applyBorder="0" applyAlignment="0" applyProtection="0"/>
    <xf numFmtId="0" fontId="33" fillId="24" borderId="0" applyNumberFormat="0" applyBorder="0" applyAlignment="0" applyProtection="0"/>
    <xf numFmtId="0" fontId="15" fillId="25" borderId="0" applyNumberFormat="0" applyBorder="0" applyAlignment="0" applyProtection="0"/>
    <xf numFmtId="0" fontId="33" fillId="26" borderId="0" applyNumberFormat="0" applyBorder="0" applyAlignment="0" applyProtection="0"/>
    <xf numFmtId="0" fontId="15" fillId="17" borderId="0" applyNumberFormat="0" applyBorder="0" applyAlignment="0" applyProtection="0"/>
    <xf numFmtId="0" fontId="33" fillId="27" borderId="0" applyNumberFormat="0" applyBorder="0" applyAlignment="0" applyProtection="0"/>
    <xf numFmtId="0" fontId="15" fillId="19" borderId="0" applyNumberFormat="0" applyBorder="0" applyAlignment="0" applyProtection="0"/>
    <xf numFmtId="0" fontId="33" fillId="28" borderId="0" applyNumberFormat="0" applyBorder="0" applyAlignment="0" applyProtection="0"/>
    <xf numFmtId="0" fontId="15" fillId="29" borderId="0" applyNumberFormat="0" applyBorder="0" applyAlignment="0" applyProtection="0"/>
    <xf numFmtId="0" fontId="33" fillId="30" borderId="0" applyNumberFormat="0" applyBorder="0" applyAlignment="0" applyProtection="0"/>
    <xf numFmtId="0" fontId="15" fillId="31" borderId="0" applyNumberFormat="0" applyBorder="0" applyAlignment="0" applyProtection="0"/>
    <xf numFmtId="0" fontId="33" fillId="32" borderId="0" applyNumberFormat="0" applyBorder="0" applyAlignment="0" applyProtection="0"/>
    <xf numFmtId="0" fontId="15" fillId="33" borderId="0" applyNumberFormat="0" applyBorder="0" applyAlignment="0" applyProtection="0"/>
    <xf numFmtId="0" fontId="34" fillId="34" borderId="1" applyNumberFormat="0" applyAlignment="0" applyProtection="0"/>
    <xf numFmtId="0" fontId="16" fillId="35" borderId="2" applyNumberFormat="0" applyAlignment="0" applyProtection="0"/>
    <xf numFmtId="0" fontId="35" fillId="0" borderId="3" applyNumberFormat="0" applyFill="0" applyAlignment="0" applyProtection="0"/>
    <xf numFmtId="0" fontId="17" fillId="0" borderId="4" applyNumberFormat="0" applyFill="0" applyAlignment="0" applyProtection="0"/>
    <xf numFmtId="0" fontId="36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15" fillId="39" borderId="0" applyNumberFormat="0" applyBorder="0" applyAlignment="0" applyProtection="0"/>
    <xf numFmtId="0" fontId="33" fillId="40" borderId="0" applyNumberFormat="0" applyBorder="0" applyAlignment="0" applyProtection="0"/>
    <xf numFmtId="0" fontId="15" fillId="41" borderId="0" applyNumberFormat="0" applyBorder="0" applyAlignment="0" applyProtection="0"/>
    <xf numFmtId="0" fontId="33" fillId="42" borderId="0" applyNumberFormat="0" applyBorder="0" applyAlignment="0" applyProtection="0"/>
    <xf numFmtId="0" fontId="15" fillId="43" borderId="0" applyNumberFormat="0" applyBorder="0" applyAlignment="0" applyProtection="0"/>
    <xf numFmtId="0" fontId="33" fillId="44" borderId="0" applyNumberFormat="0" applyBorder="0" applyAlignment="0" applyProtection="0"/>
    <xf numFmtId="0" fontId="15" fillId="29" borderId="0" applyNumberFormat="0" applyBorder="0" applyAlignment="0" applyProtection="0"/>
    <xf numFmtId="0" fontId="33" fillId="45" borderId="0" applyNumberFormat="0" applyBorder="0" applyAlignment="0" applyProtection="0"/>
    <xf numFmtId="0" fontId="15" fillId="31" borderId="0" applyNumberFormat="0" applyBorder="0" applyAlignment="0" applyProtection="0"/>
    <xf numFmtId="0" fontId="33" fillId="46" borderId="0" applyNumberFormat="0" applyBorder="0" applyAlignment="0" applyProtection="0"/>
    <xf numFmtId="0" fontId="15" fillId="47" borderId="0" applyNumberFormat="0" applyBorder="0" applyAlignment="0" applyProtection="0"/>
    <xf numFmtId="0" fontId="37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2" fillId="51" borderId="7" applyNumberFormat="0" applyFont="0" applyAlignment="0" applyProtection="0"/>
    <xf numFmtId="0" fontId="0" fillId="52" borderId="8" applyNumberFormat="0" applyAlignment="0" applyProtection="0"/>
    <xf numFmtId="0" fontId="39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25" fillId="0" borderId="12" applyNumberFormat="0" applyFill="0" applyAlignment="0" applyProtection="0"/>
    <xf numFmtId="0" fontId="44" fillId="0" borderId="13" applyNumberFormat="0" applyFill="0" applyAlignment="0" applyProtection="0"/>
    <xf numFmtId="0" fontId="26" fillId="0" borderId="14" applyNumberFormat="0" applyFill="0" applyAlignment="0" applyProtection="0"/>
    <xf numFmtId="0" fontId="45" fillId="0" borderId="15" applyNumberFormat="0" applyFill="0" applyAlignment="0" applyProtection="0"/>
    <xf numFmtId="0" fontId="27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8" fillId="0" borderId="18" applyNumberFormat="0" applyFill="0" applyAlignment="0" applyProtection="0"/>
    <xf numFmtId="0" fontId="47" fillId="53" borderId="0" applyNumberFormat="0" applyBorder="0" applyAlignment="0" applyProtection="0"/>
    <xf numFmtId="0" fontId="29" fillId="5" borderId="0" applyNumberFormat="0" applyBorder="0" applyAlignment="0" applyProtection="0"/>
    <xf numFmtId="0" fontId="48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21" fontId="7" fillId="0" borderId="25" xfId="0" applyNumberFormat="1" applyFont="1" applyFill="1" applyBorder="1" applyAlignment="1">
      <alignment horizontal="center" vertical="center"/>
    </xf>
    <xf numFmtId="178" fontId="7" fillId="0" borderId="21" xfId="0" applyNumberFormat="1" applyFont="1" applyFill="1" applyBorder="1" applyAlignment="1">
      <alignment horizontal="center" vertical="center"/>
    </xf>
    <xf numFmtId="178" fontId="7" fillId="0" borderId="22" xfId="0" applyNumberFormat="1" applyFont="1" applyFill="1" applyBorder="1" applyAlignment="1">
      <alignment horizontal="center" vertical="center"/>
    </xf>
    <xf numFmtId="178" fontId="7" fillId="0" borderId="25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5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</cellXfs>
  <cellStyles count="93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otale" xfId="99"/>
    <cellStyle name="Totale 2" xfId="100"/>
    <cellStyle name="Valore non valido" xfId="101"/>
    <cellStyle name="Valore non valido 2" xfId="102"/>
    <cellStyle name="Valore valido" xfId="103"/>
    <cellStyle name="Valore valido 2" xfId="104"/>
    <cellStyle name="Currency" xfId="105"/>
    <cellStyle name="Currency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21" customWidth="1"/>
    <col min="4" max="4" width="9.7109375" style="2" customWidth="1"/>
    <col min="5" max="5" width="35.7109375" style="22" customWidth="1"/>
    <col min="6" max="6" width="10.7109375" style="15" customWidth="1"/>
    <col min="7" max="9" width="10.7109375" style="1" customWidth="1"/>
  </cols>
  <sheetData>
    <row r="1" spans="1:9" ht="45" customHeight="1">
      <c r="A1" s="33" t="s">
        <v>215</v>
      </c>
      <c r="B1" s="33"/>
      <c r="C1" s="33"/>
      <c r="D1" s="33"/>
      <c r="E1" s="33"/>
      <c r="F1" s="33"/>
      <c r="G1" s="33"/>
      <c r="H1" s="33"/>
      <c r="I1" s="33"/>
    </row>
    <row r="2" spans="1:9" ht="24" customHeight="1">
      <c r="A2" s="34" t="s">
        <v>216</v>
      </c>
      <c r="B2" s="34"/>
      <c r="C2" s="34"/>
      <c r="D2" s="34"/>
      <c r="E2" s="34"/>
      <c r="F2" s="34"/>
      <c r="G2" s="34"/>
      <c r="H2" s="34"/>
      <c r="I2" s="34"/>
    </row>
    <row r="3" spans="1:9" ht="24" customHeight="1">
      <c r="A3" s="35" t="s">
        <v>217</v>
      </c>
      <c r="B3" s="35"/>
      <c r="C3" s="35"/>
      <c r="D3" s="35"/>
      <c r="E3" s="35"/>
      <c r="F3" s="35"/>
      <c r="G3" s="35"/>
      <c r="H3" s="3" t="s">
        <v>0</v>
      </c>
      <c r="I3" s="4">
        <v>9.6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40" t="s">
        <v>63</v>
      </c>
      <c r="C5" s="40" t="s">
        <v>64</v>
      </c>
      <c r="D5" s="11" t="s">
        <v>65</v>
      </c>
      <c r="E5" s="40" t="s">
        <v>66</v>
      </c>
      <c r="F5" s="27">
        <v>0.022754629629629628</v>
      </c>
      <c r="G5" s="11" t="str">
        <f>TEXT(INT((HOUR(F5)*3600+MINUTE(F5)*60+SECOND(F5))/$I$3/60),"0")&amp;"."&amp;TEXT(MOD((HOUR(F5)*3600+MINUTE(F5)*60+SECOND(F5))/$I$3,60),"00")&amp;"/km"</f>
        <v>3.25/km</v>
      </c>
      <c r="H5" s="14">
        <f>F5-$F$5</f>
        <v>0</v>
      </c>
      <c r="I5" s="14">
        <f>F5-INDEX($F$5:$F$100,MATCH(D5,$D$5:$D$100,0))</f>
        <v>0</v>
      </c>
    </row>
    <row r="6" spans="1:9" s="10" customFormat="1" ht="15" customHeight="1">
      <c r="A6" s="12">
        <v>2</v>
      </c>
      <c r="B6" s="41" t="s">
        <v>67</v>
      </c>
      <c r="C6" s="41" t="s">
        <v>27</v>
      </c>
      <c r="D6" s="12" t="s">
        <v>68</v>
      </c>
      <c r="E6" s="41" t="s">
        <v>69</v>
      </c>
      <c r="F6" s="28">
        <v>0.022951388888888886</v>
      </c>
      <c r="G6" s="12" t="str">
        <f aca="true" t="shared" si="0" ref="G6:G64">TEXT(INT((HOUR(F6)*3600+MINUTE(F6)*60+SECOND(F6))/$I$3/60),"0")&amp;"."&amp;TEXT(MOD((HOUR(F6)*3600+MINUTE(F6)*60+SECOND(F6))/$I$3,60),"00")&amp;"/km"</f>
        <v>3.27/km</v>
      </c>
      <c r="H6" s="13">
        <f aca="true" t="shared" si="1" ref="H6:H64">F6-$F$5</f>
        <v>0.00019675925925925764</v>
      </c>
      <c r="I6" s="13">
        <f>F6-INDEX($F$5:$F$100,MATCH(D6,$D$5:$D$100,0))</f>
        <v>0</v>
      </c>
    </row>
    <row r="7" spans="1:9" s="10" customFormat="1" ht="15" customHeight="1">
      <c r="A7" s="12">
        <v>3</v>
      </c>
      <c r="B7" s="41" t="s">
        <v>70</v>
      </c>
      <c r="C7" s="41" t="s">
        <v>17</v>
      </c>
      <c r="D7" s="12" t="s">
        <v>71</v>
      </c>
      <c r="E7" s="41" t="s">
        <v>72</v>
      </c>
      <c r="F7" s="28">
        <v>0.023020833333333334</v>
      </c>
      <c r="G7" s="12" t="str">
        <f t="shared" si="0"/>
        <v>3.27/km</v>
      </c>
      <c r="H7" s="13">
        <f t="shared" si="1"/>
        <v>0.000266203703703706</v>
      </c>
      <c r="I7" s="13">
        <f>F7-INDEX($F$5:$F$100,MATCH(D7,$D$5:$D$100,0))</f>
        <v>0</v>
      </c>
    </row>
    <row r="8" spans="1:9" s="10" customFormat="1" ht="15" customHeight="1">
      <c r="A8" s="12">
        <v>4</v>
      </c>
      <c r="B8" s="41" t="s">
        <v>73</v>
      </c>
      <c r="C8" s="41" t="s">
        <v>17</v>
      </c>
      <c r="D8" s="12" t="s">
        <v>74</v>
      </c>
      <c r="E8" s="41" t="s">
        <v>69</v>
      </c>
      <c r="F8" s="28">
        <v>0.02335648148148148</v>
      </c>
      <c r="G8" s="12" t="str">
        <f t="shared" si="0"/>
        <v>3.30/km</v>
      </c>
      <c r="H8" s="13">
        <f t="shared" si="1"/>
        <v>0.0006018518518518534</v>
      </c>
      <c r="I8" s="13">
        <f>F8-INDEX($F$5:$F$100,MATCH(D8,$D$5:$D$100,0))</f>
        <v>0</v>
      </c>
    </row>
    <row r="9" spans="1:9" s="10" customFormat="1" ht="15" customHeight="1">
      <c r="A9" s="12">
        <v>5</v>
      </c>
      <c r="B9" s="41" t="s">
        <v>75</v>
      </c>
      <c r="C9" s="41" t="s">
        <v>58</v>
      </c>
      <c r="D9" s="12" t="s">
        <v>68</v>
      </c>
      <c r="E9" s="41" t="s">
        <v>69</v>
      </c>
      <c r="F9" s="28">
        <v>0.024328703703703703</v>
      </c>
      <c r="G9" s="12" t="str">
        <f t="shared" si="0"/>
        <v>3.39/km</v>
      </c>
      <c r="H9" s="13">
        <f t="shared" si="1"/>
        <v>0.001574074074074075</v>
      </c>
      <c r="I9" s="13">
        <f>F9-INDEX($F$5:$F$100,MATCH(D9,$D$5:$D$100,0))</f>
        <v>0.0013773148148148173</v>
      </c>
    </row>
    <row r="10" spans="1:9" s="10" customFormat="1" ht="15" customHeight="1">
      <c r="A10" s="12">
        <v>6</v>
      </c>
      <c r="B10" s="41" t="s">
        <v>76</v>
      </c>
      <c r="C10" s="41" t="s">
        <v>12</v>
      </c>
      <c r="D10" s="12" t="s">
        <v>65</v>
      </c>
      <c r="E10" s="41" t="s">
        <v>77</v>
      </c>
      <c r="F10" s="28">
        <v>0.024467592592592593</v>
      </c>
      <c r="G10" s="12" t="str">
        <f t="shared" si="0"/>
        <v>3.40/km</v>
      </c>
      <c r="H10" s="13">
        <f t="shared" si="1"/>
        <v>0.0017129629629629647</v>
      </c>
      <c r="I10" s="13">
        <f>F10-INDEX($F$5:$F$100,MATCH(D10,$D$5:$D$100,0))</f>
        <v>0.0017129629629629647</v>
      </c>
    </row>
    <row r="11" spans="1:9" s="10" customFormat="1" ht="15" customHeight="1">
      <c r="A11" s="12">
        <v>7</v>
      </c>
      <c r="B11" s="41" t="s">
        <v>78</v>
      </c>
      <c r="C11" s="41" t="s">
        <v>46</v>
      </c>
      <c r="D11" s="12" t="s">
        <v>68</v>
      </c>
      <c r="E11" s="41" t="s">
        <v>77</v>
      </c>
      <c r="F11" s="28">
        <v>0.02488425925925926</v>
      </c>
      <c r="G11" s="12" t="str">
        <f t="shared" si="0"/>
        <v>3.44/km</v>
      </c>
      <c r="H11" s="13">
        <f t="shared" si="1"/>
        <v>0.0021296296296296306</v>
      </c>
      <c r="I11" s="13">
        <f>F11-INDEX($F$5:$F$100,MATCH(D11,$D$5:$D$100,0))</f>
        <v>0.001932870370370373</v>
      </c>
    </row>
    <row r="12" spans="1:9" s="10" customFormat="1" ht="15" customHeight="1">
      <c r="A12" s="12">
        <v>8</v>
      </c>
      <c r="B12" s="41" t="s">
        <v>79</v>
      </c>
      <c r="C12" s="41" t="s">
        <v>80</v>
      </c>
      <c r="D12" s="12" t="s">
        <v>71</v>
      </c>
      <c r="E12" s="41" t="s">
        <v>81</v>
      </c>
      <c r="F12" s="28">
        <v>0.02532407407407408</v>
      </c>
      <c r="G12" s="12" t="str">
        <f t="shared" si="0"/>
        <v>3.48/km</v>
      </c>
      <c r="H12" s="13">
        <f t="shared" si="1"/>
        <v>0.0025694444444444506</v>
      </c>
      <c r="I12" s="13">
        <f>F12-INDEX($F$5:$F$100,MATCH(D12,$D$5:$D$100,0))</f>
        <v>0.0023032407407407446</v>
      </c>
    </row>
    <row r="13" spans="1:9" s="10" customFormat="1" ht="15" customHeight="1">
      <c r="A13" s="12">
        <v>9</v>
      </c>
      <c r="B13" s="41" t="s">
        <v>82</v>
      </c>
      <c r="C13" s="41" t="s">
        <v>13</v>
      </c>
      <c r="D13" s="12" t="s">
        <v>65</v>
      </c>
      <c r="E13" s="41" t="s">
        <v>81</v>
      </c>
      <c r="F13" s="28">
        <v>0.0256712962962963</v>
      </c>
      <c r="G13" s="12" t="str">
        <f t="shared" si="0"/>
        <v>3.51/km</v>
      </c>
      <c r="H13" s="13">
        <f t="shared" si="1"/>
        <v>0.0029166666666666716</v>
      </c>
      <c r="I13" s="13">
        <f>F13-INDEX($F$5:$F$100,MATCH(D13,$D$5:$D$100,0))</f>
        <v>0.0029166666666666716</v>
      </c>
    </row>
    <row r="14" spans="1:9" s="10" customFormat="1" ht="15" customHeight="1">
      <c r="A14" s="12">
        <v>10</v>
      </c>
      <c r="B14" s="41" t="s">
        <v>83</v>
      </c>
      <c r="C14" s="41" t="s">
        <v>30</v>
      </c>
      <c r="D14" s="12" t="s">
        <v>84</v>
      </c>
      <c r="E14" s="41" t="s">
        <v>77</v>
      </c>
      <c r="F14" s="28">
        <v>0.0256712962962963</v>
      </c>
      <c r="G14" s="12" t="str">
        <f t="shared" si="0"/>
        <v>3.51/km</v>
      </c>
      <c r="H14" s="13">
        <f t="shared" si="1"/>
        <v>0.0029166666666666716</v>
      </c>
      <c r="I14" s="13">
        <f>F14-INDEX($F$5:$F$100,MATCH(D14,$D$5:$D$100,0))</f>
        <v>0</v>
      </c>
    </row>
    <row r="15" spans="1:9" s="10" customFormat="1" ht="15" customHeight="1">
      <c r="A15" s="12">
        <v>11</v>
      </c>
      <c r="B15" s="41" t="s">
        <v>85</v>
      </c>
      <c r="C15" s="41" t="s">
        <v>86</v>
      </c>
      <c r="D15" s="12" t="s">
        <v>74</v>
      </c>
      <c r="E15" s="41" t="s">
        <v>81</v>
      </c>
      <c r="F15" s="28">
        <v>0.025810185185185183</v>
      </c>
      <c r="G15" s="12" t="str">
        <f t="shared" si="0"/>
        <v>3.52/km</v>
      </c>
      <c r="H15" s="13">
        <f t="shared" si="1"/>
        <v>0.0030555555555555544</v>
      </c>
      <c r="I15" s="13">
        <f>F15-INDEX($F$5:$F$100,MATCH(D15,$D$5:$D$100,0))</f>
        <v>0.002453703703703701</v>
      </c>
    </row>
    <row r="16" spans="1:9" s="10" customFormat="1" ht="15" customHeight="1">
      <c r="A16" s="12">
        <v>12</v>
      </c>
      <c r="B16" s="41" t="s">
        <v>87</v>
      </c>
      <c r="C16" s="41" t="s">
        <v>88</v>
      </c>
      <c r="D16" s="12" t="s">
        <v>89</v>
      </c>
      <c r="E16" s="41" t="s">
        <v>69</v>
      </c>
      <c r="F16" s="28">
        <v>0.026006944444444447</v>
      </c>
      <c r="G16" s="12" t="str">
        <f t="shared" si="0"/>
        <v>3.54/km</v>
      </c>
      <c r="H16" s="13">
        <f t="shared" si="1"/>
        <v>0.003252314814814819</v>
      </c>
      <c r="I16" s="13">
        <f>F16-INDEX($F$5:$F$100,MATCH(D16,$D$5:$D$100,0))</f>
        <v>0</v>
      </c>
    </row>
    <row r="17" spans="1:9" s="10" customFormat="1" ht="15" customHeight="1">
      <c r="A17" s="12">
        <v>13</v>
      </c>
      <c r="B17" s="41" t="s">
        <v>90</v>
      </c>
      <c r="C17" s="41" t="s">
        <v>56</v>
      </c>
      <c r="D17" s="12" t="s">
        <v>91</v>
      </c>
      <c r="E17" s="41" t="s">
        <v>66</v>
      </c>
      <c r="F17" s="28">
        <v>0.026400462962962962</v>
      </c>
      <c r="G17" s="12" t="str">
        <f t="shared" si="0"/>
        <v>3.58/km</v>
      </c>
      <c r="H17" s="13">
        <f t="shared" si="1"/>
        <v>0.0036458333333333343</v>
      </c>
      <c r="I17" s="13">
        <f>F17-INDEX($F$5:$F$100,MATCH(D17,$D$5:$D$100,0))</f>
        <v>0</v>
      </c>
    </row>
    <row r="18" spans="1:9" s="10" customFormat="1" ht="15" customHeight="1">
      <c r="A18" s="12">
        <v>14</v>
      </c>
      <c r="B18" s="41" t="s">
        <v>92</v>
      </c>
      <c r="C18" s="41" t="s">
        <v>26</v>
      </c>
      <c r="D18" s="12" t="s">
        <v>68</v>
      </c>
      <c r="E18" s="41" t="s">
        <v>81</v>
      </c>
      <c r="F18" s="28">
        <v>0.026400462962962962</v>
      </c>
      <c r="G18" s="12" t="str">
        <f t="shared" si="0"/>
        <v>3.58/km</v>
      </c>
      <c r="H18" s="13">
        <f t="shared" si="1"/>
        <v>0.0036458333333333343</v>
      </c>
      <c r="I18" s="13">
        <f>F18-INDEX($F$5:$F$100,MATCH(D18,$D$5:$D$100,0))</f>
        <v>0.0034490740740740766</v>
      </c>
    </row>
    <row r="19" spans="1:9" s="10" customFormat="1" ht="15" customHeight="1">
      <c r="A19" s="12">
        <v>15</v>
      </c>
      <c r="B19" s="41" t="s">
        <v>93</v>
      </c>
      <c r="C19" s="41" t="s">
        <v>13</v>
      </c>
      <c r="D19" s="12" t="s">
        <v>65</v>
      </c>
      <c r="E19" s="41" t="s">
        <v>94</v>
      </c>
      <c r="F19" s="28">
        <v>0.026435185185185187</v>
      </c>
      <c r="G19" s="12" t="str">
        <f t="shared" si="0"/>
        <v>3.58/km</v>
      </c>
      <c r="H19" s="13">
        <f t="shared" si="1"/>
        <v>0.0036805555555555584</v>
      </c>
      <c r="I19" s="13">
        <f>F19-INDEX($F$5:$F$100,MATCH(D19,$D$5:$D$100,0))</f>
        <v>0.0036805555555555584</v>
      </c>
    </row>
    <row r="20" spans="1:9" s="10" customFormat="1" ht="15" customHeight="1">
      <c r="A20" s="12">
        <v>16</v>
      </c>
      <c r="B20" s="41" t="s">
        <v>95</v>
      </c>
      <c r="C20" s="41" t="s">
        <v>28</v>
      </c>
      <c r="D20" s="12" t="s">
        <v>65</v>
      </c>
      <c r="E20" s="41" t="s">
        <v>81</v>
      </c>
      <c r="F20" s="28">
        <v>0.02670138888888889</v>
      </c>
      <c r="G20" s="12" t="str">
        <f t="shared" si="0"/>
        <v>4.00/km</v>
      </c>
      <c r="H20" s="13">
        <f t="shared" si="1"/>
        <v>0.003946759259259261</v>
      </c>
      <c r="I20" s="13">
        <f>F20-INDEX($F$5:$F$100,MATCH(D20,$D$5:$D$100,0))</f>
        <v>0.003946759259259261</v>
      </c>
    </row>
    <row r="21" spans="1:9" ht="15" customHeight="1">
      <c r="A21" s="12">
        <v>17</v>
      </c>
      <c r="B21" s="41" t="s">
        <v>96</v>
      </c>
      <c r="C21" s="41" t="s">
        <v>26</v>
      </c>
      <c r="D21" s="12" t="s">
        <v>74</v>
      </c>
      <c r="E21" s="41" t="s">
        <v>69</v>
      </c>
      <c r="F21" s="28">
        <v>0.026747685185185183</v>
      </c>
      <c r="G21" s="12" t="str">
        <f t="shared" si="0"/>
        <v>4.01/km</v>
      </c>
      <c r="H21" s="13">
        <f t="shared" si="1"/>
        <v>0.003993055555555555</v>
      </c>
      <c r="I21" s="13">
        <f>F21-INDEX($F$5:$F$100,MATCH(D21,$D$5:$D$100,0))</f>
        <v>0.003391203703703702</v>
      </c>
    </row>
    <row r="22" spans="1:9" ht="15" customHeight="1">
      <c r="A22" s="12">
        <v>18</v>
      </c>
      <c r="B22" s="41" t="s">
        <v>48</v>
      </c>
      <c r="C22" s="41" t="s">
        <v>16</v>
      </c>
      <c r="D22" s="12" t="s">
        <v>71</v>
      </c>
      <c r="E22" s="41" t="s">
        <v>81</v>
      </c>
      <c r="F22" s="28">
        <v>0.02681712962962963</v>
      </c>
      <c r="G22" s="12" t="str">
        <f t="shared" si="0"/>
        <v>4.01/km</v>
      </c>
      <c r="H22" s="13">
        <f t="shared" si="1"/>
        <v>0.004062500000000004</v>
      </c>
      <c r="I22" s="13">
        <f>F22-INDEX($F$5:$F$100,MATCH(D22,$D$5:$D$100,0))</f>
        <v>0.0037962962962962976</v>
      </c>
    </row>
    <row r="23" spans="1:9" ht="15" customHeight="1">
      <c r="A23" s="12">
        <v>19</v>
      </c>
      <c r="B23" s="41" t="s">
        <v>97</v>
      </c>
      <c r="C23" s="41" t="s">
        <v>23</v>
      </c>
      <c r="D23" s="12" t="s">
        <v>68</v>
      </c>
      <c r="E23" s="41" t="s">
        <v>69</v>
      </c>
      <c r="F23" s="28">
        <v>0.026967592592592595</v>
      </c>
      <c r="G23" s="12" t="str">
        <f t="shared" si="0"/>
        <v>4.03/km</v>
      </c>
      <c r="H23" s="13">
        <f t="shared" si="1"/>
        <v>0.004212962962962967</v>
      </c>
      <c r="I23" s="13">
        <f>F23-INDEX($F$5:$F$100,MATCH(D23,$D$5:$D$100,0))</f>
        <v>0.004016203703703709</v>
      </c>
    </row>
    <row r="24" spans="1:9" ht="15" customHeight="1">
      <c r="A24" s="12">
        <v>20</v>
      </c>
      <c r="B24" s="41" t="s">
        <v>98</v>
      </c>
      <c r="C24" s="41" t="s">
        <v>15</v>
      </c>
      <c r="D24" s="12" t="s">
        <v>65</v>
      </c>
      <c r="E24" s="41" t="s">
        <v>99</v>
      </c>
      <c r="F24" s="28">
        <v>0.027210648148148147</v>
      </c>
      <c r="G24" s="12" t="str">
        <f t="shared" si="0"/>
        <v>4.05/km</v>
      </c>
      <c r="H24" s="13">
        <f t="shared" si="1"/>
        <v>0.004456018518518519</v>
      </c>
      <c r="I24" s="13">
        <f>F24-INDEX($F$5:$F$100,MATCH(D24,$D$5:$D$100,0))</f>
        <v>0.004456018518518519</v>
      </c>
    </row>
    <row r="25" spans="1:9" ht="15" customHeight="1">
      <c r="A25" s="12">
        <v>21</v>
      </c>
      <c r="B25" s="41" t="s">
        <v>100</v>
      </c>
      <c r="C25" s="41" t="s">
        <v>16</v>
      </c>
      <c r="D25" s="12" t="s">
        <v>71</v>
      </c>
      <c r="E25" s="41" t="s">
        <v>101</v>
      </c>
      <c r="F25" s="28">
        <v>0.02763888888888889</v>
      </c>
      <c r="G25" s="12" t="str">
        <f t="shared" si="0"/>
        <v>4.09/km</v>
      </c>
      <c r="H25" s="13">
        <f t="shared" si="1"/>
        <v>0.004884259259259262</v>
      </c>
      <c r="I25" s="13">
        <f>F25-INDEX($F$5:$F$100,MATCH(D25,$D$5:$D$100,0))</f>
        <v>0.004618055555555556</v>
      </c>
    </row>
    <row r="26" spans="1:9" ht="15" customHeight="1">
      <c r="A26" s="12">
        <v>22</v>
      </c>
      <c r="B26" s="41" t="s">
        <v>102</v>
      </c>
      <c r="C26" s="41" t="s">
        <v>18</v>
      </c>
      <c r="D26" s="12" t="s">
        <v>89</v>
      </c>
      <c r="E26" s="41" t="s">
        <v>81</v>
      </c>
      <c r="F26" s="28">
        <v>0.027905092592592592</v>
      </c>
      <c r="G26" s="12" t="str">
        <f t="shared" si="0"/>
        <v>4.11/km</v>
      </c>
      <c r="H26" s="13">
        <f t="shared" si="1"/>
        <v>0.005150462962962964</v>
      </c>
      <c r="I26" s="13">
        <f>F26-INDEX($F$5:$F$100,MATCH(D26,$D$5:$D$100,0))</f>
        <v>0.0018981481481481453</v>
      </c>
    </row>
    <row r="27" spans="1:9" ht="15" customHeight="1">
      <c r="A27" s="12">
        <v>23</v>
      </c>
      <c r="B27" s="41" t="s">
        <v>103</v>
      </c>
      <c r="C27" s="41" t="s">
        <v>52</v>
      </c>
      <c r="D27" s="12" t="s">
        <v>74</v>
      </c>
      <c r="E27" s="41" t="s">
        <v>81</v>
      </c>
      <c r="F27" s="28">
        <v>0.027997685185185184</v>
      </c>
      <c r="G27" s="12" t="str">
        <f t="shared" si="0"/>
        <v>4.12/km</v>
      </c>
      <c r="H27" s="13">
        <f t="shared" si="1"/>
        <v>0.005243055555555556</v>
      </c>
      <c r="I27" s="13">
        <f>F27-INDEX($F$5:$F$100,MATCH(D27,$D$5:$D$100,0))</f>
        <v>0.004641203703703703</v>
      </c>
    </row>
    <row r="28" spans="1:9" ht="15" customHeight="1">
      <c r="A28" s="12">
        <v>24</v>
      </c>
      <c r="B28" s="41" t="s">
        <v>104</v>
      </c>
      <c r="C28" s="41" t="s">
        <v>43</v>
      </c>
      <c r="D28" s="12" t="s">
        <v>89</v>
      </c>
      <c r="E28" s="41" t="s">
        <v>105</v>
      </c>
      <c r="F28" s="28">
        <v>0.02803240740740741</v>
      </c>
      <c r="G28" s="12" t="str">
        <f t="shared" si="0"/>
        <v>4.12/km</v>
      </c>
      <c r="H28" s="13">
        <f t="shared" si="1"/>
        <v>0.0052777777777777805</v>
      </c>
      <c r="I28" s="13">
        <f>F28-INDEX($F$5:$F$100,MATCH(D28,$D$5:$D$100,0))</f>
        <v>0.0020254629629629615</v>
      </c>
    </row>
    <row r="29" spans="1:9" ht="15" customHeight="1">
      <c r="A29" s="12">
        <v>25</v>
      </c>
      <c r="B29" s="41" t="s">
        <v>106</v>
      </c>
      <c r="C29" s="41" t="s">
        <v>47</v>
      </c>
      <c r="D29" s="12" t="s">
        <v>74</v>
      </c>
      <c r="E29" s="41" t="s">
        <v>81</v>
      </c>
      <c r="F29" s="28">
        <v>0.02820601851851852</v>
      </c>
      <c r="G29" s="12" t="str">
        <f t="shared" si="0"/>
        <v>4.14/km</v>
      </c>
      <c r="H29" s="13">
        <f t="shared" si="1"/>
        <v>0.005451388888888891</v>
      </c>
      <c r="I29" s="13">
        <f>F29-INDEX($F$5:$F$100,MATCH(D29,$D$5:$D$100,0))</f>
        <v>0.004849537037037038</v>
      </c>
    </row>
    <row r="30" spans="1:9" ht="15" customHeight="1">
      <c r="A30" s="12">
        <v>26</v>
      </c>
      <c r="B30" s="41" t="s">
        <v>51</v>
      </c>
      <c r="C30" s="41" t="s">
        <v>19</v>
      </c>
      <c r="D30" s="12" t="s">
        <v>84</v>
      </c>
      <c r="E30" s="41" t="s">
        <v>81</v>
      </c>
      <c r="F30" s="28">
        <v>0.028240740740740736</v>
      </c>
      <c r="G30" s="12" t="str">
        <f t="shared" si="0"/>
        <v>4.14/km</v>
      </c>
      <c r="H30" s="13">
        <f t="shared" si="1"/>
        <v>0.005486111111111108</v>
      </c>
      <c r="I30" s="13">
        <f>F30-INDEX($F$5:$F$100,MATCH(D30,$D$5:$D$100,0))</f>
        <v>0.0025694444444444367</v>
      </c>
    </row>
    <row r="31" spans="1:9" ht="15" customHeight="1">
      <c r="A31" s="12">
        <v>27</v>
      </c>
      <c r="B31" s="41" t="s">
        <v>107</v>
      </c>
      <c r="C31" s="41" t="s">
        <v>42</v>
      </c>
      <c r="D31" s="12" t="s">
        <v>108</v>
      </c>
      <c r="E31" s="41" t="s">
        <v>69</v>
      </c>
      <c r="F31" s="28">
        <v>0.028252314814814813</v>
      </c>
      <c r="G31" s="12" t="str">
        <f t="shared" si="0"/>
        <v>4.14/km</v>
      </c>
      <c r="H31" s="13">
        <f t="shared" si="1"/>
        <v>0.005497685185185185</v>
      </c>
      <c r="I31" s="13">
        <f>F31-INDEX($F$5:$F$100,MATCH(D31,$D$5:$D$100,0))</f>
        <v>0</v>
      </c>
    </row>
    <row r="32" spans="1:9" ht="15" customHeight="1">
      <c r="A32" s="12">
        <v>28</v>
      </c>
      <c r="B32" s="41" t="s">
        <v>109</v>
      </c>
      <c r="C32" s="41" t="s">
        <v>36</v>
      </c>
      <c r="D32" s="12" t="s">
        <v>71</v>
      </c>
      <c r="E32" s="41" t="s">
        <v>81</v>
      </c>
      <c r="F32" s="28">
        <v>0.028460648148148148</v>
      </c>
      <c r="G32" s="12" t="str">
        <f t="shared" si="0"/>
        <v>4.16/km</v>
      </c>
      <c r="H32" s="13">
        <f t="shared" si="1"/>
        <v>0.00570601851851852</v>
      </c>
      <c r="I32" s="13">
        <f>F32-INDEX($F$5:$F$100,MATCH(D32,$D$5:$D$100,0))</f>
        <v>0.005439814814814814</v>
      </c>
    </row>
    <row r="33" spans="1:9" ht="15" customHeight="1">
      <c r="A33" s="12">
        <v>29</v>
      </c>
      <c r="B33" s="41" t="s">
        <v>110</v>
      </c>
      <c r="C33" s="41" t="s">
        <v>111</v>
      </c>
      <c r="D33" s="12" t="s">
        <v>112</v>
      </c>
      <c r="E33" s="41" t="s">
        <v>81</v>
      </c>
      <c r="F33" s="28">
        <v>0.02847222222222222</v>
      </c>
      <c r="G33" s="12" t="str">
        <f t="shared" si="0"/>
        <v>4.16/km</v>
      </c>
      <c r="H33" s="13">
        <f t="shared" si="1"/>
        <v>0.0057175925925925936</v>
      </c>
      <c r="I33" s="13">
        <f>F33-INDEX($F$5:$F$100,MATCH(D33,$D$5:$D$100,0))</f>
        <v>0</v>
      </c>
    </row>
    <row r="34" spans="1:9" ht="15" customHeight="1">
      <c r="A34" s="12">
        <v>30</v>
      </c>
      <c r="B34" s="41" t="s">
        <v>113</v>
      </c>
      <c r="C34" s="41" t="s">
        <v>40</v>
      </c>
      <c r="D34" s="12" t="s">
        <v>65</v>
      </c>
      <c r="E34" s="41" t="s">
        <v>81</v>
      </c>
      <c r="F34" s="28">
        <v>0.02849537037037037</v>
      </c>
      <c r="G34" s="12" t="str">
        <f t="shared" si="0"/>
        <v>4.16/km</v>
      </c>
      <c r="H34" s="13">
        <f t="shared" si="1"/>
        <v>0.005740740740740741</v>
      </c>
      <c r="I34" s="13">
        <f>F34-INDEX($F$5:$F$100,MATCH(D34,$D$5:$D$100,0))</f>
        <v>0.005740740740740741</v>
      </c>
    </row>
    <row r="35" spans="1:9" ht="15" customHeight="1">
      <c r="A35" s="12">
        <v>31</v>
      </c>
      <c r="B35" s="41" t="s">
        <v>114</v>
      </c>
      <c r="C35" s="41" t="s">
        <v>22</v>
      </c>
      <c r="D35" s="12" t="s">
        <v>115</v>
      </c>
      <c r="E35" s="41" t="s">
        <v>55</v>
      </c>
      <c r="F35" s="28">
        <v>0.028645833333333332</v>
      </c>
      <c r="G35" s="12" t="str">
        <f t="shared" si="0"/>
        <v>4.18/km</v>
      </c>
      <c r="H35" s="13">
        <f t="shared" si="1"/>
        <v>0.005891203703703704</v>
      </c>
      <c r="I35" s="13">
        <f>F35-INDEX($F$5:$F$100,MATCH(D35,$D$5:$D$100,0))</f>
        <v>0</v>
      </c>
    </row>
    <row r="36" spans="1:9" ht="15" customHeight="1">
      <c r="A36" s="12">
        <v>32</v>
      </c>
      <c r="B36" s="41" t="s">
        <v>116</v>
      </c>
      <c r="C36" s="41" t="s">
        <v>14</v>
      </c>
      <c r="D36" s="12" t="s">
        <v>84</v>
      </c>
      <c r="E36" s="41" t="s">
        <v>77</v>
      </c>
      <c r="F36" s="28">
        <v>0.028958333333333336</v>
      </c>
      <c r="G36" s="12" t="str">
        <f t="shared" si="0"/>
        <v>4.21/km</v>
      </c>
      <c r="H36" s="13">
        <f t="shared" si="1"/>
        <v>0.006203703703703708</v>
      </c>
      <c r="I36" s="13">
        <f>F36-INDEX($F$5:$F$100,MATCH(D36,$D$5:$D$100,0))</f>
        <v>0.0032870370370370362</v>
      </c>
    </row>
    <row r="37" spans="1:9" ht="15" customHeight="1">
      <c r="A37" s="12">
        <v>33</v>
      </c>
      <c r="B37" s="41" t="s">
        <v>117</v>
      </c>
      <c r="C37" s="41" t="s">
        <v>33</v>
      </c>
      <c r="D37" s="12" t="s">
        <v>71</v>
      </c>
      <c r="E37" s="41" t="s">
        <v>77</v>
      </c>
      <c r="F37" s="28">
        <v>0.0290162037037037</v>
      </c>
      <c r="G37" s="12" t="str">
        <f t="shared" si="0"/>
        <v>4.21/km</v>
      </c>
      <c r="H37" s="13">
        <f t="shared" si="1"/>
        <v>0.006261574074074072</v>
      </c>
      <c r="I37" s="13">
        <f>F37-INDEX($F$5:$F$100,MATCH(D37,$D$5:$D$100,0))</f>
        <v>0.005995370370370366</v>
      </c>
    </row>
    <row r="38" spans="1:9" ht="15" customHeight="1">
      <c r="A38" s="12">
        <v>34</v>
      </c>
      <c r="B38" s="41" t="s">
        <v>118</v>
      </c>
      <c r="C38" s="41" t="s">
        <v>41</v>
      </c>
      <c r="D38" s="12" t="s">
        <v>71</v>
      </c>
      <c r="E38" s="41" t="s">
        <v>77</v>
      </c>
      <c r="F38" s="28">
        <v>0.02922453703703704</v>
      </c>
      <c r="G38" s="12" t="str">
        <f t="shared" si="0"/>
        <v>4.23/km</v>
      </c>
      <c r="H38" s="13">
        <f t="shared" si="1"/>
        <v>0.00646990740740741</v>
      </c>
      <c r="I38" s="13">
        <f>F38-INDEX($F$5:$F$100,MATCH(D38,$D$5:$D$100,0))</f>
        <v>0.006203703703703704</v>
      </c>
    </row>
    <row r="39" spans="1:9" ht="15" customHeight="1">
      <c r="A39" s="12">
        <v>35</v>
      </c>
      <c r="B39" s="41" t="s">
        <v>119</v>
      </c>
      <c r="C39" s="41" t="s">
        <v>120</v>
      </c>
      <c r="D39" s="12" t="s">
        <v>71</v>
      </c>
      <c r="E39" s="41" t="s">
        <v>60</v>
      </c>
      <c r="F39" s="28">
        <v>0.029317129629629634</v>
      </c>
      <c r="G39" s="12" t="str">
        <f t="shared" si="0"/>
        <v>4.24/km</v>
      </c>
      <c r="H39" s="13">
        <f t="shared" si="1"/>
        <v>0.006562500000000006</v>
      </c>
      <c r="I39" s="13">
        <f>F39-INDEX($F$5:$F$100,MATCH(D39,$D$5:$D$100,0))</f>
        <v>0.0062962962962963</v>
      </c>
    </row>
    <row r="40" spans="1:9" ht="15" customHeight="1">
      <c r="A40" s="12">
        <v>36</v>
      </c>
      <c r="B40" s="41" t="s">
        <v>62</v>
      </c>
      <c r="C40" s="41" t="s">
        <v>12</v>
      </c>
      <c r="D40" s="12" t="s">
        <v>65</v>
      </c>
      <c r="E40" s="41" t="s">
        <v>105</v>
      </c>
      <c r="F40" s="28">
        <v>0.02939814814814815</v>
      </c>
      <c r="G40" s="12" t="str">
        <f t="shared" si="0"/>
        <v>4.25/km</v>
      </c>
      <c r="H40" s="13">
        <f t="shared" si="1"/>
        <v>0.006643518518518521</v>
      </c>
      <c r="I40" s="13">
        <f>F40-INDEX($F$5:$F$100,MATCH(D40,$D$5:$D$100,0))</f>
        <v>0.006643518518518521</v>
      </c>
    </row>
    <row r="41" spans="1:9" ht="15" customHeight="1">
      <c r="A41" s="12">
        <v>37</v>
      </c>
      <c r="B41" s="41" t="s">
        <v>121</v>
      </c>
      <c r="C41" s="41" t="s">
        <v>25</v>
      </c>
      <c r="D41" s="12" t="s">
        <v>68</v>
      </c>
      <c r="E41" s="41" t="s">
        <v>77</v>
      </c>
      <c r="F41" s="28">
        <v>0.02957175925925926</v>
      </c>
      <c r="G41" s="12" t="str">
        <f t="shared" si="0"/>
        <v>4.26/km</v>
      </c>
      <c r="H41" s="13">
        <f t="shared" si="1"/>
        <v>0.006817129629629631</v>
      </c>
      <c r="I41" s="13">
        <f>F41-INDEX($F$5:$F$100,MATCH(D41,$D$5:$D$100,0))</f>
        <v>0.006620370370370374</v>
      </c>
    </row>
    <row r="42" spans="1:9" ht="15" customHeight="1">
      <c r="A42" s="12">
        <v>38</v>
      </c>
      <c r="B42" s="41" t="s">
        <v>50</v>
      </c>
      <c r="C42" s="41" t="s">
        <v>13</v>
      </c>
      <c r="D42" s="12" t="s">
        <v>84</v>
      </c>
      <c r="E42" s="41" t="s">
        <v>122</v>
      </c>
      <c r="F42" s="28">
        <v>0.029629629629629627</v>
      </c>
      <c r="G42" s="12" t="str">
        <f t="shared" si="0"/>
        <v>4.27/km</v>
      </c>
      <c r="H42" s="13">
        <f t="shared" si="1"/>
        <v>0.006874999999999999</v>
      </c>
      <c r="I42" s="13">
        <f>F42-INDEX($F$5:$F$100,MATCH(D42,$D$5:$D$100,0))</f>
        <v>0.003958333333333328</v>
      </c>
    </row>
    <row r="43" spans="1:9" ht="15" customHeight="1">
      <c r="A43" s="12">
        <v>39</v>
      </c>
      <c r="B43" s="41" t="s">
        <v>123</v>
      </c>
      <c r="C43" s="41" t="s">
        <v>39</v>
      </c>
      <c r="D43" s="12" t="s">
        <v>124</v>
      </c>
      <c r="E43" s="41" t="s">
        <v>125</v>
      </c>
      <c r="F43" s="28">
        <v>0.029687500000000002</v>
      </c>
      <c r="G43" s="12" t="str">
        <f t="shared" si="0"/>
        <v>4.27/km</v>
      </c>
      <c r="H43" s="13">
        <f t="shared" si="1"/>
        <v>0.006932870370370374</v>
      </c>
      <c r="I43" s="13">
        <f>F43-INDEX($F$5:$F$100,MATCH(D43,$D$5:$D$100,0))</f>
        <v>0</v>
      </c>
    </row>
    <row r="44" spans="1:9" ht="15" customHeight="1">
      <c r="A44" s="12">
        <v>40</v>
      </c>
      <c r="B44" s="41" t="s">
        <v>126</v>
      </c>
      <c r="C44" s="41" t="s">
        <v>44</v>
      </c>
      <c r="D44" s="12" t="s">
        <v>89</v>
      </c>
      <c r="E44" s="41" t="s">
        <v>125</v>
      </c>
      <c r="F44" s="28">
        <v>0.029699074074074072</v>
      </c>
      <c r="G44" s="12" t="str">
        <f t="shared" si="0"/>
        <v>4.27/km</v>
      </c>
      <c r="H44" s="13">
        <f t="shared" si="1"/>
        <v>0.006944444444444444</v>
      </c>
      <c r="I44" s="13">
        <f>F44-INDEX($F$5:$F$100,MATCH(D44,$D$5:$D$100,0))</f>
        <v>0.003692129629629625</v>
      </c>
    </row>
    <row r="45" spans="1:9" ht="15" customHeight="1">
      <c r="A45" s="12">
        <v>41</v>
      </c>
      <c r="B45" s="41" t="s">
        <v>127</v>
      </c>
      <c r="C45" s="41" t="s">
        <v>128</v>
      </c>
      <c r="D45" s="12" t="s">
        <v>74</v>
      </c>
      <c r="E45" s="41" t="s">
        <v>77</v>
      </c>
      <c r="F45" s="28">
        <v>0.029826388888888892</v>
      </c>
      <c r="G45" s="12" t="str">
        <f t="shared" si="0"/>
        <v>4.28/km</v>
      </c>
      <c r="H45" s="13">
        <f t="shared" si="1"/>
        <v>0.007071759259259264</v>
      </c>
      <c r="I45" s="13">
        <f>F45-INDEX($F$5:$F$100,MATCH(D45,$D$5:$D$100,0))</f>
        <v>0.00646990740740741</v>
      </c>
    </row>
    <row r="46" spans="1:9" ht="15" customHeight="1">
      <c r="A46" s="12">
        <v>42</v>
      </c>
      <c r="B46" s="41" t="s">
        <v>129</v>
      </c>
      <c r="C46" s="41" t="s">
        <v>26</v>
      </c>
      <c r="D46" s="12" t="s">
        <v>89</v>
      </c>
      <c r="E46" s="41" t="s">
        <v>81</v>
      </c>
      <c r="F46" s="28">
        <v>0.02990740740740741</v>
      </c>
      <c r="G46" s="12" t="str">
        <f t="shared" si="0"/>
        <v>4.29/km</v>
      </c>
      <c r="H46" s="13">
        <f t="shared" si="1"/>
        <v>0.007152777777777782</v>
      </c>
      <c r="I46" s="13">
        <f>F46-INDEX($F$5:$F$100,MATCH(D46,$D$5:$D$100,0))</f>
        <v>0.003900462962962963</v>
      </c>
    </row>
    <row r="47" spans="1:9" ht="15" customHeight="1">
      <c r="A47" s="12">
        <v>43</v>
      </c>
      <c r="B47" s="41" t="s">
        <v>130</v>
      </c>
      <c r="C47" s="41" t="s">
        <v>131</v>
      </c>
      <c r="D47" s="12" t="s">
        <v>108</v>
      </c>
      <c r="E47" s="41" t="s">
        <v>77</v>
      </c>
      <c r="F47" s="28">
        <v>0.030000000000000002</v>
      </c>
      <c r="G47" s="12" t="str">
        <f t="shared" si="0"/>
        <v>4.30/km</v>
      </c>
      <c r="H47" s="13">
        <f t="shared" si="1"/>
        <v>0.007245370370370374</v>
      </c>
      <c r="I47" s="13">
        <f>F47-INDEX($F$5:$F$100,MATCH(D47,$D$5:$D$100,0))</f>
        <v>0.001747685185185189</v>
      </c>
    </row>
    <row r="48" spans="1:9" ht="15" customHeight="1">
      <c r="A48" s="12">
        <v>44</v>
      </c>
      <c r="B48" s="41" t="s">
        <v>132</v>
      </c>
      <c r="C48" s="41" t="s">
        <v>32</v>
      </c>
      <c r="D48" s="12" t="s">
        <v>68</v>
      </c>
      <c r="E48" s="41" t="s">
        <v>77</v>
      </c>
      <c r="F48" s="28">
        <v>0.030000000000000002</v>
      </c>
      <c r="G48" s="12" t="str">
        <f t="shared" si="0"/>
        <v>4.30/km</v>
      </c>
      <c r="H48" s="13">
        <f t="shared" si="1"/>
        <v>0.007245370370370374</v>
      </c>
      <c r="I48" s="13">
        <f>F48-INDEX($F$5:$F$100,MATCH(D48,$D$5:$D$100,0))</f>
        <v>0.007048611111111117</v>
      </c>
    </row>
    <row r="49" spans="1:9" ht="15" customHeight="1">
      <c r="A49" s="12">
        <v>45</v>
      </c>
      <c r="B49" s="41" t="s">
        <v>133</v>
      </c>
      <c r="C49" s="41" t="s">
        <v>23</v>
      </c>
      <c r="D49" s="12" t="s">
        <v>112</v>
      </c>
      <c r="E49" s="41" t="s">
        <v>69</v>
      </c>
      <c r="F49" s="28">
        <v>0.030034722222222223</v>
      </c>
      <c r="G49" s="12" t="str">
        <f t="shared" si="0"/>
        <v>4.30/km</v>
      </c>
      <c r="H49" s="13">
        <f t="shared" si="1"/>
        <v>0.007280092592592595</v>
      </c>
      <c r="I49" s="13">
        <f>F49-INDEX($F$5:$F$100,MATCH(D49,$D$5:$D$100,0))</f>
        <v>0.0015625000000000014</v>
      </c>
    </row>
    <row r="50" spans="1:9" ht="15" customHeight="1">
      <c r="A50" s="12">
        <v>46</v>
      </c>
      <c r="B50" s="41" t="s">
        <v>134</v>
      </c>
      <c r="C50" s="41" t="s">
        <v>49</v>
      </c>
      <c r="D50" s="12" t="s">
        <v>74</v>
      </c>
      <c r="E50" s="41" t="s">
        <v>81</v>
      </c>
      <c r="F50" s="28">
        <v>0.03008101851851852</v>
      </c>
      <c r="G50" s="12" t="str">
        <f t="shared" si="0"/>
        <v>4.31/km</v>
      </c>
      <c r="H50" s="13">
        <f t="shared" si="1"/>
        <v>0.007326388888888893</v>
      </c>
      <c r="I50" s="13">
        <f>F50-INDEX($F$5:$F$100,MATCH(D50,$D$5:$D$100,0))</f>
        <v>0.006724537037037039</v>
      </c>
    </row>
    <row r="51" spans="1:9" ht="15" customHeight="1">
      <c r="A51" s="12">
        <v>47</v>
      </c>
      <c r="B51" s="41" t="s">
        <v>135</v>
      </c>
      <c r="C51" s="41" t="s">
        <v>136</v>
      </c>
      <c r="D51" s="12" t="s">
        <v>74</v>
      </c>
      <c r="E51" s="41" t="s">
        <v>137</v>
      </c>
      <c r="F51" s="28">
        <v>0.030127314814814815</v>
      </c>
      <c r="G51" s="12" t="str">
        <f t="shared" si="0"/>
        <v>4.31/km</v>
      </c>
      <c r="H51" s="13">
        <f t="shared" si="1"/>
        <v>0.007372685185185187</v>
      </c>
      <c r="I51" s="13">
        <f>F51-INDEX($F$5:$F$100,MATCH(D51,$D$5:$D$100,0))</f>
        <v>0.0067708333333333336</v>
      </c>
    </row>
    <row r="52" spans="1:9" ht="15" customHeight="1">
      <c r="A52" s="12">
        <v>48</v>
      </c>
      <c r="B52" s="41" t="s">
        <v>53</v>
      </c>
      <c r="C52" s="41" t="s">
        <v>45</v>
      </c>
      <c r="D52" s="12" t="s">
        <v>68</v>
      </c>
      <c r="E52" s="41" t="s">
        <v>77</v>
      </c>
      <c r="F52" s="28">
        <v>0.030486111111111113</v>
      </c>
      <c r="G52" s="12" t="str">
        <f t="shared" si="0"/>
        <v>4.34/km</v>
      </c>
      <c r="H52" s="13">
        <f t="shared" si="1"/>
        <v>0.007731481481481485</v>
      </c>
      <c r="I52" s="13">
        <f>F52-INDEX($F$5:$F$100,MATCH(D52,$D$5:$D$100,0))</f>
        <v>0.007534722222222227</v>
      </c>
    </row>
    <row r="53" spans="1:9" ht="15" customHeight="1">
      <c r="A53" s="12">
        <v>49</v>
      </c>
      <c r="B53" s="41" t="s">
        <v>138</v>
      </c>
      <c r="C53" s="41" t="s">
        <v>35</v>
      </c>
      <c r="D53" s="12" t="s">
        <v>71</v>
      </c>
      <c r="E53" s="41" t="s">
        <v>139</v>
      </c>
      <c r="F53" s="28">
        <v>0.03054398148148148</v>
      </c>
      <c r="G53" s="12" t="str">
        <f t="shared" si="0"/>
        <v>4.35/km</v>
      </c>
      <c r="H53" s="13">
        <f t="shared" si="1"/>
        <v>0.007789351851851853</v>
      </c>
      <c r="I53" s="13">
        <f>F53-INDEX($F$5:$F$100,MATCH(D53,$D$5:$D$100,0))</f>
        <v>0.007523148148148147</v>
      </c>
    </row>
    <row r="54" spans="1:9" ht="15" customHeight="1">
      <c r="A54" s="12">
        <v>50</v>
      </c>
      <c r="B54" s="41" t="s">
        <v>140</v>
      </c>
      <c r="C54" s="41" t="s">
        <v>61</v>
      </c>
      <c r="D54" s="12" t="s">
        <v>68</v>
      </c>
      <c r="E54" s="41" t="s">
        <v>81</v>
      </c>
      <c r="F54" s="28">
        <v>0.030636574074074076</v>
      </c>
      <c r="G54" s="12" t="str">
        <f t="shared" si="0"/>
        <v>4.36/km</v>
      </c>
      <c r="H54" s="13">
        <f t="shared" si="1"/>
        <v>0.007881944444444448</v>
      </c>
      <c r="I54" s="13">
        <f>F54-INDEX($F$5:$F$100,MATCH(D54,$D$5:$D$100,0))</f>
        <v>0.007685185185185191</v>
      </c>
    </row>
    <row r="55" spans="1:9" ht="15" customHeight="1">
      <c r="A55" s="12">
        <v>51</v>
      </c>
      <c r="B55" s="41" t="s">
        <v>141</v>
      </c>
      <c r="C55" s="41" t="s">
        <v>21</v>
      </c>
      <c r="D55" s="12" t="s">
        <v>112</v>
      </c>
      <c r="E55" s="41" t="s">
        <v>142</v>
      </c>
      <c r="F55" s="28">
        <v>0.030972222222222224</v>
      </c>
      <c r="G55" s="12" t="str">
        <f t="shared" si="0"/>
        <v>4.39/km</v>
      </c>
      <c r="H55" s="13">
        <f t="shared" si="1"/>
        <v>0.008217592592592596</v>
      </c>
      <c r="I55" s="13">
        <f>F55-INDEX($F$5:$F$100,MATCH(D55,$D$5:$D$100,0))</f>
        <v>0.0025000000000000022</v>
      </c>
    </row>
    <row r="56" spans="1:9" ht="15" customHeight="1">
      <c r="A56" s="12">
        <v>52</v>
      </c>
      <c r="B56" s="41" t="s">
        <v>143</v>
      </c>
      <c r="C56" s="41" t="s">
        <v>144</v>
      </c>
      <c r="D56" s="12" t="s">
        <v>108</v>
      </c>
      <c r="E56" s="41" t="s">
        <v>77</v>
      </c>
      <c r="F56" s="28">
        <v>0.03128472222222222</v>
      </c>
      <c r="G56" s="12" t="str">
        <f t="shared" si="0"/>
        <v>4.42/km</v>
      </c>
      <c r="H56" s="13">
        <f t="shared" si="1"/>
        <v>0.008530092592592593</v>
      </c>
      <c r="I56" s="13">
        <f>F56-INDEX($F$5:$F$100,MATCH(D56,$D$5:$D$100,0))</f>
        <v>0.0030324074074074073</v>
      </c>
    </row>
    <row r="57" spans="1:9" ht="15" customHeight="1">
      <c r="A57" s="12">
        <v>53</v>
      </c>
      <c r="B57" s="41" t="s">
        <v>145</v>
      </c>
      <c r="C57" s="41" t="s">
        <v>26</v>
      </c>
      <c r="D57" s="12" t="s">
        <v>65</v>
      </c>
      <c r="E57" s="41" t="s">
        <v>146</v>
      </c>
      <c r="F57" s="28">
        <v>0.03152777777777777</v>
      </c>
      <c r="G57" s="12" t="str">
        <f t="shared" si="0"/>
        <v>4.44/km</v>
      </c>
      <c r="H57" s="13">
        <f t="shared" si="1"/>
        <v>0.008773148148148145</v>
      </c>
      <c r="I57" s="13">
        <f>F57-INDEX($F$5:$F$100,MATCH(D57,$D$5:$D$100,0))</f>
        <v>0.008773148148148145</v>
      </c>
    </row>
    <row r="58" spans="1:9" ht="15" customHeight="1">
      <c r="A58" s="12">
        <v>54</v>
      </c>
      <c r="B58" s="41" t="s">
        <v>147</v>
      </c>
      <c r="C58" s="41" t="s">
        <v>148</v>
      </c>
      <c r="D58" s="12" t="s">
        <v>149</v>
      </c>
      <c r="E58" s="41" t="s">
        <v>150</v>
      </c>
      <c r="F58" s="28">
        <v>0.03158564814814815</v>
      </c>
      <c r="G58" s="12" t="str">
        <f t="shared" si="0"/>
        <v>4.44/km</v>
      </c>
      <c r="H58" s="13">
        <f t="shared" si="1"/>
        <v>0.00883101851851852</v>
      </c>
      <c r="I58" s="13">
        <f>F58-INDEX($F$5:$F$100,MATCH(D58,$D$5:$D$100,0))</f>
        <v>0</v>
      </c>
    </row>
    <row r="59" spans="1:9" ht="15" customHeight="1">
      <c r="A59" s="12">
        <v>55</v>
      </c>
      <c r="B59" s="41" t="s">
        <v>151</v>
      </c>
      <c r="C59" s="41" t="s">
        <v>152</v>
      </c>
      <c r="D59" s="12" t="s">
        <v>71</v>
      </c>
      <c r="E59" s="41" t="s">
        <v>81</v>
      </c>
      <c r="F59" s="28">
        <v>0.03162037037037037</v>
      </c>
      <c r="G59" s="12" t="str">
        <f t="shared" si="0"/>
        <v>4.45/km</v>
      </c>
      <c r="H59" s="13">
        <f t="shared" si="1"/>
        <v>0.00886574074074074</v>
      </c>
      <c r="I59" s="13">
        <f>F59-INDEX($F$5:$F$100,MATCH(D59,$D$5:$D$100,0))</f>
        <v>0.008599537037037034</v>
      </c>
    </row>
    <row r="60" spans="1:9" ht="15" customHeight="1">
      <c r="A60" s="12">
        <v>56</v>
      </c>
      <c r="B60" s="41" t="s">
        <v>153</v>
      </c>
      <c r="C60" s="41" t="s">
        <v>34</v>
      </c>
      <c r="D60" s="12" t="s">
        <v>65</v>
      </c>
      <c r="E60" s="41" t="s">
        <v>105</v>
      </c>
      <c r="F60" s="28">
        <v>0.03163194444444444</v>
      </c>
      <c r="G60" s="12" t="str">
        <f t="shared" si="0"/>
        <v>4.45/km</v>
      </c>
      <c r="H60" s="13">
        <f t="shared" si="1"/>
        <v>0.008877314814814814</v>
      </c>
      <c r="I60" s="13">
        <f>F60-INDEX($F$5:$F$100,MATCH(D60,$D$5:$D$100,0))</f>
        <v>0.008877314814814814</v>
      </c>
    </row>
    <row r="61" spans="1:9" ht="15" customHeight="1">
      <c r="A61" s="12">
        <v>57</v>
      </c>
      <c r="B61" s="41" t="s">
        <v>154</v>
      </c>
      <c r="C61" s="41" t="s">
        <v>13</v>
      </c>
      <c r="D61" s="12" t="s">
        <v>65</v>
      </c>
      <c r="E61" s="41" t="s">
        <v>69</v>
      </c>
      <c r="F61" s="28">
        <v>0.03181712962962963</v>
      </c>
      <c r="G61" s="12" t="str">
        <f t="shared" si="0"/>
        <v>4.46/km</v>
      </c>
      <c r="H61" s="13">
        <f t="shared" si="1"/>
        <v>0.009062500000000005</v>
      </c>
      <c r="I61" s="13">
        <f>F61-INDEX($F$5:$F$100,MATCH(D61,$D$5:$D$100,0))</f>
        <v>0.009062500000000005</v>
      </c>
    </row>
    <row r="62" spans="1:9" ht="15" customHeight="1">
      <c r="A62" s="12">
        <v>58</v>
      </c>
      <c r="B62" s="41" t="s">
        <v>155</v>
      </c>
      <c r="C62" s="41" t="s">
        <v>31</v>
      </c>
      <c r="D62" s="12" t="s">
        <v>71</v>
      </c>
      <c r="E62" s="41" t="s">
        <v>77</v>
      </c>
      <c r="F62" s="28">
        <v>0.03190972222222222</v>
      </c>
      <c r="G62" s="12" t="str">
        <f t="shared" si="0"/>
        <v>4.47/km</v>
      </c>
      <c r="H62" s="13">
        <f t="shared" si="1"/>
        <v>0.009155092592592593</v>
      </c>
      <c r="I62" s="13">
        <f>F62-INDEX($F$5:$F$100,MATCH(D62,$D$5:$D$100,0))</f>
        <v>0.008888888888888887</v>
      </c>
    </row>
    <row r="63" spans="1:9" ht="15" customHeight="1">
      <c r="A63" s="12">
        <v>59</v>
      </c>
      <c r="B63" s="41" t="s">
        <v>156</v>
      </c>
      <c r="C63" s="41" t="s">
        <v>20</v>
      </c>
      <c r="D63" s="12" t="s">
        <v>149</v>
      </c>
      <c r="E63" s="41" t="s">
        <v>139</v>
      </c>
      <c r="F63" s="28">
        <v>0.03200231481481482</v>
      </c>
      <c r="G63" s="12" t="str">
        <f t="shared" si="0"/>
        <v>4.48/km</v>
      </c>
      <c r="H63" s="13">
        <f t="shared" si="1"/>
        <v>0.009247685185185189</v>
      </c>
      <c r="I63" s="13">
        <f>F63-INDEX($F$5:$F$100,MATCH(D63,$D$5:$D$100,0))</f>
        <v>0.00041666666666666935</v>
      </c>
    </row>
    <row r="64" spans="1:9" ht="15" customHeight="1">
      <c r="A64" s="12">
        <v>60</v>
      </c>
      <c r="B64" s="41" t="s">
        <v>157</v>
      </c>
      <c r="C64" s="41" t="s">
        <v>158</v>
      </c>
      <c r="D64" s="12" t="s">
        <v>71</v>
      </c>
      <c r="E64" s="41" t="s">
        <v>142</v>
      </c>
      <c r="F64" s="28">
        <v>0.03209490740740741</v>
      </c>
      <c r="G64" s="12" t="str">
        <f t="shared" si="0"/>
        <v>4.49/km</v>
      </c>
      <c r="H64" s="13">
        <f t="shared" si="1"/>
        <v>0.009340277777777784</v>
      </c>
      <c r="I64" s="13">
        <f>F64-INDEX($F$5:$F$100,MATCH(D64,$D$5:$D$100,0))</f>
        <v>0.009074074074074078</v>
      </c>
    </row>
    <row r="65" spans="1:9" ht="15" customHeight="1">
      <c r="A65" s="12">
        <v>61</v>
      </c>
      <c r="B65" s="41" t="s">
        <v>159</v>
      </c>
      <c r="C65" s="41" t="s">
        <v>160</v>
      </c>
      <c r="D65" s="12" t="s">
        <v>71</v>
      </c>
      <c r="E65" s="41" t="s">
        <v>142</v>
      </c>
      <c r="F65" s="28">
        <v>0.03209490740740741</v>
      </c>
      <c r="G65" s="12" t="str">
        <f>TEXT(INT((HOUR(F65)*3600+MINUTE(F65)*60+SECOND(F65))/$I$3/60),"0")&amp;"."&amp;TEXT(MOD((HOUR(F65)*3600+MINUTE(F65)*60+SECOND(F65))/$I$3,60),"00")&amp;"/km"</f>
        <v>4.49/km</v>
      </c>
      <c r="H65" s="13">
        <f>F65-$F$5</f>
        <v>0.009340277777777784</v>
      </c>
      <c r="I65" s="13">
        <f>F65-INDEX($F$5:$F$100,MATCH(D65,$D$5:$D$100,0))</f>
        <v>0.009074074074074078</v>
      </c>
    </row>
    <row r="66" spans="1:9" ht="15" customHeight="1">
      <c r="A66" s="12">
        <v>62</v>
      </c>
      <c r="B66" s="41" t="s">
        <v>161</v>
      </c>
      <c r="C66" s="41" t="s">
        <v>162</v>
      </c>
      <c r="D66" s="12" t="s">
        <v>115</v>
      </c>
      <c r="E66" s="41" t="s">
        <v>163</v>
      </c>
      <c r="F66" s="28">
        <v>0.032199074074074074</v>
      </c>
      <c r="G66" s="12" t="str">
        <f>TEXT(INT((HOUR(F66)*3600+MINUTE(F66)*60+SECOND(F66))/$I$3/60),"0")&amp;"."&amp;TEXT(MOD((HOUR(F66)*3600+MINUTE(F66)*60+SECOND(F66))/$I$3,60),"00")&amp;"/km"</f>
        <v>4.50/km</v>
      </c>
      <c r="H66" s="13">
        <f>F66-$F$5</f>
        <v>0.009444444444444446</v>
      </c>
      <c r="I66" s="13">
        <f>F66-INDEX($F$5:$F$100,MATCH(D66,$D$5:$D$100,0))</f>
        <v>0.0035532407407407422</v>
      </c>
    </row>
    <row r="67" spans="1:9" ht="15" customHeight="1">
      <c r="A67" s="12">
        <v>63</v>
      </c>
      <c r="B67" s="41" t="s">
        <v>164</v>
      </c>
      <c r="C67" s="41" t="s">
        <v>37</v>
      </c>
      <c r="D67" s="12" t="s">
        <v>115</v>
      </c>
      <c r="E67" s="41" t="s">
        <v>139</v>
      </c>
      <c r="F67" s="28">
        <v>0.032407407407407406</v>
      </c>
      <c r="G67" s="12" t="str">
        <f>TEXT(INT((HOUR(F67)*3600+MINUTE(F67)*60+SECOND(F67))/$I$3/60),"0")&amp;"."&amp;TEXT(MOD((HOUR(F67)*3600+MINUTE(F67)*60+SECOND(F67))/$I$3,60),"00")&amp;"/km"</f>
        <v>4.52/km</v>
      </c>
      <c r="H67" s="13">
        <f>F67-$F$5</f>
        <v>0.009652777777777777</v>
      </c>
      <c r="I67" s="13">
        <f>F67-INDEX($F$5:$F$100,MATCH(D67,$D$5:$D$100,0))</f>
        <v>0.0037615740740740734</v>
      </c>
    </row>
    <row r="68" spans="1:9" ht="15" customHeight="1">
      <c r="A68" s="12">
        <v>64</v>
      </c>
      <c r="B68" s="41" t="s">
        <v>165</v>
      </c>
      <c r="C68" s="41" t="s">
        <v>166</v>
      </c>
      <c r="D68" s="12" t="s">
        <v>74</v>
      </c>
      <c r="E68" s="41" t="s">
        <v>69</v>
      </c>
      <c r="F68" s="28">
        <v>0.03256944444444444</v>
      </c>
      <c r="G68" s="12" t="str">
        <f>TEXT(INT((HOUR(F68)*3600+MINUTE(F68)*60+SECOND(F68))/$I$3/60),"0")&amp;"."&amp;TEXT(MOD((HOUR(F68)*3600+MINUTE(F68)*60+SECOND(F68))/$I$3,60),"00")&amp;"/km"</f>
        <v>4.53/km</v>
      </c>
      <c r="H68" s="13">
        <f>F68-$F$5</f>
        <v>0.009814814814814814</v>
      </c>
      <c r="I68" s="13">
        <f>F68-INDEX($F$5:$F$100,MATCH(D68,$D$5:$D$100,0))</f>
        <v>0.009212962962962961</v>
      </c>
    </row>
    <row r="69" spans="1:9" ht="15" customHeight="1">
      <c r="A69" s="12">
        <v>65</v>
      </c>
      <c r="B69" s="41" t="s">
        <v>167</v>
      </c>
      <c r="C69" s="41" t="s">
        <v>168</v>
      </c>
      <c r="D69" s="12" t="s">
        <v>169</v>
      </c>
      <c r="E69" s="41" t="s">
        <v>77</v>
      </c>
      <c r="F69" s="28">
        <v>0.03302083333333333</v>
      </c>
      <c r="G69" s="12" t="str">
        <f>TEXT(INT((HOUR(F69)*3600+MINUTE(F69)*60+SECOND(F69))/$I$3/60),"0")&amp;"."&amp;TEXT(MOD((HOUR(F69)*3600+MINUTE(F69)*60+SECOND(F69))/$I$3,60),"00")&amp;"/km"</f>
        <v>4.57/km</v>
      </c>
      <c r="H69" s="13">
        <f>F69-$F$5</f>
        <v>0.010266203703703704</v>
      </c>
      <c r="I69" s="13">
        <f>F69-INDEX($F$5:$F$100,MATCH(D69,$D$5:$D$100,0))</f>
        <v>0</v>
      </c>
    </row>
    <row r="70" spans="1:9" ht="15" customHeight="1">
      <c r="A70" s="12">
        <v>66</v>
      </c>
      <c r="B70" s="41" t="s">
        <v>170</v>
      </c>
      <c r="C70" s="41" t="s">
        <v>171</v>
      </c>
      <c r="D70" s="12" t="s">
        <v>65</v>
      </c>
      <c r="E70" s="41" t="s">
        <v>77</v>
      </c>
      <c r="F70" s="28">
        <v>0.0332175925925926</v>
      </c>
      <c r="G70" s="12" t="str">
        <f>TEXT(INT((HOUR(F70)*3600+MINUTE(F70)*60+SECOND(F70))/$I$3/60),"0")&amp;"."&amp;TEXT(MOD((HOUR(F70)*3600+MINUTE(F70)*60+SECOND(F70))/$I$3,60),"00")&amp;"/km"</f>
        <v>4.59/km</v>
      </c>
      <c r="H70" s="13">
        <f>F70-$F$5</f>
        <v>0.010462962962962969</v>
      </c>
      <c r="I70" s="13">
        <f>F70-INDEX($F$5:$F$100,MATCH(D70,$D$5:$D$100,0))</f>
        <v>0.010462962962962969</v>
      </c>
    </row>
    <row r="71" spans="1:9" ht="15" customHeight="1">
      <c r="A71" s="12">
        <v>67</v>
      </c>
      <c r="B71" s="41" t="s">
        <v>172</v>
      </c>
      <c r="C71" s="41" t="s">
        <v>173</v>
      </c>
      <c r="D71" s="12" t="s">
        <v>89</v>
      </c>
      <c r="E71" s="41" t="s">
        <v>81</v>
      </c>
      <c r="F71" s="28">
        <v>0.03333333333333333</v>
      </c>
      <c r="G71" s="12" t="str">
        <f>TEXT(INT((HOUR(F71)*3600+MINUTE(F71)*60+SECOND(F71))/$I$3/60),"0")&amp;"."&amp;TEXT(MOD((HOUR(F71)*3600+MINUTE(F71)*60+SECOND(F71))/$I$3,60),"00")&amp;"/km"</f>
        <v>5.00/km</v>
      </c>
      <c r="H71" s="13">
        <f>F71-$F$5</f>
        <v>0.010578703703703705</v>
      </c>
      <c r="I71" s="13">
        <f>F71-INDEX($F$5:$F$100,MATCH(D71,$D$5:$D$100,0))</f>
        <v>0.007326388888888886</v>
      </c>
    </row>
    <row r="72" spans="1:9" ht="15" customHeight="1">
      <c r="A72" s="12">
        <v>68</v>
      </c>
      <c r="B72" s="41" t="s">
        <v>134</v>
      </c>
      <c r="C72" s="41" t="s">
        <v>35</v>
      </c>
      <c r="D72" s="12" t="s">
        <v>112</v>
      </c>
      <c r="E72" s="41" t="s">
        <v>174</v>
      </c>
      <c r="F72" s="28">
        <v>0.03346064814814815</v>
      </c>
      <c r="G72" s="12" t="str">
        <f>TEXT(INT((HOUR(F72)*3600+MINUTE(F72)*60+SECOND(F72))/$I$3/60),"0")&amp;"."&amp;TEXT(MOD((HOUR(F72)*3600+MINUTE(F72)*60+SECOND(F72))/$I$3,60),"00")&amp;"/km"</f>
        <v>5.01/km</v>
      </c>
      <c r="H72" s="13">
        <f>F72-$F$5</f>
        <v>0.010706018518518521</v>
      </c>
      <c r="I72" s="13">
        <f>F72-INDEX($F$5:$F$100,MATCH(D72,$D$5:$D$100,0))</f>
        <v>0.004988425925925927</v>
      </c>
    </row>
    <row r="73" spans="1:9" ht="15" customHeight="1">
      <c r="A73" s="12">
        <v>69</v>
      </c>
      <c r="B73" s="41" t="s">
        <v>175</v>
      </c>
      <c r="C73" s="41" t="s">
        <v>11</v>
      </c>
      <c r="D73" s="12" t="s">
        <v>74</v>
      </c>
      <c r="E73" s="41" t="s">
        <v>146</v>
      </c>
      <c r="F73" s="28">
        <v>0.03356481481481482</v>
      </c>
      <c r="G73" s="12" t="str">
        <f>TEXT(INT((HOUR(F73)*3600+MINUTE(F73)*60+SECOND(F73))/$I$3/60),"0")&amp;"."&amp;TEXT(MOD((HOUR(F73)*3600+MINUTE(F73)*60+SECOND(F73))/$I$3,60),"00")&amp;"/km"</f>
        <v>5.02/km</v>
      </c>
      <c r="H73" s="13">
        <f>F73-$F$5</f>
        <v>0.01081018518518519</v>
      </c>
      <c r="I73" s="13">
        <f>F73-INDEX($F$5:$F$100,MATCH(D73,$D$5:$D$100,0))</f>
        <v>0.010208333333333337</v>
      </c>
    </row>
    <row r="74" spans="1:9" ht="15" customHeight="1">
      <c r="A74" s="12">
        <v>70</v>
      </c>
      <c r="B74" s="41" t="s">
        <v>176</v>
      </c>
      <c r="C74" s="41" t="s">
        <v>57</v>
      </c>
      <c r="D74" s="12" t="s">
        <v>74</v>
      </c>
      <c r="E74" s="41" t="s">
        <v>139</v>
      </c>
      <c r="F74" s="28">
        <v>0.03357638888888889</v>
      </c>
      <c r="G74" s="12" t="str">
        <f>TEXT(INT((HOUR(F74)*3600+MINUTE(F74)*60+SECOND(F74))/$I$3/60),"0")&amp;"."&amp;TEXT(MOD((HOUR(F74)*3600+MINUTE(F74)*60+SECOND(F74))/$I$3,60),"00")&amp;"/km"</f>
        <v>5.02/km</v>
      </c>
      <c r="H74" s="13">
        <f>F74-$F$5</f>
        <v>0.010821759259259264</v>
      </c>
      <c r="I74" s="13">
        <f>F74-INDEX($F$5:$F$100,MATCH(D74,$D$5:$D$100,0))</f>
        <v>0.01021990740740741</v>
      </c>
    </row>
    <row r="75" spans="1:9" ht="15" customHeight="1">
      <c r="A75" s="12">
        <v>71</v>
      </c>
      <c r="B75" s="41" t="s">
        <v>177</v>
      </c>
      <c r="C75" s="41" t="s">
        <v>178</v>
      </c>
      <c r="D75" s="12" t="s">
        <v>65</v>
      </c>
      <c r="E75" s="41" t="s">
        <v>77</v>
      </c>
      <c r="F75" s="28">
        <v>0.033726851851851855</v>
      </c>
      <c r="G75" s="12" t="str">
        <f>TEXT(INT((HOUR(F75)*3600+MINUTE(F75)*60+SECOND(F75))/$I$3/60),"0")&amp;"."&amp;TEXT(MOD((HOUR(F75)*3600+MINUTE(F75)*60+SECOND(F75))/$I$3,60),"00")&amp;"/km"</f>
        <v>5.04/km</v>
      </c>
      <c r="H75" s="13">
        <f>F75-$F$5</f>
        <v>0.010972222222222227</v>
      </c>
      <c r="I75" s="13">
        <f>F75-INDEX($F$5:$F$100,MATCH(D75,$D$5:$D$100,0))</f>
        <v>0.010972222222222227</v>
      </c>
    </row>
    <row r="76" spans="1:9" ht="15" customHeight="1">
      <c r="A76" s="12">
        <v>72</v>
      </c>
      <c r="B76" s="41" t="s">
        <v>134</v>
      </c>
      <c r="C76" s="41" t="s">
        <v>59</v>
      </c>
      <c r="D76" s="12" t="s">
        <v>71</v>
      </c>
      <c r="E76" s="41" t="s">
        <v>77</v>
      </c>
      <c r="F76" s="28">
        <v>0.03373842592592593</v>
      </c>
      <c r="G76" s="12" t="str">
        <f>TEXT(INT((HOUR(F76)*3600+MINUTE(F76)*60+SECOND(F76))/$I$3/60),"0")&amp;"."&amp;TEXT(MOD((HOUR(F76)*3600+MINUTE(F76)*60+SECOND(F76))/$I$3,60),"00")&amp;"/km"</f>
        <v>5.04/km</v>
      </c>
      <c r="H76" s="13">
        <f>F76-$F$5</f>
        <v>0.0109837962962963</v>
      </c>
      <c r="I76" s="13">
        <f>F76-INDEX($F$5:$F$100,MATCH(D76,$D$5:$D$100,0))</f>
        <v>0.010717592592592595</v>
      </c>
    </row>
    <row r="77" spans="1:9" ht="15" customHeight="1">
      <c r="A77" s="12">
        <v>73</v>
      </c>
      <c r="B77" s="41" t="s">
        <v>179</v>
      </c>
      <c r="C77" s="41" t="s">
        <v>180</v>
      </c>
      <c r="D77" s="12" t="s">
        <v>181</v>
      </c>
      <c r="E77" s="41" t="s">
        <v>174</v>
      </c>
      <c r="F77" s="28">
        <v>0.03391203703703704</v>
      </c>
      <c r="G77" s="12" t="str">
        <f>TEXT(INT((HOUR(F77)*3600+MINUTE(F77)*60+SECOND(F77))/$I$3/60),"0")&amp;"."&amp;TEXT(MOD((HOUR(F77)*3600+MINUTE(F77)*60+SECOND(F77))/$I$3,60),"00")&amp;"/km"</f>
        <v>5.05/km</v>
      </c>
      <c r="H77" s="13">
        <f>F77-$F$5</f>
        <v>0.011157407407407411</v>
      </c>
      <c r="I77" s="13">
        <f>F77-INDEX($F$5:$F$100,MATCH(D77,$D$5:$D$100,0))</f>
        <v>0</v>
      </c>
    </row>
    <row r="78" spans="1:9" ht="15" customHeight="1">
      <c r="A78" s="12">
        <v>74</v>
      </c>
      <c r="B78" s="41" t="s">
        <v>182</v>
      </c>
      <c r="C78" s="41" t="s">
        <v>183</v>
      </c>
      <c r="D78" s="12" t="s">
        <v>169</v>
      </c>
      <c r="E78" s="41" t="s">
        <v>81</v>
      </c>
      <c r="F78" s="28">
        <v>0.034027777777777775</v>
      </c>
      <c r="G78" s="12" t="str">
        <f>TEXT(INT((HOUR(F78)*3600+MINUTE(F78)*60+SECOND(F78))/$I$3/60),"0")&amp;"."&amp;TEXT(MOD((HOUR(F78)*3600+MINUTE(F78)*60+SECOND(F78))/$I$3,60),"00")&amp;"/km"</f>
        <v>5.06/km</v>
      </c>
      <c r="H78" s="13">
        <f>F78-$F$5</f>
        <v>0.011273148148148147</v>
      </c>
      <c r="I78" s="13">
        <f>F78-INDEX($F$5:$F$100,MATCH(D78,$D$5:$D$100,0))</f>
        <v>0.0010069444444444423</v>
      </c>
    </row>
    <row r="79" spans="1:9" ht="15" customHeight="1">
      <c r="A79" s="12">
        <v>75</v>
      </c>
      <c r="B79" s="41" t="s">
        <v>184</v>
      </c>
      <c r="C79" s="41" t="s">
        <v>12</v>
      </c>
      <c r="D79" s="12" t="s">
        <v>84</v>
      </c>
      <c r="E79" s="41" t="s">
        <v>81</v>
      </c>
      <c r="F79" s="28">
        <v>0.034027777777777775</v>
      </c>
      <c r="G79" s="12" t="str">
        <f>TEXT(INT((HOUR(F79)*3600+MINUTE(F79)*60+SECOND(F79))/$I$3/60),"0")&amp;"."&amp;TEXT(MOD((HOUR(F79)*3600+MINUTE(F79)*60+SECOND(F79))/$I$3,60),"00")&amp;"/km"</f>
        <v>5.06/km</v>
      </c>
      <c r="H79" s="13">
        <f>F79-$F$5</f>
        <v>0.011273148148148147</v>
      </c>
      <c r="I79" s="13">
        <f>F79-INDEX($F$5:$F$100,MATCH(D79,$D$5:$D$100,0))</f>
        <v>0.008356481481481475</v>
      </c>
    </row>
    <row r="80" spans="1:9" ht="15" customHeight="1">
      <c r="A80" s="12">
        <v>76</v>
      </c>
      <c r="B80" s="41" t="s">
        <v>185</v>
      </c>
      <c r="C80" s="41" t="s">
        <v>43</v>
      </c>
      <c r="D80" s="12" t="s">
        <v>74</v>
      </c>
      <c r="E80" s="41" t="s">
        <v>163</v>
      </c>
      <c r="F80" s="28">
        <v>0.034027777777777775</v>
      </c>
      <c r="G80" s="12" t="str">
        <f>TEXT(INT((HOUR(F80)*3600+MINUTE(F80)*60+SECOND(F80))/$I$3/60),"0")&amp;"."&amp;TEXT(MOD((HOUR(F80)*3600+MINUTE(F80)*60+SECOND(F80))/$I$3,60),"00")&amp;"/km"</f>
        <v>5.06/km</v>
      </c>
      <c r="H80" s="13">
        <f>F80-$F$5</f>
        <v>0.011273148148148147</v>
      </c>
      <c r="I80" s="13">
        <f>F80-INDEX($F$5:$F$100,MATCH(D80,$D$5:$D$100,0))</f>
        <v>0.010671296296296293</v>
      </c>
    </row>
    <row r="81" spans="1:9" ht="15" customHeight="1">
      <c r="A81" s="12">
        <v>77</v>
      </c>
      <c r="B81" s="41" t="s">
        <v>186</v>
      </c>
      <c r="C81" s="41" t="s">
        <v>59</v>
      </c>
      <c r="D81" s="12" t="s">
        <v>68</v>
      </c>
      <c r="E81" s="41" t="s">
        <v>77</v>
      </c>
      <c r="F81" s="28">
        <v>0.034131944444444444</v>
      </c>
      <c r="G81" s="12" t="str">
        <f>TEXT(INT((HOUR(F81)*3600+MINUTE(F81)*60+SECOND(F81))/$I$3/60),"0")&amp;"."&amp;TEXT(MOD((HOUR(F81)*3600+MINUTE(F81)*60+SECOND(F81))/$I$3,60),"00")&amp;"/km"</f>
        <v>5.07/km</v>
      </c>
      <c r="H81" s="13">
        <f>F81-$F$5</f>
        <v>0.011377314814814816</v>
      </c>
      <c r="I81" s="13">
        <f>F81-INDEX($F$5:$F$100,MATCH(D81,$D$5:$D$100,0))</f>
        <v>0.011180555555555558</v>
      </c>
    </row>
    <row r="82" spans="1:9" ht="15" customHeight="1">
      <c r="A82" s="12">
        <v>78</v>
      </c>
      <c r="B82" s="41" t="s">
        <v>187</v>
      </c>
      <c r="C82" s="41" t="s">
        <v>188</v>
      </c>
      <c r="D82" s="12" t="s">
        <v>124</v>
      </c>
      <c r="E82" s="41" t="s">
        <v>77</v>
      </c>
      <c r="F82" s="28">
        <v>0.03417824074074074</v>
      </c>
      <c r="G82" s="12" t="str">
        <f>TEXT(INT((HOUR(F82)*3600+MINUTE(F82)*60+SECOND(F82))/$I$3/60),"0")&amp;"."&amp;TEXT(MOD((HOUR(F82)*3600+MINUTE(F82)*60+SECOND(F82))/$I$3,60),"00")&amp;"/km"</f>
        <v>5.08/km</v>
      </c>
      <c r="H82" s="13">
        <f>F82-$F$5</f>
        <v>0.01142361111111111</v>
      </c>
      <c r="I82" s="13">
        <f>F82-INDEX($F$5:$F$100,MATCH(D82,$D$5:$D$100,0))</f>
        <v>0.004490740740740736</v>
      </c>
    </row>
    <row r="83" spans="1:9" ht="15" customHeight="1">
      <c r="A83" s="12">
        <v>79</v>
      </c>
      <c r="B83" s="41" t="s">
        <v>189</v>
      </c>
      <c r="C83" s="41" t="s">
        <v>190</v>
      </c>
      <c r="D83" s="12" t="s">
        <v>74</v>
      </c>
      <c r="E83" s="41" t="s">
        <v>142</v>
      </c>
      <c r="F83" s="28">
        <v>0.0344212962962963</v>
      </c>
      <c r="G83" s="12" t="str">
        <f>TEXT(INT((HOUR(F83)*3600+MINUTE(F83)*60+SECOND(F83))/$I$3/60),"0")&amp;"."&amp;TEXT(MOD((HOUR(F83)*3600+MINUTE(F83)*60+SECOND(F83))/$I$3,60),"00")&amp;"/km"</f>
        <v>5.10/km</v>
      </c>
      <c r="H83" s="13">
        <f>F83-$F$5</f>
        <v>0.011666666666666669</v>
      </c>
      <c r="I83" s="13">
        <f>F83-INDEX($F$5:$F$100,MATCH(D83,$D$5:$D$100,0))</f>
        <v>0.011064814814814816</v>
      </c>
    </row>
    <row r="84" spans="1:9" ht="15" customHeight="1">
      <c r="A84" s="12">
        <v>80</v>
      </c>
      <c r="B84" s="41" t="s">
        <v>191</v>
      </c>
      <c r="C84" s="41" t="s">
        <v>47</v>
      </c>
      <c r="D84" s="12" t="s">
        <v>149</v>
      </c>
      <c r="E84" s="41" t="s">
        <v>192</v>
      </c>
      <c r="F84" s="28">
        <v>0.03487268518518519</v>
      </c>
      <c r="G84" s="12" t="str">
        <f>TEXT(INT((HOUR(F84)*3600+MINUTE(F84)*60+SECOND(F84))/$I$3/60),"0")&amp;"."&amp;TEXT(MOD((HOUR(F84)*3600+MINUTE(F84)*60+SECOND(F84))/$I$3,60),"00")&amp;"/km"</f>
        <v>5.14/km</v>
      </c>
      <c r="H84" s="13">
        <f>F84-$F$5</f>
        <v>0.012118055555555559</v>
      </c>
      <c r="I84" s="13">
        <f>F84-INDEX($F$5:$F$100,MATCH(D84,$D$5:$D$100,0))</f>
        <v>0.0032870370370370397</v>
      </c>
    </row>
    <row r="85" spans="1:9" ht="15" customHeight="1">
      <c r="A85" s="12">
        <v>81</v>
      </c>
      <c r="B85" s="41" t="s">
        <v>193</v>
      </c>
      <c r="C85" s="41" t="s">
        <v>194</v>
      </c>
      <c r="D85" s="12" t="s">
        <v>108</v>
      </c>
      <c r="E85" s="41" t="s">
        <v>77</v>
      </c>
      <c r="F85" s="28">
        <v>0.034999999999999996</v>
      </c>
      <c r="G85" s="12" t="str">
        <f>TEXT(INT((HOUR(F85)*3600+MINUTE(F85)*60+SECOND(F85))/$I$3/60),"0")&amp;"."&amp;TEXT(MOD((HOUR(F85)*3600+MINUTE(F85)*60+SECOND(F85))/$I$3,60),"00")&amp;"/km"</f>
        <v>5.15/km</v>
      </c>
      <c r="H85" s="13">
        <f>F85-$F$5</f>
        <v>0.012245370370370368</v>
      </c>
      <c r="I85" s="13">
        <f>F85-INDEX($F$5:$F$100,MATCH(D85,$D$5:$D$100,0))</f>
        <v>0.006747685185185183</v>
      </c>
    </row>
    <row r="86" spans="1:9" ht="15" customHeight="1">
      <c r="A86" s="12">
        <v>82</v>
      </c>
      <c r="B86" s="41" t="s">
        <v>195</v>
      </c>
      <c r="C86" s="41" t="s">
        <v>26</v>
      </c>
      <c r="D86" s="12" t="s">
        <v>149</v>
      </c>
      <c r="E86" s="41" t="s">
        <v>77</v>
      </c>
      <c r="F86" s="28">
        <v>0.0355787037037037</v>
      </c>
      <c r="G86" s="12" t="str">
        <f>TEXT(INT((HOUR(F86)*3600+MINUTE(F86)*60+SECOND(F86))/$I$3/60),"0")&amp;"."&amp;TEXT(MOD((HOUR(F86)*3600+MINUTE(F86)*60+SECOND(F86))/$I$3,60),"00")&amp;"/km"</f>
        <v>5.20/km</v>
      </c>
      <c r="H86" s="13">
        <f>F86-$F$5</f>
        <v>0.012824074074074075</v>
      </c>
      <c r="I86" s="13">
        <f>F86-INDEX($F$5:$F$100,MATCH(D86,$D$5:$D$100,0))</f>
        <v>0.003993055555555555</v>
      </c>
    </row>
    <row r="87" spans="1:9" ht="15" customHeight="1">
      <c r="A87" s="12">
        <v>83</v>
      </c>
      <c r="B87" s="41" t="s">
        <v>196</v>
      </c>
      <c r="C87" s="41" t="s">
        <v>29</v>
      </c>
      <c r="D87" s="12" t="s">
        <v>115</v>
      </c>
      <c r="E87" s="41" t="s">
        <v>81</v>
      </c>
      <c r="F87" s="28">
        <v>0.0355787037037037</v>
      </c>
      <c r="G87" s="12" t="str">
        <f>TEXT(INT((HOUR(F87)*3600+MINUTE(F87)*60+SECOND(F87))/$I$3/60),"0")&amp;"."&amp;TEXT(MOD((HOUR(F87)*3600+MINUTE(F87)*60+SECOND(F87))/$I$3,60),"00")&amp;"/km"</f>
        <v>5.20/km</v>
      </c>
      <c r="H87" s="13">
        <f>F87-$F$5</f>
        <v>0.012824074074074075</v>
      </c>
      <c r="I87" s="13">
        <f>F87-INDEX($F$5:$F$100,MATCH(D87,$D$5:$D$100,0))</f>
        <v>0.0069328703703703705</v>
      </c>
    </row>
    <row r="88" spans="1:9" ht="15" customHeight="1">
      <c r="A88" s="12">
        <v>84</v>
      </c>
      <c r="B88" s="41" t="s">
        <v>197</v>
      </c>
      <c r="C88" s="41" t="s">
        <v>198</v>
      </c>
      <c r="D88" s="12" t="s">
        <v>91</v>
      </c>
      <c r="E88" s="41" t="s">
        <v>199</v>
      </c>
      <c r="F88" s="28">
        <v>0.03576388888888889</v>
      </c>
      <c r="G88" s="12" t="str">
        <f>TEXT(INT((HOUR(F88)*3600+MINUTE(F88)*60+SECOND(F88))/$I$3/60),"0")&amp;"."&amp;TEXT(MOD((HOUR(F88)*3600+MINUTE(F88)*60+SECOND(F88))/$I$3,60),"00")&amp;"/km"</f>
        <v>5.22/km</v>
      </c>
      <c r="H88" s="13">
        <f>F88-$F$5</f>
        <v>0.013009259259259259</v>
      </c>
      <c r="I88" s="13">
        <f>F88-INDEX($F$5:$F$100,MATCH(D88,$D$5:$D$100,0))</f>
        <v>0.009363425925925924</v>
      </c>
    </row>
    <row r="89" spans="1:9" ht="15" customHeight="1">
      <c r="A89" s="12">
        <v>85</v>
      </c>
      <c r="B89" s="41" t="s">
        <v>200</v>
      </c>
      <c r="C89" s="41" t="s">
        <v>24</v>
      </c>
      <c r="D89" s="12" t="s">
        <v>65</v>
      </c>
      <c r="E89" s="41" t="s">
        <v>77</v>
      </c>
      <c r="F89" s="28">
        <v>0.03597222222222222</v>
      </c>
      <c r="G89" s="12" t="str">
        <f>TEXT(INT((HOUR(F89)*3600+MINUTE(F89)*60+SECOND(F89))/$I$3/60),"0")&amp;"."&amp;TEXT(MOD((HOUR(F89)*3600+MINUTE(F89)*60+SECOND(F89))/$I$3,60),"00")&amp;"/km"</f>
        <v>5.24/km</v>
      </c>
      <c r="H89" s="13">
        <f>F89-$F$5</f>
        <v>0.01321759259259259</v>
      </c>
      <c r="I89" s="13">
        <f>F89-INDEX($F$5:$F$100,MATCH(D89,$D$5:$D$100,0))</f>
        <v>0.01321759259259259</v>
      </c>
    </row>
    <row r="90" spans="1:9" ht="15" customHeight="1">
      <c r="A90" s="12">
        <v>86</v>
      </c>
      <c r="B90" s="41" t="s">
        <v>201</v>
      </c>
      <c r="C90" s="41" t="s">
        <v>202</v>
      </c>
      <c r="D90" s="12" t="s">
        <v>71</v>
      </c>
      <c r="E90" s="41" t="s">
        <v>199</v>
      </c>
      <c r="F90" s="28">
        <v>0.03649305555555555</v>
      </c>
      <c r="G90" s="12" t="str">
        <f>TEXT(INT((HOUR(F90)*3600+MINUTE(F90)*60+SECOND(F90))/$I$3/60),"0")&amp;"."&amp;TEXT(MOD((HOUR(F90)*3600+MINUTE(F90)*60+SECOND(F90))/$I$3,60),"00")&amp;"/km"</f>
        <v>5.28/km</v>
      </c>
      <c r="H90" s="13">
        <f>F90-$F$5</f>
        <v>0.013738425925925921</v>
      </c>
      <c r="I90" s="13">
        <f>F90-INDEX($F$5:$F$100,MATCH(D90,$D$5:$D$100,0))</f>
        <v>0.013472222222222215</v>
      </c>
    </row>
    <row r="91" spans="1:9" ht="15" customHeight="1">
      <c r="A91" s="12">
        <v>87</v>
      </c>
      <c r="B91" s="41" t="s">
        <v>203</v>
      </c>
      <c r="C91" s="41" t="s">
        <v>38</v>
      </c>
      <c r="D91" s="12" t="s">
        <v>149</v>
      </c>
      <c r="E91" s="41" t="s">
        <v>174</v>
      </c>
      <c r="F91" s="28">
        <v>0.03668981481481482</v>
      </c>
      <c r="G91" s="12" t="str">
        <f>TEXT(INT((HOUR(F91)*3600+MINUTE(F91)*60+SECOND(F91))/$I$3/60),"0")&amp;"."&amp;TEXT(MOD((HOUR(F91)*3600+MINUTE(F91)*60+SECOND(F91))/$I$3,60),"00")&amp;"/km"</f>
        <v>5.30/km</v>
      </c>
      <c r="H91" s="13">
        <f>F91-$F$5</f>
        <v>0.013935185185185193</v>
      </c>
      <c r="I91" s="13">
        <f>F91-INDEX($F$5:$F$100,MATCH(D91,$D$5:$D$100,0))</f>
        <v>0.0051041666666666735</v>
      </c>
    </row>
    <row r="92" spans="1:9" ht="15" customHeight="1">
      <c r="A92" s="12">
        <v>88</v>
      </c>
      <c r="B92" s="41" t="s">
        <v>204</v>
      </c>
      <c r="C92" s="41" t="s">
        <v>205</v>
      </c>
      <c r="D92" s="12" t="s">
        <v>112</v>
      </c>
      <c r="E92" s="41" t="s">
        <v>77</v>
      </c>
      <c r="F92" s="28">
        <v>0.03704861111111111</v>
      </c>
      <c r="G92" s="12" t="str">
        <f>TEXT(INT((HOUR(F92)*3600+MINUTE(F92)*60+SECOND(F92))/$I$3/60),"0")&amp;"."&amp;TEXT(MOD((HOUR(F92)*3600+MINUTE(F92)*60+SECOND(F92))/$I$3,60),"00")&amp;"/km"</f>
        <v>5.33/km</v>
      </c>
      <c r="H92" s="13">
        <f>F92-$F$5</f>
        <v>0.01429398148148148</v>
      </c>
      <c r="I92" s="13">
        <f>F92-INDEX($F$5:$F$100,MATCH(D92,$D$5:$D$100,0))</f>
        <v>0.008576388888888887</v>
      </c>
    </row>
    <row r="93" spans="1:9" ht="15" customHeight="1">
      <c r="A93" s="12">
        <v>89</v>
      </c>
      <c r="B93" s="41" t="s">
        <v>206</v>
      </c>
      <c r="C93" s="41" t="s">
        <v>207</v>
      </c>
      <c r="D93" s="12" t="s">
        <v>71</v>
      </c>
      <c r="E93" s="41" t="s">
        <v>77</v>
      </c>
      <c r="F93" s="28">
        <v>0.03767361111111111</v>
      </c>
      <c r="G93" s="12" t="str">
        <f>TEXT(INT((HOUR(F93)*3600+MINUTE(F93)*60+SECOND(F93))/$I$3/60),"0")&amp;"."&amp;TEXT(MOD((HOUR(F93)*3600+MINUTE(F93)*60+SECOND(F93))/$I$3,60),"00")&amp;"/km"</f>
        <v>5.39/km</v>
      </c>
      <c r="H93" s="13">
        <f>F93-$F$5</f>
        <v>0.014918981481481481</v>
      </c>
      <c r="I93" s="13">
        <f>F93-INDEX($F$5:$F$100,MATCH(D93,$D$5:$D$100,0))</f>
        <v>0.014652777777777775</v>
      </c>
    </row>
    <row r="94" spans="1:9" ht="15" customHeight="1">
      <c r="A94" s="12">
        <v>90</v>
      </c>
      <c r="B94" s="41" t="s">
        <v>208</v>
      </c>
      <c r="C94" s="41" t="s">
        <v>209</v>
      </c>
      <c r="D94" s="12" t="s">
        <v>124</v>
      </c>
      <c r="E94" s="41" t="s">
        <v>77</v>
      </c>
      <c r="F94" s="28">
        <v>0.03918981481481481</v>
      </c>
      <c r="G94" s="12" t="str">
        <f>TEXT(INT((HOUR(F94)*3600+MINUTE(F94)*60+SECOND(F94))/$I$3/60),"0")&amp;"."&amp;TEXT(MOD((HOUR(F94)*3600+MINUTE(F94)*60+SECOND(F94))/$I$3,60),"00")&amp;"/km"</f>
        <v>5.53/km</v>
      </c>
      <c r="H94" s="13">
        <f>F94-$F$5</f>
        <v>0.01643518518518518</v>
      </c>
      <c r="I94" s="13">
        <f>F94-INDEX($F$5:$F$100,MATCH(D94,$D$5:$D$100,0))</f>
        <v>0.009502314814814807</v>
      </c>
    </row>
    <row r="95" spans="1:9" ht="15" customHeight="1">
      <c r="A95" s="12">
        <v>91</v>
      </c>
      <c r="B95" s="41" t="s">
        <v>54</v>
      </c>
      <c r="C95" s="41" t="s">
        <v>30</v>
      </c>
      <c r="D95" s="12" t="s">
        <v>65</v>
      </c>
      <c r="E95" s="41" t="s">
        <v>77</v>
      </c>
      <c r="F95" s="28">
        <v>0.03918981481481481</v>
      </c>
      <c r="G95" s="12" t="str">
        <f>TEXT(INT((HOUR(F95)*3600+MINUTE(F95)*60+SECOND(F95))/$I$3/60),"0")&amp;"."&amp;TEXT(MOD((HOUR(F95)*3600+MINUTE(F95)*60+SECOND(F95))/$I$3,60),"00")&amp;"/km"</f>
        <v>5.53/km</v>
      </c>
      <c r="H95" s="13">
        <f>F95-$F$5</f>
        <v>0.01643518518518518</v>
      </c>
      <c r="I95" s="13">
        <f>F95-INDEX($F$5:$F$100,MATCH(D95,$D$5:$D$100,0))</f>
        <v>0.01643518518518518</v>
      </c>
    </row>
    <row r="96" spans="1:9" ht="15" customHeight="1">
      <c r="A96" s="12">
        <v>92</v>
      </c>
      <c r="B96" s="41" t="s">
        <v>210</v>
      </c>
      <c r="C96" s="41" t="s">
        <v>211</v>
      </c>
      <c r="D96" s="12" t="s">
        <v>108</v>
      </c>
      <c r="E96" s="41" t="s">
        <v>77</v>
      </c>
      <c r="F96" s="28">
        <v>0.039872685185185185</v>
      </c>
      <c r="G96" s="12" t="str">
        <f>TEXT(INT((HOUR(F96)*3600+MINUTE(F96)*60+SECOND(F96))/$I$3/60),"0")&amp;"."&amp;TEXT(MOD((HOUR(F96)*3600+MINUTE(F96)*60+SECOND(F96))/$I$3,60),"00")&amp;"/km"</f>
        <v>5.59/km</v>
      </c>
      <c r="H96" s="13">
        <f>F96-$F$5</f>
        <v>0.017118055555555556</v>
      </c>
      <c r="I96" s="13">
        <f>F96-INDEX($F$5:$F$100,MATCH(D96,$D$5:$D$100,0))</f>
        <v>0.011620370370370371</v>
      </c>
    </row>
    <row r="97" spans="1:9" ht="15" customHeight="1">
      <c r="A97" s="12">
        <v>93</v>
      </c>
      <c r="B97" s="41" t="s">
        <v>109</v>
      </c>
      <c r="C97" s="41" t="s">
        <v>43</v>
      </c>
      <c r="D97" s="12" t="s">
        <v>212</v>
      </c>
      <c r="E97" s="41" t="s">
        <v>81</v>
      </c>
      <c r="F97" s="28">
        <v>0.041851851851851855</v>
      </c>
      <c r="G97" s="12" t="str">
        <f>TEXT(INT((HOUR(F97)*3600+MINUTE(F97)*60+SECOND(F97))/$I$3/60),"0")&amp;"."&amp;TEXT(MOD((HOUR(F97)*3600+MINUTE(F97)*60+SECOND(F97))/$I$3,60),"00")&amp;"/km"</f>
        <v>6.17/km</v>
      </c>
      <c r="H97" s="13">
        <f>F97-$F$5</f>
        <v>0.019097222222222227</v>
      </c>
      <c r="I97" s="13">
        <f>F97-INDEX($F$5:$F$100,MATCH(D97,$D$5:$D$100,0))</f>
        <v>0</v>
      </c>
    </row>
    <row r="98" spans="1:9" ht="15" customHeight="1">
      <c r="A98" s="12">
        <v>94</v>
      </c>
      <c r="B98" s="41" t="s">
        <v>196</v>
      </c>
      <c r="C98" s="41" t="s">
        <v>213</v>
      </c>
      <c r="D98" s="12" t="s">
        <v>169</v>
      </c>
      <c r="E98" s="41" t="s">
        <v>163</v>
      </c>
      <c r="F98" s="28">
        <v>0.0431712962962963</v>
      </c>
      <c r="G98" s="12" t="str">
        <f>TEXT(INT((HOUR(F98)*3600+MINUTE(F98)*60+SECOND(F98))/$I$3/60),"0")&amp;"."&amp;TEXT(MOD((HOUR(F98)*3600+MINUTE(F98)*60+SECOND(F98))/$I$3,60),"00")&amp;"/km"</f>
        <v>6.29/km</v>
      </c>
      <c r="H98" s="13">
        <f>F98-$F$5</f>
        <v>0.02041666666666667</v>
      </c>
      <c r="I98" s="13">
        <f>F98-INDEX($F$5:$F$100,MATCH(D98,$D$5:$D$100,0))</f>
        <v>0.010150462962962965</v>
      </c>
    </row>
    <row r="99" spans="1:9" ht="15" customHeight="1">
      <c r="A99" s="12">
        <v>95</v>
      </c>
      <c r="B99" s="41" t="s">
        <v>121</v>
      </c>
      <c r="C99" s="41" t="s">
        <v>214</v>
      </c>
      <c r="D99" s="12" t="s">
        <v>91</v>
      </c>
      <c r="E99" s="41" t="s">
        <v>81</v>
      </c>
      <c r="F99" s="28">
        <v>0.045717592592592594</v>
      </c>
      <c r="G99" s="12" t="str">
        <f>TEXT(INT((HOUR(F99)*3600+MINUTE(F99)*60+SECOND(F99))/$I$3/60),"0")&amp;"."&amp;TEXT(MOD((HOUR(F99)*3600+MINUTE(F99)*60+SECOND(F99))/$I$3,60),"00")&amp;"/km"</f>
        <v>6.51/km</v>
      </c>
      <c r="H99" s="13">
        <f>F99-$F$5</f>
        <v>0.022962962962962966</v>
      </c>
      <c r="I99" s="13">
        <f>F99-INDEX($F$5:$F$100,MATCH(D99,$D$5:$D$100,0))</f>
        <v>0.019317129629629632</v>
      </c>
    </row>
    <row r="100" spans="1:9" ht="15" customHeight="1">
      <c r="A100" s="25">
        <v>96</v>
      </c>
      <c r="B100" s="42" t="s">
        <v>191</v>
      </c>
      <c r="C100" s="42" t="s">
        <v>12</v>
      </c>
      <c r="D100" s="25" t="s">
        <v>71</v>
      </c>
      <c r="E100" s="42" t="s">
        <v>81</v>
      </c>
      <c r="F100" s="29">
        <v>0.045717592592592594</v>
      </c>
      <c r="G100" s="25" t="str">
        <f>TEXT(INT((HOUR(F100)*3600+MINUTE(F100)*60+SECOND(F100))/$I$3/60),"0")&amp;"."&amp;TEXT(MOD((HOUR(F100)*3600+MINUTE(F100)*60+SECOND(F100))/$I$3,60),"00")&amp;"/km"</f>
        <v>6.51/km</v>
      </c>
      <c r="H100" s="26">
        <f>F100-$F$5</f>
        <v>0.022962962962962966</v>
      </c>
      <c r="I100" s="26">
        <f>F100-INDEX($F$5:$F$100,MATCH(D100,$D$5:$D$100,0))</f>
        <v>0.02269675925925926</v>
      </c>
    </row>
  </sheetData>
  <sheetProtection/>
  <autoFilter ref="A4:I10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6" t="str">
        <f>Individuale!A1</f>
        <v>Memorial Paolo Casalese</v>
      </c>
      <c r="B1" s="37"/>
      <c r="C1" s="38"/>
    </row>
    <row r="2" spans="1:3" ht="24" customHeight="1">
      <c r="A2" s="34" t="str">
        <f>Individuale!A2</f>
        <v>1ª edizione</v>
      </c>
      <c r="B2" s="34"/>
      <c r="C2" s="34"/>
    </row>
    <row r="3" spans="1:3" ht="24" customHeight="1">
      <c r="A3" s="39" t="str">
        <f>Individuale!A3</f>
        <v>Ceccano (FR) Italia - Domenica 24/07/2016</v>
      </c>
      <c r="B3" s="39"/>
      <c r="C3" s="3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1">
        <v>1</v>
      </c>
      <c r="B5" s="30" t="s">
        <v>77</v>
      </c>
      <c r="C5" s="32">
        <v>27</v>
      </c>
    </row>
    <row r="6" spans="1:3" ht="15" customHeight="1">
      <c r="A6" s="19">
        <v>2</v>
      </c>
      <c r="B6" s="18" t="s">
        <v>81</v>
      </c>
      <c r="C6" s="23">
        <v>24</v>
      </c>
    </row>
    <row r="7" spans="1:3" ht="15" customHeight="1">
      <c r="A7" s="19">
        <v>3</v>
      </c>
      <c r="B7" s="18" t="s">
        <v>69</v>
      </c>
      <c r="C7" s="23">
        <v>10</v>
      </c>
    </row>
    <row r="8" spans="1:3" ht="15" customHeight="1">
      <c r="A8" s="19">
        <v>4</v>
      </c>
      <c r="B8" s="18" t="s">
        <v>139</v>
      </c>
      <c r="C8" s="23">
        <v>4</v>
      </c>
    </row>
    <row r="9" spans="1:3" ht="15" customHeight="1">
      <c r="A9" s="19">
        <v>5</v>
      </c>
      <c r="B9" s="18" t="s">
        <v>142</v>
      </c>
      <c r="C9" s="23">
        <v>4</v>
      </c>
    </row>
    <row r="10" spans="1:3" ht="15" customHeight="1">
      <c r="A10" s="19">
        <v>6</v>
      </c>
      <c r="B10" s="18" t="s">
        <v>174</v>
      </c>
      <c r="C10" s="23">
        <v>3</v>
      </c>
    </row>
    <row r="11" spans="1:3" ht="15" customHeight="1">
      <c r="A11" s="19">
        <v>7</v>
      </c>
      <c r="B11" s="18" t="s">
        <v>163</v>
      </c>
      <c r="C11" s="23">
        <v>3</v>
      </c>
    </row>
    <row r="12" spans="1:3" ht="15" customHeight="1">
      <c r="A12" s="19">
        <v>8</v>
      </c>
      <c r="B12" s="18" t="s">
        <v>105</v>
      </c>
      <c r="C12" s="23">
        <v>3</v>
      </c>
    </row>
    <row r="13" spans="1:3" ht="15" customHeight="1">
      <c r="A13" s="19">
        <v>9</v>
      </c>
      <c r="B13" s="18" t="s">
        <v>125</v>
      </c>
      <c r="C13" s="23">
        <v>2</v>
      </c>
    </row>
    <row r="14" spans="1:3" ht="15" customHeight="1">
      <c r="A14" s="19">
        <v>10</v>
      </c>
      <c r="B14" s="18" t="s">
        <v>199</v>
      </c>
      <c r="C14" s="23">
        <v>2</v>
      </c>
    </row>
    <row r="15" spans="1:3" ht="15" customHeight="1">
      <c r="A15" s="19">
        <v>11</v>
      </c>
      <c r="B15" s="18" t="s">
        <v>146</v>
      </c>
      <c r="C15" s="23">
        <v>2</v>
      </c>
    </row>
    <row r="16" spans="1:3" ht="15" customHeight="1">
      <c r="A16" s="19">
        <v>12</v>
      </c>
      <c r="B16" s="18" t="s">
        <v>66</v>
      </c>
      <c r="C16" s="23">
        <v>2</v>
      </c>
    </row>
    <row r="17" spans="1:3" ht="15" customHeight="1">
      <c r="A17" s="19">
        <v>13</v>
      </c>
      <c r="B17" s="18" t="s">
        <v>101</v>
      </c>
      <c r="C17" s="23">
        <v>1</v>
      </c>
    </row>
    <row r="18" spans="1:3" ht="15" customHeight="1">
      <c r="A18" s="19">
        <v>14</v>
      </c>
      <c r="B18" s="18" t="s">
        <v>122</v>
      </c>
      <c r="C18" s="23">
        <v>1</v>
      </c>
    </row>
    <row r="19" spans="1:3" ht="15" customHeight="1">
      <c r="A19" s="19">
        <v>15</v>
      </c>
      <c r="B19" s="18" t="s">
        <v>60</v>
      </c>
      <c r="C19" s="23">
        <v>1</v>
      </c>
    </row>
    <row r="20" spans="1:3" ht="15" customHeight="1">
      <c r="A20" s="19">
        <v>16</v>
      </c>
      <c r="B20" s="18" t="s">
        <v>150</v>
      </c>
      <c r="C20" s="23">
        <v>1</v>
      </c>
    </row>
    <row r="21" spans="1:3" ht="15" customHeight="1">
      <c r="A21" s="19">
        <v>17</v>
      </c>
      <c r="B21" s="18" t="s">
        <v>99</v>
      </c>
      <c r="C21" s="23">
        <v>1</v>
      </c>
    </row>
    <row r="22" spans="1:3" ht="15" customHeight="1">
      <c r="A22" s="19">
        <v>18</v>
      </c>
      <c r="B22" s="18" t="s">
        <v>137</v>
      </c>
      <c r="C22" s="23">
        <v>1</v>
      </c>
    </row>
    <row r="23" spans="1:3" ht="15" customHeight="1">
      <c r="A23" s="19">
        <v>19</v>
      </c>
      <c r="B23" s="18" t="s">
        <v>192</v>
      </c>
      <c r="C23" s="23">
        <v>1</v>
      </c>
    </row>
    <row r="24" spans="1:3" ht="15" customHeight="1">
      <c r="A24" s="19">
        <v>20</v>
      </c>
      <c r="B24" s="18" t="s">
        <v>72</v>
      </c>
      <c r="C24" s="23">
        <v>1</v>
      </c>
    </row>
    <row r="25" spans="1:3" ht="15" customHeight="1">
      <c r="A25" s="19">
        <v>21</v>
      </c>
      <c r="B25" s="18" t="s">
        <v>94</v>
      </c>
      <c r="C25" s="23">
        <v>1</v>
      </c>
    </row>
    <row r="26" spans="1:3" ht="15" customHeight="1">
      <c r="A26" s="20">
        <v>22</v>
      </c>
      <c r="B26" s="17" t="s">
        <v>55</v>
      </c>
      <c r="C26" s="24">
        <v>1</v>
      </c>
    </row>
    <row r="27" ht="12.75">
      <c r="C27" s="2">
        <f>SUM(C5:C26)</f>
        <v>96</v>
      </c>
    </row>
  </sheetData>
  <sheetProtection/>
  <autoFilter ref="A4:C5">
    <sortState ref="A5:C27">
      <sortCondition descending="1" sortBy="value" ref="C5:C2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2016-07-25T18:58:18Z</dcterms:modified>
  <cp:category/>
  <cp:version/>
  <cp:contentType/>
  <cp:contentStatus/>
</cp:coreProperties>
</file>