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<sst xmlns="http://schemas.openxmlformats.org/spreadsheetml/2006/main" count="561" uniqueCount="288">
  <si>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</si>
  <si>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</si>
  <si>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</si>
  <si>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</si>
  <si>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</si>
  <si>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</si>
  <si>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</si>
  <si>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</si>
  <si>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</si>
  <si>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</si>
  <si>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</si>
  <si>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</si>
  <si>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</si>
  <si>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</si>
  <si>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</si>
  <si>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</si>
  <si>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</si>
  <si>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</si>
  <si>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</si>
  <si>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</si>
  <si>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</si>
  <si>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</si>
  <si>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</si>
  <si>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</si>
  <si>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</si>
  <si>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ALESSANDRO</t>
  </si>
  <si>
    <t>STEFANO</t>
  </si>
  <si>
    <t>MASSIMILIANO</t>
  </si>
  <si>
    <t>GIUSEPPE</t>
  </si>
  <si>
    <t>SIMONE</t>
  </si>
  <si>
    <t>LUIGI</t>
  </si>
  <si>
    <t>FRANCO</t>
  </si>
  <si>
    <t>MATTEO</t>
  </si>
  <si>
    <t>CLAUDIO</t>
  </si>
  <si>
    <t>SANDRO</t>
  </si>
  <si>
    <t>FABRIZIO</t>
  </si>
  <si>
    <t>ENRICO</t>
  </si>
  <si>
    <t>PFIZER ITALIA RUNNING TEAM</t>
  </si>
  <si>
    <t>PATRIZIA</t>
  </si>
  <si>
    <t>S.S. LAZIO ATLETICA LEGGERA</t>
  </si>
  <si>
    <t>DANILO</t>
  </si>
  <si>
    <t>ALBERTO</t>
  </si>
  <si>
    <t>NICOLA</t>
  </si>
  <si>
    <t>GIORGIO</t>
  </si>
  <si>
    <t>LORENZO</t>
  </si>
  <si>
    <t>PASQUALE</t>
  </si>
  <si>
    <t>ANGELO</t>
  </si>
  <si>
    <t>CLAUDIA</t>
  </si>
  <si>
    <t>SALVATORE</t>
  </si>
  <si>
    <t>MAURO</t>
  </si>
  <si>
    <t>ALESSIO</t>
  </si>
  <si>
    <t>CARLO</t>
  </si>
  <si>
    <t>DI DOMENICO</t>
  </si>
  <si>
    <t>RENATO</t>
  </si>
  <si>
    <t>MICHELE</t>
  </si>
  <si>
    <t>MARIO</t>
  </si>
  <si>
    <t>ROMANO</t>
  </si>
  <si>
    <t>BATTISTI</t>
  </si>
  <si>
    <t>DANIELA</t>
  </si>
  <si>
    <t>DARIO</t>
  </si>
  <si>
    <t>BIANCHI</t>
  </si>
  <si>
    <t>EMILIO</t>
  </si>
  <si>
    <t>GIAMPIERO</t>
  </si>
  <si>
    <t>ITALO</t>
  </si>
  <si>
    <t>ADRIANO</t>
  </si>
  <si>
    <t>DE ANGELIS</t>
  </si>
  <si>
    <t>PETRUCCI</t>
  </si>
  <si>
    <t>DIEGO</t>
  </si>
  <si>
    <t>CRISTIANO</t>
  </si>
  <si>
    <t>PIERLUIGI</t>
  </si>
  <si>
    <t>LUCIANI</t>
  </si>
  <si>
    <t>GRAZIANO</t>
  </si>
  <si>
    <t>AUGUSTO</t>
  </si>
  <si>
    <t>ZONA OLIMPICA TEAM</t>
  </si>
  <si>
    <t>AMEDEO</t>
  </si>
  <si>
    <t>WILLIAM</t>
  </si>
  <si>
    <t>OLIVA</t>
  </si>
  <si>
    <t>ADALBERTO</t>
  </si>
  <si>
    <t>PALOMBI</t>
  </si>
  <si>
    <t>CIUTI</t>
  </si>
  <si>
    <t>SM</t>
  </si>
  <si>
    <t>FIORAVANTI</t>
  </si>
  <si>
    <t>GIACOMELLI</t>
  </si>
  <si>
    <t>SM50</t>
  </si>
  <si>
    <t>RUNNER SANGEMINI</t>
  </si>
  <si>
    <t>MIELE</t>
  </si>
  <si>
    <t>SM40</t>
  </si>
  <si>
    <t>A.S.D. PLANET SPORT RUNNING</t>
  </si>
  <si>
    <t>STABILE</t>
  </si>
  <si>
    <t>POZZI</t>
  </si>
  <si>
    <t>SM35</t>
  </si>
  <si>
    <t>UISP ROMA</t>
  </si>
  <si>
    <t>CERESATTO</t>
  </si>
  <si>
    <t>STOPPOLONI</t>
  </si>
  <si>
    <t>SM45</t>
  </si>
  <si>
    <t>ADMO PEPERONCINO RUNNING</t>
  </si>
  <si>
    <t>RAIDICH</t>
  </si>
  <si>
    <t>A.S.D. PODISTICA 2007 TOR TRE TESTE</t>
  </si>
  <si>
    <t>CAPPAI</t>
  </si>
  <si>
    <t>G.S. CAT SPORT ROMA</t>
  </si>
  <si>
    <t>PISCITELLI</t>
  </si>
  <si>
    <t>ALFONSO</t>
  </si>
  <si>
    <t>A.S.D. SUESSOLA RUNNERS</t>
  </si>
  <si>
    <t>DE VIZIO</t>
  </si>
  <si>
    <t>TIESTE ATLETICA</t>
  </si>
  <si>
    <t>PODISTICA LUCO DEI MARSI</t>
  </si>
  <si>
    <t>ONELLI</t>
  </si>
  <si>
    <t>A.S.D. PLUS ULTRA TRASACCO</t>
  </si>
  <si>
    <t>TAMBURRI</t>
  </si>
  <si>
    <t>ALESSANDRA</t>
  </si>
  <si>
    <t>SF</t>
  </si>
  <si>
    <t>RODOLFO</t>
  </si>
  <si>
    <t>SM55</t>
  </si>
  <si>
    <t>PODISTICA ROCCA DI PAPA</t>
  </si>
  <si>
    <t>DI FELICE</t>
  </si>
  <si>
    <t>OLIMPIO</t>
  </si>
  <si>
    <t>A.S..D. VITINIA  CORRIMONDO</t>
  </si>
  <si>
    <t>FABRIZI</t>
  </si>
  <si>
    <t>FIORE</t>
  </si>
  <si>
    <t>SM60</t>
  </si>
  <si>
    <t>SODDU</t>
  </si>
  <si>
    <t>GIOVANNI VINCENZO</t>
  </si>
  <si>
    <t>MARESCA</t>
  </si>
  <si>
    <t>A.S. ROMA ROAD R.CLUB</t>
  </si>
  <si>
    <t>DI ANTONIO</t>
  </si>
  <si>
    <t>PATRIZIO</t>
  </si>
  <si>
    <t>SABUZI</t>
  </si>
  <si>
    <t>A.S. ATLETICA VILLA GUGLIELMI</t>
  </si>
  <si>
    <t>IANNILLI</t>
  </si>
  <si>
    <t>A.S.D. GRUPPO MILLEPIEDI</t>
  </si>
  <si>
    <t>SEFERYAN</t>
  </si>
  <si>
    <t>ELVIRA</t>
  </si>
  <si>
    <t>SF40</t>
  </si>
  <si>
    <t>A.S. AMATORI VILLA PAMPHILI</t>
  </si>
  <si>
    <t>ALDO</t>
  </si>
  <si>
    <t>A.S.D. PIANO MA ARRIVIAMO</t>
  </si>
  <si>
    <t>FIDAL RUN CARD</t>
  </si>
  <si>
    <t>RANUCCI</t>
  </si>
  <si>
    <t>RAFFAELE</t>
  </si>
  <si>
    <t>VILLA ADA GREEN RUNNER</t>
  </si>
  <si>
    <t>LANFRANCO</t>
  </si>
  <si>
    <t>SM65</t>
  </si>
  <si>
    <t>G.S. ROMANA GAS</t>
  </si>
  <si>
    <t>D'ANGELI</t>
  </si>
  <si>
    <t>YURI</t>
  </si>
  <si>
    <t>DI GRAZIA</t>
  </si>
  <si>
    <t>A.S.D. MAGIC TRAINING</t>
  </si>
  <si>
    <t>LAURI</t>
  </si>
  <si>
    <t>ATLETICA PEGASO</t>
  </si>
  <si>
    <t>PELLEGRINO</t>
  </si>
  <si>
    <t>ACCETTONE</t>
  </si>
  <si>
    <t>A.S.D. VILLA DE SANCTIS</t>
  </si>
  <si>
    <t>ACUNZO</t>
  </si>
  <si>
    <t>G.S.D. LITAL</t>
  </si>
  <si>
    <t>SABATELLA</t>
  </si>
  <si>
    <t>MARTINI</t>
  </si>
  <si>
    <t>LUPIDI</t>
  </si>
  <si>
    <t>ROSCIOLI</t>
  </si>
  <si>
    <t>SCUTIERO</t>
  </si>
  <si>
    <t>ALBATROS</t>
  </si>
  <si>
    <t>LISO</t>
  </si>
  <si>
    <t>A.S.D. PODISTICA POMEZIA</t>
  </si>
  <si>
    <t>DELL'AQUIA</t>
  </si>
  <si>
    <t>ASCANI</t>
  </si>
  <si>
    <t>CARNEVALI</t>
  </si>
  <si>
    <t>VITO</t>
  </si>
  <si>
    <t>MARINO</t>
  </si>
  <si>
    <t>SPERANZA</t>
  </si>
  <si>
    <t>FILIPPI</t>
  </si>
  <si>
    <t>A.S.D. RINCORRO</t>
  </si>
  <si>
    <t>DE LUCA</t>
  </si>
  <si>
    <t>LIPOLI</t>
  </si>
  <si>
    <t>CARBONI</t>
  </si>
  <si>
    <t>CATALDI</t>
  </si>
  <si>
    <t>NORCIA</t>
  </si>
  <si>
    <t>CAROLA</t>
  </si>
  <si>
    <t>SF35</t>
  </si>
  <si>
    <t>PRUDENTE</t>
  </si>
  <si>
    <t>GUIDO</t>
  </si>
  <si>
    <t>VERGARI</t>
  </si>
  <si>
    <t>VALERIA</t>
  </si>
  <si>
    <t>DUE PONTI SRL</t>
  </si>
  <si>
    <t>LUPINO</t>
  </si>
  <si>
    <t>G.S. PODISTICA PRENESTE</t>
  </si>
  <si>
    <t>MUSICCO</t>
  </si>
  <si>
    <t>NICHOLAS SAVERIO</t>
  </si>
  <si>
    <t>FULMINI E SAETTE</t>
  </si>
  <si>
    <t>COSTA</t>
  </si>
  <si>
    <t>CORRIAS</t>
  </si>
  <si>
    <t>ALESSANDRONI</t>
  </si>
  <si>
    <t>ERASMI</t>
  </si>
  <si>
    <t>EMIDIO</t>
  </si>
  <si>
    <t>FRANCHELLO</t>
  </si>
  <si>
    <t>POLISPORTIVA ATLETICA CEPRANO</t>
  </si>
  <si>
    <t>PIETRONI</t>
  </si>
  <si>
    <t>DE SANCTIS</t>
  </si>
  <si>
    <t>G.S. BANCARI ROMANI</t>
  </si>
  <si>
    <t>MARCOCCI</t>
  </si>
  <si>
    <t>BORTOLONI</t>
  </si>
  <si>
    <t>RUGGERI</t>
  </si>
  <si>
    <t>A.S.D. ATL. ENERGIA ROMA</t>
  </si>
  <si>
    <t>CONICCHIOLI</t>
  </si>
  <si>
    <t>MARISA</t>
  </si>
  <si>
    <t>SF60</t>
  </si>
  <si>
    <t>UISP CASTELLI ROMANI</t>
  </si>
  <si>
    <t>PELLINI</t>
  </si>
  <si>
    <t>GURGO DI CASTELMENARDO</t>
  </si>
  <si>
    <t>FLAVIO</t>
  </si>
  <si>
    <t>E.SERVIZI ATLETICA FUTURA ROMA</t>
  </si>
  <si>
    <t>PIGNATARO</t>
  </si>
  <si>
    <t>SORTINO</t>
  </si>
  <si>
    <t>AMICI</t>
  </si>
  <si>
    <t>LUCA'</t>
  </si>
  <si>
    <t>PERCUOCO</t>
  </si>
  <si>
    <t>MARATHON CLUB ROMA</t>
  </si>
  <si>
    <t>HASSEMER</t>
  </si>
  <si>
    <t>EUGENIO</t>
  </si>
  <si>
    <t>INDELICATO</t>
  </si>
  <si>
    <t>INGHELMANN</t>
  </si>
  <si>
    <t>SM70</t>
  </si>
  <si>
    <t>FRANCIOSI</t>
  </si>
  <si>
    <t>PUROSANGUE ATHLETICS TEAM</t>
  </si>
  <si>
    <t>SUGARONI</t>
  </si>
  <si>
    <t>ACCORSI</t>
  </si>
  <si>
    <t>DI FLORIDO</t>
  </si>
  <si>
    <t>DI PIETRA</t>
  </si>
  <si>
    <t>PACE</t>
  </si>
  <si>
    <t>FRANCO LUIGI</t>
  </si>
  <si>
    <t>MASTROMATTEI</t>
  </si>
  <si>
    <t>GIACINTI</t>
  </si>
  <si>
    <t>TATIANA</t>
  </si>
  <si>
    <t>SF50</t>
  </si>
  <si>
    <t>COLANGELI</t>
  </si>
  <si>
    <t>PICA</t>
  </si>
  <si>
    <t>SEBASTIANO</t>
  </si>
  <si>
    <t>BUSTO</t>
  </si>
  <si>
    <t>ANTONELLO</t>
  </si>
  <si>
    <t>CALAMITA</t>
  </si>
  <si>
    <t>IACOVACCI</t>
  </si>
  <si>
    <t>FORTE</t>
  </si>
  <si>
    <t>FASHIONSPORT</t>
  </si>
  <si>
    <t>TROISI</t>
  </si>
  <si>
    <t>PODISTICA OSTIA</t>
  </si>
  <si>
    <t>OLIVOTTO</t>
  </si>
  <si>
    <t>FIGLIOLINI</t>
  </si>
  <si>
    <t>VECCHI</t>
  </si>
  <si>
    <t>GRAZIA</t>
  </si>
  <si>
    <t>LODOLI</t>
  </si>
  <si>
    <t>A.S.D. FREE RUNNERS</t>
  </si>
  <si>
    <t>FINOCCHI</t>
  </si>
  <si>
    <t>GUERRINI</t>
  </si>
  <si>
    <t>CALCATERRA SPORT A.S.D.</t>
  </si>
  <si>
    <t>ZAINO</t>
  </si>
  <si>
    <t>SM80</t>
  </si>
  <si>
    <t>FAUSTO</t>
  </si>
  <si>
    <t>ATLETICA VITA</t>
  </si>
  <si>
    <t>VAMPA</t>
  </si>
  <si>
    <t>PONTE DI NONA</t>
  </si>
  <si>
    <t>PETRELLI</t>
  </si>
  <si>
    <t>MARCELLA</t>
  </si>
  <si>
    <t>SF55</t>
  </si>
  <si>
    <t>MORONI</t>
  </si>
  <si>
    <t>GOSTI</t>
  </si>
  <si>
    <t>BROGI</t>
  </si>
  <si>
    <t>GIANCARLO</t>
  </si>
  <si>
    <t>SM75</t>
  </si>
  <si>
    <t>CORSA DEI SANTI</t>
  </si>
  <si>
    <t>SCAFONE</t>
  </si>
  <si>
    <t>MARIA RITA</t>
  </si>
  <si>
    <t>IZZO</t>
  </si>
  <si>
    <t>A.S.D. ESERCITO CECCHIGNOLA</t>
  </si>
  <si>
    <t>HANBOULA</t>
  </si>
  <si>
    <t>EZZOHRA</t>
  </si>
  <si>
    <t>PANETTIERI</t>
  </si>
  <si>
    <t>MARCUCCI</t>
  </si>
  <si>
    <t>BRIGITTE</t>
  </si>
  <si>
    <t>MASELLA</t>
  </si>
  <si>
    <t>TIZIANA</t>
  </si>
  <si>
    <t>SF45</t>
  </si>
  <si>
    <t>GULLO</t>
  </si>
  <si>
    <t>LELLI</t>
  </si>
  <si>
    <t>VITTORIO</t>
  </si>
  <si>
    <t>BELA'</t>
  </si>
  <si>
    <t>PERNA</t>
  </si>
  <si>
    <t>PASQUALINO</t>
  </si>
  <si>
    <t>Corri per il Parco Alessandrino</t>
  </si>
  <si>
    <t>26ª edizione</t>
  </si>
  <si>
    <t>Tor Tre Teste - Roma (RM) Italia - Sabato 25/06/2016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</si>
</sst>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vertical="center"/>
    </xf>
    <xf numFmtId="49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285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286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287</v>
      </c>
      <c r="B3" s="40"/>
      <c r="C3" s="40"/>
      <c r="D3" s="40"/>
      <c r="E3" s="40"/>
      <c r="F3" s="40"/>
      <c r="G3" s="40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0" t="s">
        <v>79</v>
      </c>
      <c r="C5" s="30" t="s">
        <v>44</v>
      </c>
      <c r="D5" s="31" t="s">
        <v>80</v>
      </c>
      <c r="E5" s="30" t="s">
        <v>39</v>
      </c>
      <c r="F5" s="12">
        <v>0.024699074074074078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68">F5-$F$5</f>
        <v>0</v>
      </c>
      <c r="I5" s="12">
        <f>F5-INDEX($F$5:$F$212,MATCH(D5,$D$5:$D$212,0))</f>
        <v>0</v>
      </c>
    </row>
    <row r="6" spans="1:9" s="13" customFormat="1" ht="15" customHeight="1">
      <c r="A6" s="14">
        <v>2</v>
      </c>
      <c r="B6" s="32" t="s">
        <v>81</v>
      </c>
      <c r="C6" s="32" t="s">
        <v>50</v>
      </c>
      <c r="D6" s="33" t="s">
        <v>80</v>
      </c>
      <c r="E6" s="32" t="s">
        <v>39</v>
      </c>
      <c r="F6" s="16">
        <v>0.026875</v>
      </c>
      <c r="G6" s="14" t="str">
        <f t="shared" si="0"/>
        <v>3.52/km</v>
      </c>
      <c r="H6" s="16">
        <f t="shared" si="1"/>
        <v>0.0021759259259259214</v>
      </c>
      <c r="I6" s="16">
        <f>F6-INDEX($F$5:$F$212,MATCH(D6,$D$5:$D$212,0))</f>
        <v>0.0021759259259259214</v>
      </c>
    </row>
    <row r="7" spans="1:9" s="13" customFormat="1" ht="15" customHeight="1">
      <c r="A7" s="14">
        <v>3</v>
      </c>
      <c r="B7" s="32" t="s">
        <v>82</v>
      </c>
      <c r="C7" s="32" t="s">
        <v>32</v>
      </c>
      <c r="D7" s="33" t="s">
        <v>83</v>
      </c>
      <c r="E7" s="32" t="s">
        <v>84</v>
      </c>
      <c r="F7" s="16">
        <v>0.027303240740740743</v>
      </c>
      <c r="G7" s="14" t="str">
        <f t="shared" si="0"/>
        <v>3.56/km</v>
      </c>
      <c r="H7" s="16">
        <f t="shared" si="1"/>
        <v>0.0026041666666666644</v>
      </c>
      <c r="I7" s="16">
        <f>F7-INDEX($F$5:$F$212,MATCH(D7,$D$5:$D$212,0))</f>
        <v>0</v>
      </c>
    </row>
    <row r="8" spans="1:9" s="13" customFormat="1" ht="15" customHeight="1">
      <c r="A8" s="14">
        <v>4</v>
      </c>
      <c r="B8" s="32" t="s">
        <v>85</v>
      </c>
      <c r="C8" s="32" t="s">
        <v>61</v>
      </c>
      <c r="D8" s="33" t="s">
        <v>86</v>
      </c>
      <c r="E8" s="32" t="s">
        <v>87</v>
      </c>
      <c r="F8" s="16">
        <v>0.027418981481481485</v>
      </c>
      <c r="G8" s="14" t="str">
        <f t="shared" si="0"/>
        <v>3.57/km</v>
      </c>
      <c r="H8" s="16">
        <f t="shared" si="1"/>
        <v>0.002719907407407407</v>
      </c>
      <c r="I8" s="16">
        <f>F8-INDEX($F$5:$F$212,MATCH(D8,$D$5:$D$212,0))</f>
        <v>0</v>
      </c>
    </row>
    <row r="9" spans="1:9" s="13" customFormat="1" ht="15" customHeight="1">
      <c r="A9" s="14">
        <v>5</v>
      </c>
      <c r="B9" s="32" t="s">
        <v>88</v>
      </c>
      <c r="C9" s="32" t="s">
        <v>18</v>
      </c>
      <c r="D9" s="33" t="s">
        <v>80</v>
      </c>
      <c r="E9" s="32" t="s">
        <v>73</v>
      </c>
      <c r="F9" s="16">
        <v>0.02766203703703704</v>
      </c>
      <c r="G9" s="14" t="str">
        <f t="shared" si="0"/>
        <v>3.59/km</v>
      </c>
      <c r="H9" s="16">
        <f t="shared" si="1"/>
        <v>0.0029629629629629624</v>
      </c>
      <c r="I9" s="16">
        <f>F9-INDEX($F$5:$F$212,MATCH(D9,$D$5:$D$212,0))</f>
        <v>0.0029629629629629624</v>
      </c>
    </row>
    <row r="10" spans="1:9" s="13" customFormat="1" ht="15" customHeight="1">
      <c r="A10" s="14">
        <v>6</v>
      </c>
      <c r="B10" s="32" t="s">
        <v>89</v>
      </c>
      <c r="C10" s="32" t="s">
        <v>43</v>
      </c>
      <c r="D10" s="33" t="s">
        <v>90</v>
      </c>
      <c r="E10" s="32" t="s">
        <v>91</v>
      </c>
      <c r="F10" s="16">
        <v>0.027881944444444445</v>
      </c>
      <c r="G10" s="14" t="str">
        <f t="shared" si="0"/>
        <v>4.01/km</v>
      </c>
      <c r="H10" s="16">
        <f t="shared" si="1"/>
        <v>0.003182870370370367</v>
      </c>
      <c r="I10" s="16">
        <f>F10-INDEX($F$5:$F$212,MATCH(D10,$D$5:$D$212,0))</f>
        <v>0</v>
      </c>
    </row>
    <row r="11" spans="1:9" s="13" customFormat="1" ht="15" customHeight="1">
      <c r="A11" s="24">
        <v>7</v>
      </c>
      <c r="B11" s="36" t="s">
        <v>92</v>
      </c>
      <c r="C11" s="36" t="s">
        <v>68</v>
      </c>
      <c r="D11" s="37" t="s">
        <v>80</v>
      </c>
      <c r="E11" s="36" t="s">
        <v>11</v>
      </c>
      <c r="F11" s="25">
        <v>0.02802083333333333</v>
      </c>
      <c r="G11" s="24" t="str">
        <f t="shared" si="0"/>
        <v>4.02/km</v>
      </c>
      <c r="H11" s="25">
        <f t="shared" si="1"/>
        <v>0.0033217592592592535</v>
      </c>
      <c r="I11" s="25">
        <f>F11-INDEX($F$5:$F$212,MATCH(D11,$D$5:$D$212,0))</f>
        <v>0.0033217592592592535</v>
      </c>
    </row>
    <row r="12" spans="1:9" s="13" customFormat="1" ht="15" customHeight="1">
      <c r="A12" s="14">
        <v>8</v>
      </c>
      <c r="B12" s="32" t="s">
        <v>93</v>
      </c>
      <c r="C12" s="32" t="s">
        <v>35</v>
      </c>
      <c r="D12" s="33" t="s">
        <v>94</v>
      </c>
      <c r="E12" s="32" t="s">
        <v>95</v>
      </c>
      <c r="F12" s="16">
        <v>0.028101851851851854</v>
      </c>
      <c r="G12" s="14" t="str">
        <f t="shared" si="0"/>
        <v>4.03/km</v>
      </c>
      <c r="H12" s="16">
        <f t="shared" si="1"/>
        <v>0.0034027777777777754</v>
      </c>
      <c r="I12" s="16">
        <f>F12-INDEX($F$5:$F$212,MATCH(D12,$D$5:$D$212,0))</f>
        <v>0</v>
      </c>
    </row>
    <row r="13" spans="1:9" s="13" customFormat="1" ht="15" customHeight="1">
      <c r="A13" s="14">
        <v>9</v>
      </c>
      <c r="B13" s="32" t="s">
        <v>96</v>
      </c>
      <c r="C13" s="32" t="s">
        <v>15</v>
      </c>
      <c r="D13" s="33" t="s">
        <v>86</v>
      </c>
      <c r="E13" s="32" t="s">
        <v>97</v>
      </c>
      <c r="F13" s="16">
        <v>0.028194444444444442</v>
      </c>
      <c r="G13" s="14" t="str">
        <f t="shared" si="0"/>
        <v>4.04/km</v>
      </c>
      <c r="H13" s="16">
        <f t="shared" si="1"/>
        <v>0.003495370370370364</v>
      </c>
      <c r="I13" s="16">
        <f>F13-INDEX($F$5:$F$212,MATCH(D13,$D$5:$D$212,0))</f>
        <v>0.000775462962962957</v>
      </c>
    </row>
    <row r="14" spans="1:9" s="13" customFormat="1" ht="15" customHeight="1">
      <c r="A14" s="14">
        <v>10</v>
      </c>
      <c r="B14" s="32" t="s">
        <v>98</v>
      </c>
      <c r="C14" s="32" t="s">
        <v>62</v>
      </c>
      <c r="D14" s="33" t="s">
        <v>83</v>
      </c>
      <c r="E14" s="32" t="s">
        <v>99</v>
      </c>
      <c r="F14" s="16">
        <v>0.02821759259259259</v>
      </c>
      <c r="G14" s="14" t="str">
        <f t="shared" si="0"/>
        <v>4.04/km</v>
      </c>
      <c r="H14" s="16">
        <f t="shared" si="1"/>
        <v>0.003518518518518511</v>
      </c>
      <c r="I14" s="16">
        <f>F14-INDEX($F$5:$F$212,MATCH(D14,$D$5:$D$212,0))</f>
        <v>0.0009143518518518468</v>
      </c>
    </row>
    <row r="15" spans="1:9" s="13" customFormat="1" ht="15" customHeight="1">
      <c r="A15" s="14">
        <v>11</v>
      </c>
      <c r="B15" s="32" t="s">
        <v>100</v>
      </c>
      <c r="C15" s="32" t="s">
        <v>101</v>
      </c>
      <c r="D15" s="33" t="s">
        <v>80</v>
      </c>
      <c r="E15" s="32" t="s">
        <v>102</v>
      </c>
      <c r="F15" s="16">
        <v>0.028657407407407406</v>
      </c>
      <c r="G15" s="14" t="str">
        <f t="shared" si="0"/>
        <v>4.08/km</v>
      </c>
      <c r="H15" s="16">
        <f t="shared" si="1"/>
        <v>0.003958333333333328</v>
      </c>
      <c r="I15" s="16">
        <f>F15-INDEX($F$5:$F$212,MATCH(D15,$D$5:$D$212,0))</f>
        <v>0.003958333333333328</v>
      </c>
    </row>
    <row r="16" spans="1:9" s="13" customFormat="1" ht="15" customHeight="1">
      <c r="A16" s="14">
        <v>12</v>
      </c>
      <c r="B16" s="32" t="s">
        <v>103</v>
      </c>
      <c r="C16" s="32" t="s">
        <v>22</v>
      </c>
      <c r="D16" s="33" t="s">
        <v>83</v>
      </c>
      <c r="E16" s="32" t="s">
        <v>104</v>
      </c>
      <c r="F16" s="16">
        <v>0.02872685185185185</v>
      </c>
      <c r="G16" s="14" t="str">
        <f t="shared" si="0"/>
        <v>4.08/km</v>
      </c>
      <c r="H16" s="16">
        <f t="shared" si="1"/>
        <v>0.0040277777777777725</v>
      </c>
      <c r="I16" s="16">
        <f>F16-INDEX($F$5:$F$212,MATCH(D16,$D$5:$D$212,0))</f>
        <v>0.0014236111111111081</v>
      </c>
    </row>
    <row r="17" spans="1:9" s="13" customFormat="1" ht="15" customHeight="1">
      <c r="A17" s="14">
        <v>13</v>
      </c>
      <c r="B17" s="32" t="s">
        <v>70</v>
      </c>
      <c r="C17" s="32" t="s">
        <v>12</v>
      </c>
      <c r="D17" s="33" t="s">
        <v>86</v>
      </c>
      <c r="E17" s="32" t="s">
        <v>105</v>
      </c>
      <c r="F17" s="16">
        <v>0.028807870370370373</v>
      </c>
      <c r="G17" s="14" t="str">
        <f t="shared" si="0"/>
        <v>4.09/km</v>
      </c>
      <c r="H17" s="16">
        <f t="shared" si="1"/>
        <v>0.004108796296296294</v>
      </c>
      <c r="I17" s="16">
        <f>F17-INDEX($F$5:$F$212,MATCH(D17,$D$5:$D$212,0))</f>
        <v>0.0013888888888888874</v>
      </c>
    </row>
    <row r="18" spans="1:9" s="13" customFormat="1" ht="15" customHeight="1">
      <c r="A18" s="14">
        <v>14</v>
      </c>
      <c r="B18" s="32" t="s">
        <v>106</v>
      </c>
      <c r="C18" s="32" t="s">
        <v>72</v>
      </c>
      <c r="D18" s="33" t="s">
        <v>94</v>
      </c>
      <c r="E18" s="32" t="s">
        <v>107</v>
      </c>
      <c r="F18" s="16">
        <v>0.0290162037037037</v>
      </c>
      <c r="G18" s="14" t="str">
        <f t="shared" si="0"/>
        <v>4.11/km</v>
      </c>
      <c r="H18" s="16">
        <f t="shared" si="1"/>
        <v>0.004317129629629622</v>
      </c>
      <c r="I18" s="16">
        <f>F18-INDEX($F$5:$F$212,MATCH(D18,$D$5:$D$212,0))</f>
        <v>0.0009143518518518468</v>
      </c>
    </row>
    <row r="19" spans="1:9" s="13" customFormat="1" ht="15" customHeight="1">
      <c r="A19" s="14">
        <v>15</v>
      </c>
      <c r="B19" s="32" t="s">
        <v>108</v>
      </c>
      <c r="C19" s="32" t="s">
        <v>109</v>
      </c>
      <c r="D19" s="33" t="s">
        <v>110</v>
      </c>
      <c r="E19" s="32" t="s">
        <v>39</v>
      </c>
      <c r="F19" s="16">
        <v>0.0296412037037037</v>
      </c>
      <c r="G19" s="14" t="str">
        <f t="shared" si="0"/>
        <v>4.16/km</v>
      </c>
      <c r="H19" s="16">
        <f t="shared" si="1"/>
        <v>0.004942129629629623</v>
      </c>
      <c r="I19" s="16">
        <f>F19-INDEX($F$5:$F$212,MATCH(D19,$D$5:$D$212,0))</f>
        <v>0</v>
      </c>
    </row>
    <row r="20" spans="1:9" s="13" customFormat="1" ht="15" customHeight="1">
      <c r="A20" s="14">
        <v>16</v>
      </c>
      <c r="B20" s="32" t="s">
        <v>69</v>
      </c>
      <c r="C20" s="32" t="s">
        <v>111</v>
      </c>
      <c r="D20" s="33" t="s">
        <v>112</v>
      </c>
      <c r="E20" s="32" t="s">
        <v>113</v>
      </c>
      <c r="F20" s="16">
        <v>0.029652777777777778</v>
      </c>
      <c r="G20" s="14" t="str">
        <f t="shared" si="0"/>
        <v>4.16/km</v>
      </c>
      <c r="H20" s="16">
        <f t="shared" si="1"/>
        <v>0.0049537037037037</v>
      </c>
      <c r="I20" s="16">
        <f>F20-INDEX($F$5:$F$212,MATCH(D20,$D$5:$D$212,0))</f>
        <v>0</v>
      </c>
    </row>
    <row r="21" spans="1:9" s="13" customFormat="1" ht="15" customHeight="1">
      <c r="A21" s="14">
        <v>17</v>
      </c>
      <c r="B21" s="32" t="s">
        <v>114</v>
      </c>
      <c r="C21" s="32" t="s">
        <v>27</v>
      </c>
      <c r="D21" s="33" t="s">
        <v>80</v>
      </c>
      <c r="E21" s="32" t="s">
        <v>107</v>
      </c>
      <c r="F21" s="16">
        <v>0.029652777777777778</v>
      </c>
      <c r="G21" s="14" t="str">
        <f t="shared" si="0"/>
        <v>4.16/km</v>
      </c>
      <c r="H21" s="16">
        <f t="shared" si="1"/>
        <v>0.0049537037037037</v>
      </c>
      <c r="I21" s="16">
        <f>F21-INDEX($F$5:$F$212,MATCH(D21,$D$5:$D$212,0))</f>
        <v>0.0049537037037037</v>
      </c>
    </row>
    <row r="22" spans="1:9" s="13" customFormat="1" ht="15" customHeight="1">
      <c r="A22" s="14">
        <v>18</v>
      </c>
      <c r="B22" s="32" t="s">
        <v>115</v>
      </c>
      <c r="C22" s="32" t="s">
        <v>30</v>
      </c>
      <c r="D22" s="33" t="s">
        <v>90</v>
      </c>
      <c r="E22" s="32" t="s">
        <v>116</v>
      </c>
      <c r="F22" s="16">
        <v>0.030046296296296297</v>
      </c>
      <c r="G22" s="14" t="str">
        <f t="shared" si="0"/>
        <v>4.20/km</v>
      </c>
      <c r="H22" s="16">
        <f t="shared" si="1"/>
        <v>0.0053472222222222185</v>
      </c>
      <c r="I22" s="16">
        <f>F22-INDEX($F$5:$F$212,MATCH(D22,$D$5:$D$212,0))</f>
        <v>0.0021643518518518513</v>
      </c>
    </row>
    <row r="23" spans="1:9" s="13" customFormat="1" ht="15" customHeight="1">
      <c r="A23" s="14">
        <v>19</v>
      </c>
      <c r="B23" s="32" t="s">
        <v>117</v>
      </c>
      <c r="C23" s="32" t="s">
        <v>64</v>
      </c>
      <c r="D23" s="33" t="s">
        <v>90</v>
      </c>
      <c r="E23" s="32" t="s">
        <v>97</v>
      </c>
      <c r="F23" s="16">
        <v>0.030671296296296294</v>
      </c>
      <c r="G23" s="14" t="str">
        <f t="shared" si="0"/>
        <v>4.25/km</v>
      </c>
      <c r="H23" s="16">
        <f t="shared" si="1"/>
        <v>0.005972222222222216</v>
      </c>
      <c r="I23" s="16">
        <f>F23-INDEX($F$5:$F$212,MATCH(D23,$D$5:$D$212,0))</f>
        <v>0.0027893518518518484</v>
      </c>
    </row>
    <row r="24" spans="1:9" s="13" customFormat="1" ht="15" customHeight="1">
      <c r="A24" s="14">
        <v>20</v>
      </c>
      <c r="B24" s="32" t="s">
        <v>118</v>
      </c>
      <c r="C24" s="32" t="s">
        <v>51</v>
      </c>
      <c r="D24" s="33" t="s">
        <v>119</v>
      </c>
      <c r="E24" s="32" t="s">
        <v>97</v>
      </c>
      <c r="F24" s="16">
        <v>0.030925925925925926</v>
      </c>
      <c r="G24" s="14" t="str">
        <f t="shared" si="0"/>
        <v>4.27/km</v>
      </c>
      <c r="H24" s="16">
        <f t="shared" si="1"/>
        <v>0.006226851851851848</v>
      </c>
      <c r="I24" s="16">
        <f>F24-INDEX($F$5:$F$212,MATCH(D24,$D$5:$D$212,0))</f>
        <v>0</v>
      </c>
    </row>
    <row r="25" spans="1:9" s="13" customFormat="1" ht="15" customHeight="1">
      <c r="A25" s="14">
        <v>21</v>
      </c>
      <c r="B25" s="32" t="s">
        <v>120</v>
      </c>
      <c r="C25" s="32" t="s">
        <v>121</v>
      </c>
      <c r="D25" s="33" t="s">
        <v>94</v>
      </c>
      <c r="E25" s="32" t="s">
        <v>99</v>
      </c>
      <c r="F25" s="16">
        <v>0.031064814814814812</v>
      </c>
      <c r="G25" s="14" t="str">
        <f t="shared" si="0"/>
        <v>4.28/km</v>
      </c>
      <c r="H25" s="16">
        <f t="shared" si="1"/>
        <v>0.006365740740740734</v>
      </c>
      <c r="I25" s="16">
        <f>F25-INDEX($F$5:$F$212,MATCH(D25,$D$5:$D$212,0))</f>
        <v>0.002962962962962959</v>
      </c>
    </row>
    <row r="26" spans="1:9" s="13" customFormat="1" ht="15" customHeight="1">
      <c r="A26" s="14">
        <v>22</v>
      </c>
      <c r="B26" s="32" t="s">
        <v>122</v>
      </c>
      <c r="C26" s="32" t="s">
        <v>31</v>
      </c>
      <c r="D26" s="33" t="s">
        <v>94</v>
      </c>
      <c r="E26" s="32" t="s">
        <v>123</v>
      </c>
      <c r="F26" s="16">
        <v>0.03149305555555556</v>
      </c>
      <c r="G26" s="14" t="str">
        <f t="shared" si="0"/>
        <v>4.32/km</v>
      </c>
      <c r="H26" s="16">
        <f t="shared" si="1"/>
        <v>0.006793981481481481</v>
      </c>
      <c r="I26" s="16">
        <f>F26-INDEX($F$5:$F$212,MATCH(D26,$D$5:$D$212,0))</f>
        <v>0.0033912037037037053</v>
      </c>
    </row>
    <row r="27" spans="1:9" s="13" customFormat="1" ht="15" customHeight="1">
      <c r="A27" s="14">
        <v>23</v>
      </c>
      <c r="B27" s="32" t="s">
        <v>124</v>
      </c>
      <c r="C27" s="32" t="s">
        <v>125</v>
      </c>
      <c r="D27" s="33" t="s">
        <v>83</v>
      </c>
      <c r="E27" s="32" t="s">
        <v>97</v>
      </c>
      <c r="F27" s="16">
        <v>0.03159722222222222</v>
      </c>
      <c r="G27" s="14" t="str">
        <f t="shared" si="0"/>
        <v>4.33/km</v>
      </c>
      <c r="H27" s="16">
        <f t="shared" si="1"/>
        <v>0.006898148148148143</v>
      </c>
      <c r="I27" s="16">
        <f>F27-INDEX($F$5:$F$212,MATCH(D27,$D$5:$D$212,0))</f>
        <v>0.0042939814814814785</v>
      </c>
    </row>
    <row r="28" spans="1:9" s="17" customFormat="1" ht="15" customHeight="1">
      <c r="A28" s="14">
        <v>24</v>
      </c>
      <c r="B28" s="32" t="s">
        <v>126</v>
      </c>
      <c r="C28" s="32" t="s">
        <v>21</v>
      </c>
      <c r="D28" s="33" t="s">
        <v>86</v>
      </c>
      <c r="E28" s="32" t="s">
        <v>127</v>
      </c>
      <c r="F28" s="16">
        <v>0.03162037037037037</v>
      </c>
      <c r="G28" s="14" t="str">
        <f t="shared" si="0"/>
        <v>4.33/km</v>
      </c>
      <c r="H28" s="16">
        <f t="shared" si="1"/>
        <v>0.00692129629629629</v>
      </c>
      <c r="I28" s="16">
        <f>F28-INDEX($F$5:$F$212,MATCH(D28,$D$5:$D$212,0))</f>
        <v>0.004201388888888883</v>
      </c>
    </row>
    <row r="29" spans="1:9" ht="15" customHeight="1">
      <c r="A29" s="14">
        <v>25</v>
      </c>
      <c r="B29" s="32" t="s">
        <v>128</v>
      </c>
      <c r="C29" s="32" t="s">
        <v>51</v>
      </c>
      <c r="D29" s="33" t="s">
        <v>83</v>
      </c>
      <c r="E29" s="32" t="s">
        <v>129</v>
      </c>
      <c r="F29" s="16">
        <v>0.03200231481481482</v>
      </c>
      <c r="G29" s="14" t="str">
        <f t="shared" si="0"/>
        <v>4.37/km</v>
      </c>
      <c r="H29" s="16">
        <f t="shared" si="1"/>
        <v>0.007303240740740739</v>
      </c>
      <c r="I29" s="16">
        <f>F29-INDEX($F$5:$F$212,MATCH(D29,$D$5:$D$212,0))</f>
        <v>0.004699074074074074</v>
      </c>
    </row>
    <row r="30" spans="1:9" ht="15" customHeight="1">
      <c r="A30" s="14">
        <v>26</v>
      </c>
      <c r="B30" s="32" t="s">
        <v>130</v>
      </c>
      <c r="C30" s="32" t="s">
        <v>131</v>
      </c>
      <c r="D30" s="33" t="s">
        <v>132</v>
      </c>
      <c r="E30" s="32" t="s">
        <v>133</v>
      </c>
      <c r="F30" s="16">
        <v>0.03209490740740741</v>
      </c>
      <c r="G30" s="14" t="str">
        <f t="shared" si="0"/>
        <v>4.37/km</v>
      </c>
      <c r="H30" s="16">
        <f t="shared" si="1"/>
        <v>0.007395833333333334</v>
      </c>
      <c r="I30" s="16">
        <f>F30-INDEX($F$5:$F$212,MATCH(D30,$D$5:$D$212,0))</f>
        <v>0</v>
      </c>
    </row>
    <row r="31" spans="1:9" ht="15" customHeight="1">
      <c r="A31" s="14">
        <v>27</v>
      </c>
      <c r="B31" s="32" t="s">
        <v>66</v>
      </c>
      <c r="C31" s="32" t="s">
        <v>134</v>
      </c>
      <c r="D31" s="33" t="s">
        <v>86</v>
      </c>
      <c r="E31" s="32" t="s">
        <v>135</v>
      </c>
      <c r="F31" s="16">
        <v>0.032199074074074074</v>
      </c>
      <c r="G31" s="14" t="str">
        <f t="shared" si="0"/>
        <v>4.38/km</v>
      </c>
      <c r="H31" s="16">
        <f t="shared" si="1"/>
        <v>0.007499999999999996</v>
      </c>
      <c r="I31" s="16">
        <f>F31-INDEX($F$5:$F$212,MATCH(D31,$D$5:$D$212,0))</f>
        <v>0.004780092592592589</v>
      </c>
    </row>
    <row r="32" spans="1:9" ht="15" customHeight="1">
      <c r="A32" s="14">
        <v>28</v>
      </c>
      <c r="B32" s="32" t="s">
        <v>65</v>
      </c>
      <c r="C32" s="32" t="s">
        <v>45</v>
      </c>
      <c r="D32" s="33" t="s">
        <v>80</v>
      </c>
      <c r="E32" s="32" t="s">
        <v>136</v>
      </c>
      <c r="F32" s="16">
        <v>0.03221064814814815</v>
      </c>
      <c r="G32" s="14" t="str">
        <f t="shared" si="0"/>
        <v>4.38/km</v>
      </c>
      <c r="H32" s="16">
        <f t="shared" si="1"/>
        <v>0.00751157407407407</v>
      </c>
      <c r="I32" s="16">
        <f>F32-INDEX($F$5:$F$212,MATCH(D32,$D$5:$D$212,0))</f>
        <v>0.00751157407407407</v>
      </c>
    </row>
    <row r="33" spans="1:9" ht="15" customHeight="1">
      <c r="A33" s="14">
        <v>29</v>
      </c>
      <c r="B33" s="32" t="s">
        <v>137</v>
      </c>
      <c r="C33" s="32" t="s">
        <v>138</v>
      </c>
      <c r="D33" s="33" t="s">
        <v>94</v>
      </c>
      <c r="E33" s="32" t="s">
        <v>139</v>
      </c>
      <c r="F33" s="16">
        <v>0.032337962962962964</v>
      </c>
      <c r="G33" s="14" t="str">
        <f t="shared" si="0"/>
        <v>4.39/km</v>
      </c>
      <c r="H33" s="16">
        <f t="shared" si="1"/>
        <v>0.007638888888888886</v>
      </c>
      <c r="I33" s="16">
        <f>F33-INDEX($F$5:$F$212,MATCH(D33,$D$5:$D$212,0))</f>
        <v>0.004236111111111111</v>
      </c>
    </row>
    <row r="34" spans="1:9" ht="15" customHeight="1">
      <c r="A34" s="14">
        <v>30</v>
      </c>
      <c r="B34" s="32" t="s">
        <v>128</v>
      </c>
      <c r="C34" s="32" t="s">
        <v>140</v>
      </c>
      <c r="D34" s="33" t="s">
        <v>141</v>
      </c>
      <c r="E34" s="32" t="s">
        <v>142</v>
      </c>
      <c r="F34" s="16">
        <v>0.03239583333333333</v>
      </c>
      <c r="G34" s="14" t="str">
        <f t="shared" si="0"/>
        <v>4.40/km</v>
      </c>
      <c r="H34" s="16">
        <f t="shared" si="1"/>
        <v>0.007696759259259254</v>
      </c>
      <c r="I34" s="16">
        <f>F34-INDEX($F$5:$F$212,MATCH(D34,$D$5:$D$212,0))</f>
        <v>0</v>
      </c>
    </row>
    <row r="35" spans="1:9" ht="15" customHeight="1">
      <c r="A35" s="14">
        <v>31</v>
      </c>
      <c r="B35" s="32" t="s">
        <v>143</v>
      </c>
      <c r="C35" s="32" t="s">
        <v>144</v>
      </c>
      <c r="D35" s="33" t="s">
        <v>80</v>
      </c>
      <c r="E35" s="32" t="s">
        <v>123</v>
      </c>
      <c r="F35" s="16">
        <v>0.03246527777777778</v>
      </c>
      <c r="G35" s="14" t="str">
        <f t="shared" si="0"/>
        <v>4.41/km</v>
      </c>
      <c r="H35" s="16">
        <f t="shared" si="1"/>
        <v>0.007766203703703702</v>
      </c>
      <c r="I35" s="16">
        <f>F35-INDEX($F$5:$F$212,MATCH(D35,$D$5:$D$212,0))</f>
        <v>0.007766203703703702</v>
      </c>
    </row>
    <row r="36" spans="1:9" ht="15" customHeight="1">
      <c r="A36" s="14">
        <v>32</v>
      </c>
      <c r="B36" s="32" t="s">
        <v>145</v>
      </c>
      <c r="C36" s="32" t="s">
        <v>25</v>
      </c>
      <c r="D36" s="33" t="s">
        <v>86</v>
      </c>
      <c r="E36" s="32" t="s">
        <v>146</v>
      </c>
      <c r="F36" s="16">
        <v>0.03262731481481482</v>
      </c>
      <c r="G36" s="14" t="str">
        <f t="shared" si="0"/>
        <v>4.42/km</v>
      </c>
      <c r="H36" s="16">
        <f t="shared" si="1"/>
        <v>0.00792824074074074</v>
      </c>
      <c r="I36" s="16">
        <f>F36-INDEX($F$5:$F$212,MATCH(D36,$D$5:$D$212,0))</f>
        <v>0.005208333333333332</v>
      </c>
    </row>
    <row r="37" spans="1:9" ht="15" customHeight="1">
      <c r="A37" s="14">
        <v>33</v>
      </c>
      <c r="B37" s="32" t="s">
        <v>147</v>
      </c>
      <c r="C37" s="32" t="s">
        <v>21</v>
      </c>
      <c r="D37" s="33" t="s">
        <v>112</v>
      </c>
      <c r="E37" s="32" t="s">
        <v>148</v>
      </c>
      <c r="F37" s="16">
        <v>0.03284722222222222</v>
      </c>
      <c r="G37" s="14" t="str">
        <f t="shared" si="0"/>
        <v>4.44/km</v>
      </c>
      <c r="H37" s="16">
        <f t="shared" si="1"/>
        <v>0.008148148148148144</v>
      </c>
      <c r="I37" s="16">
        <f>F37-INDEX($F$5:$F$212,MATCH(D37,$D$5:$D$212,0))</f>
        <v>0.003194444444444444</v>
      </c>
    </row>
    <row r="38" spans="1:9" ht="15" customHeight="1">
      <c r="A38" s="24">
        <v>34</v>
      </c>
      <c r="B38" s="36" t="s">
        <v>149</v>
      </c>
      <c r="C38" s="36" t="s">
        <v>54</v>
      </c>
      <c r="D38" s="37" t="s">
        <v>86</v>
      </c>
      <c r="E38" s="36" t="s">
        <v>11</v>
      </c>
      <c r="F38" s="25">
        <v>0.03295138888888889</v>
      </c>
      <c r="G38" s="24" t="str">
        <f t="shared" si="0"/>
        <v>4.45/km</v>
      </c>
      <c r="H38" s="25">
        <f t="shared" si="1"/>
        <v>0.008252314814814813</v>
      </c>
      <c r="I38" s="25">
        <f>F38-INDEX($F$5:$F$212,MATCH(D38,$D$5:$D$212,0))</f>
        <v>0.005532407407407406</v>
      </c>
    </row>
    <row r="39" spans="1:9" ht="15" customHeight="1">
      <c r="A39" s="14">
        <v>35</v>
      </c>
      <c r="B39" s="32" t="s">
        <v>150</v>
      </c>
      <c r="C39" s="32" t="s">
        <v>15</v>
      </c>
      <c r="D39" s="33" t="s">
        <v>80</v>
      </c>
      <c r="E39" s="32" t="s">
        <v>151</v>
      </c>
      <c r="F39" s="16">
        <v>0.03315972222222222</v>
      </c>
      <c r="G39" s="14" t="str">
        <f t="shared" si="0"/>
        <v>4.47/km</v>
      </c>
      <c r="H39" s="16">
        <f t="shared" si="1"/>
        <v>0.008460648148148144</v>
      </c>
      <c r="I39" s="16">
        <f>F39-INDEX($F$5:$F$212,MATCH(D39,$D$5:$D$212,0))</f>
        <v>0.008460648148148144</v>
      </c>
    </row>
    <row r="40" spans="1:9" ht="15" customHeight="1">
      <c r="A40" s="14">
        <v>36</v>
      </c>
      <c r="B40" s="32" t="s">
        <v>152</v>
      </c>
      <c r="C40" s="32" t="s">
        <v>45</v>
      </c>
      <c r="D40" s="33" t="s">
        <v>83</v>
      </c>
      <c r="E40" s="32" t="s">
        <v>153</v>
      </c>
      <c r="F40" s="16">
        <v>0.03325231481481481</v>
      </c>
      <c r="G40" s="14" t="str">
        <f t="shared" si="0"/>
        <v>4.47/km</v>
      </c>
      <c r="H40" s="16">
        <f t="shared" si="1"/>
        <v>0.008553240740740733</v>
      </c>
      <c r="I40" s="16">
        <f>F40-INDEX($F$5:$F$212,MATCH(D40,$D$5:$D$212,0))</f>
        <v>0.0059490740740740684</v>
      </c>
    </row>
    <row r="41" spans="1:9" ht="15" customHeight="1">
      <c r="A41" s="14">
        <v>37</v>
      </c>
      <c r="B41" s="32" t="s">
        <v>154</v>
      </c>
      <c r="C41" s="32" t="s">
        <v>77</v>
      </c>
      <c r="D41" s="33" t="s">
        <v>90</v>
      </c>
      <c r="E41" s="32" t="s">
        <v>151</v>
      </c>
      <c r="F41" s="16">
        <v>0.03356481481481482</v>
      </c>
      <c r="G41" s="14" t="str">
        <f t="shared" si="0"/>
        <v>4.50/km</v>
      </c>
      <c r="H41" s="16">
        <f t="shared" si="1"/>
        <v>0.00886574074074074</v>
      </c>
      <c r="I41" s="16">
        <f>F41-INDEX($F$5:$F$212,MATCH(D41,$D$5:$D$212,0))</f>
        <v>0.005682870370370373</v>
      </c>
    </row>
    <row r="42" spans="1:9" ht="15" customHeight="1">
      <c r="A42" s="14">
        <v>38</v>
      </c>
      <c r="B42" s="32" t="s">
        <v>155</v>
      </c>
      <c r="C42" s="32" t="s">
        <v>63</v>
      </c>
      <c r="D42" s="33" t="s">
        <v>83</v>
      </c>
      <c r="E42" s="32" t="s">
        <v>37</v>
      </c>
      <c r="F42" s="16">
        <v>0.0337037037037037</v>
      </c>
      <c r="G42" s="14" t="str">
        <f t="shared" si="0"/>
        <v>4.51/km</v>
      </c>
      <c r="H42" s="16">
        <f t="shared" si="1"/>
        <v>0.009004629629629623</v>
      </c>
      <c r="I42" s="16">
        <f>F42-INDEX($F$5:$F$212,MATCH(D42,$D$5:$D$212,0))</f>
        <v>0.0064004629629629585</v>
      </c>
    </row>
    <row r="43" spans="1:9" ht="15" customHeight="1">
      <c r="A43" s="14">
        <v>39</v>
      </c>
      <c r="B43" s="32" t="s">
        <v>156</v>
      </c>
      <c r="C43" s="32" t="s">
        <v>30</v>
      </c>
      <c r="D43" s="33" t="s">
        <v>112</v>
      </c>
      <c r="E43" s="32" t="s">
        <v>136</v>
      </c>
      <c r="F43" s="16">
        <v>0.03378472222222222</v>
      </c>
      <c r="G43" s="14" t="str">
        <f t="shared" si="0"/>
        <v>4.52/km</v>
      </c>
      <c r="H43" s="16">
        <f t="shared" si="1"/>
        <v>0.009085648148148145</v>
      </c>
      <c r="I43" s="16">
        <f>F43-INDEX($F$5:$F$212,MATCH(D43,$D$5:$D$212,0))</f>
        <v>0.004131944444444445</v>
      </c>
    </row>
    <row r="44" spans="1:9" ht="15" customHeight="1">
      <c r="A44" s="14">
        <v>40</v>
      </c>
      <c r="B44" s="32" t="s">
        <v>157</v>
      </c>
      <c r="C44" s="32" t="s">
        <v>13</v>
      </c>
      <c r="D44" s="33" t="s">
        <v>94</v>
      </c>
      <c r="E44" s="32" t="s">
        <v>136</v>
      </c>
      <c r="F44" s="16">
        <v>0.034027777777777775</v>
      </c>
      <c r="G44" s="14" t="str">
        <f t="shared" si="0"/>
        <v>4.54/km</v>
      </c>
      <c r="H44" s="16">
        <f t="shared" si="1"/>
        <v>0.009328703703703697</v>
      </c>
      <c r="I44" s="16">
        <f>F44-INDEX($F$5:$F$212,MATCH(D44,$D$5:$D$212,0))</f>
        <v>0.005925925925925921</v>
      </c>
    </row>
    <row r="45" spans="1:9" ht="15" customHeight="1">
      <c r="A45" s="14">
        <v>41</v>
      </c>
      <c r="B45" s="32" t="s">
        <v>158</v>
      </c>
      <c r="C45" s="32" t="s">
        <v>74</v>
      </c>
      <c r="D45" s="33" t="s">
        <v>119</v>
      </c>
      <c r="E45" s="32" t="s">
        <v>159</v>
      </c>
      <c r="F45" s="16">
        <v>0.034039351851851855</v>
      </c>
      <c r="G45" s="14" t="str">
        <f t="shared" si="0"/>
        <v>4.54/km</v>
      </c>
      <c r="H45" s="16">
        <f t="shared" si="1"/>
        <v>0.009340277777777777</v>
      </c>
      <c r="I45" s="16">
        <f>F45-INDEX($F$5:$F$212,MATCH(D45,$D$5:$D$212,0))</f>
        <v>0.003113425925925929</v>
      </c>
    </row>
    <row r="46" spans="1:9" ht="15" customHeight="1">
      <c r="A46" s="14">
        <v>42</v>
      </c>
      <c r="B46" s="32" t="s">
        <v>160</v>
      </c>
      <c r="C46" s="32" t="s">
        <v>42</v>
      </c>
      <c r="D46" s="33" t="s">
        <v>112</v>
      </c>
      <c r="E46" s="32" t="s">
        <v>161</v>
      </c>
      <c r="F46" s="16">
        <v>0.034039351851851855</v>
      </c>
      <c r="G46" s="14" t="str">
        <f t="shared" si="0"/>
        <v>4.54/km</v>
      </c>
      <c r="H46" s="16">
        <f t="shared" si="1"/>
        <v>0.009340277777777777</v>
      </c>
      <c r="I46" s="16">
        <f>F46-INDEX($F$5:$F$212,MATCH(D46,$D$5:$D$212,0))</f>
        <v>0.0043865740740740775</v>
      </c>
    </row>
    <row r="47" spans="1:9" ht="15" customHeight="1">
      <c r="A47" s="14">
        <v>43</v>
      </c>
      <c r="B47" s="32" t="s">
        <v>162</v>
      </c>
      <c r="C47" s="32" t="s">
        <v>59</v>
      </c>
      <c r="D47" s="33" t="s">
        <v>86</v>
      </c>
      <c r="E47" s="32" t="s">
        <v>99</v>
      </c>
      <c r="F47" s="16">
        <v>0.03405092592592592</v>
      </c>
      <c r="G47" s="14" t="str">
        <f t="shared" si="0"/>
        <v>4.54/km</v>
      </c>
      <c r="H47" s="16">
        <f t="shared" si="1"/>
        <v>0.009351851851851844</v>
      </c>
      <c r="I47" s="16">
        <f>F47-INDEX($F$5:$F$212,MATCH(D47,$D$5:$D$212,0))</f>
        <v>0.006631944444444437</v>
      </c>
    </row>
    <row r="48" spans="1:9" ht="15" customHeight="1">
      <c r="A48" s="14">
        <v>44</v>
      </c>
      <c r="B48" s="32" t="s">
        <v>163</v>
      </c>
      <c r="C48" s="32" t="s">
        <v>34</v>
      </c>
      <c r="D48" s="33" t="s">
        <v>119</v>
      </c>
      <c r="E48" s="32" t="s">
        <v>97</v>
      </c>
      <c r="F48" s="16">
        <v>0.03417824074074074</v>
      </c>
      <c r="G48" s="14" t="str">
        <f t="shared" si="0"/>
        <v>4.55/km</v>
      </c>
      <c r="H48" s="16">
        <f t="shared" si="1"/>
        <v>0.00947916666666666</v>
      </c>
      <c r="I48" s="16">
        <f>F48-INDEX($F$5:$F$212,MATCH(D48,$D$5:$D$212,0))</f>
        <v>0.003252314814814812</v>
      </c>
    </row>
    <row r="49" spans="1:9" ht="15" customHeight="1">
      <c r="A49" s="14">
        <v>45</v>
      </c>
      <c r="B49" s="32" t="s">
        <v>164</v>
      </c>
      <c r="C49" s="32" t="s">
        <v>165</v>
      </c>
      <c r="D49" s="33" t="s">
        <v>94</v>
      </c>
      <c r="E49" s="32" t="s">
        <v>113</v>
      </c>
      <c r="F49" s="16">
        <v>0.034212962962962966</v>
      </c>
      <c r="G49" s="14" t="str">
        <f t="shared" si="0"/>
        <v>4.56/km</v>
      </c>
      <c r="H49" s="16">
        <f t="shared" si="1"/>
        <v>0.009513888888888888</v>
      </c>
      <c r="I49" s="16">
        <f>F49-INDEX($F$5:$F$212,MATCH(D49,$D$5:$D$212,0))</f>
        <v>0.006111111111111112</v>
      </c>
    </row>
    <row r="50" spans="1:9" ht="15" customHeight="1">
      <c r="A50" s="14">
        <v>46</v>
      </c>
      <c r="B50" s="32" t="s">
        <v>166</v>
      </c>
      <c r="C50" s="32" t="s">
        <v>20</v>
      </c>
      <c r="D50" s="33" t="s">
        <v>83</v>
      </c>
      <c r="E50" s="32" t="s">
        <v>151</v>
      </c>
      <c r="F50" s="16">
        <v>0.034305555555555554</v>
      </c>
      <c r="G50" s="14" t="str">
        <f t="shared" si="0"/>
        <v>4.56/km</v>
      </c>
      <c r="H50" s="16">
        <f t="shared" si="1"/>
        <v>0.009606481481481476</v>
      </c>
      <c r="I50" s="16">
        <f>F50-INDEX($F$5:$F$212,MATCH(D50,$D$5:$D$212,0))</f>
        <v>0.007002314814814812</v>
      </c>
    </row>
    <row r="51" spans="1:9" ht="15" customHeight="1">
      <c r="A51" s="24">
        <v>47</v>
      </c>
      <c r="B51" s="36" t="s">
        <v>167</v>
      </c>
      <c r="C51" s="36" t="s">
        <v>13</v>
      </c>
      <c r="D51" s="37" t="s">
        <v>86</v>
      </c>
      <c r="E51" s="36" t="s">
        <v>11</v>
      </c>
      <c r="F51" s="25">
        <v>0.03434027777777778</v>
      </c>
      <c r="G51" s="24" t="str">
        <f t="shared" si="0"/>
        <v>4.57/km</v>
      </c>
      <c r="H51" s="25">
        <f t="shared" si="1"/>
        <v>0.009641203703703704</v>
      </c>
      <c r="I51" s="25">
        <f>F51-INDEX($F$5:$F$212,MATCH(D51,$D$5:$D$212,0))</f>
        <v>0.006921296296296297</v>
      </c>
    </row>
    <row r="52" spans="1:9" ht="15" customHeight="1">
      <c r="A52" s="14">
        <v>48</v>
      </c>
      <c r="B52" s="32" t="s">
        <v>168</v>
      </c>
      <c r="C52" s="32" t="s">
        <v>23</v>
      </c>
      <c r="D52" s="33" t="s">
        <v>94</v>
      </c>
      <c r="E52" s="32" t="s">
        <v>169</v>
      </c>
      <c r="F52" s="16">
        <v>0.03439814814814814</v>
      </c>
      <c r="G52" s="14" t="str">
        <f t="shared" si="0"/>
        <v>4.57/km</v>
      </c>
      <c r="H52" s="16">
        <f t="shared" si="1"/>
        <v>0.009699074074074065</v>
      </c>
      <c r="I52" s="16">
        <f>F52-INDEX($F$5:$F$212,MATCH(D52,$D$5:$D$212,0))</f>
        <v>0.006296296296296289</v>
      </c>
    </row>
    <row r="53" spans="1:9" ht="15" customHeight="1">
      <c r="A53" s="14">
        <v>49</v>
      </c>
      <c r="B53" s="32" t="s">
        <v>170</v>
      </c>
      <c r="C53" s="32" t="s">
        <v>27</v>
      </c>
      <c r="D53" s="33" t="s">
        <v>80</v>
      </c>
      <c r="E53" s="32" t="s">
        <v>97</v>
      </c>
      <c r="F53" s="16">
        <v>0.03479166666666667</v>
      </c>
      <c r="G53" s="14" t="str">
        <f t="shared" si="0"/>
        <v>5.01/km</v>
      </c>
      <c r="H53" s="16">
        <f t="shared" si="1"/>
        <v>0.010092592592592594</v>
      </c>
      <c r="I53" s="16">
        <f>F53-INDEX($F$5:$F$212,MATCH(D53,$D$5:$D$212,0))</f>
        <v>0.010092592592592594</v>
      </c>
    </row>
    <row r="54" spans="1:9" ht="15" customHeight="1">
      <c r="A54" s="14">
        <v>50</v>
      </c>
      <c r="B54" s="32" t="s">
        <v>171</v>
      </c>
      <c r="C54" s="32" t="s">
        <v>31</v>
      </c>
      <c r="D54" s="33" t="s">
        <v>83</v>
      </c>
      <c r="E54" s="32" t="s">
        <v>97</v>
      </c>
      <c r="F54" s="16">
        <v>0.03490740740740741</v>
      </c>
      <c r="G54" s="14" t="str">
        <f t="shared" si="0"/>
        <v>5.02/km</v>
      </c>
      <c r="H54" s="16">
        <f t="shared" si="1"/>
        <v>0.01020833333333333</v>
      </c>
      <c r="I54" s="16">
        <f>F54-INDEX($F$5:$F$212,MATCH(D54,$D$5:$D$212,0))</f>
        <v>0.007604166666666665</v>
      </c>
    </row>
    <row r="55" spans="1:9" ht="15" customHeight="1">
      <c r="A55" s="14">
        <v>51</v>
      </c>
      <c r="B55" s="32" t="s">
        <v>172</v>
      </c>
      <c r="C55" s="32" t="s">
        <v>33</v>
      </c>
      <c r="D55" s="33" t="s">
        <v>83</v>
      </c>
      <c r="E55" s="32" t="s">
        <v>97</v>
      </c>
      <c r="F55" s="16">
        <v>0.03490740740740741</v>
      </c>
      <c r="G55" s="14" t="str">
        <f t="shared" si="0"/>
        <v>5.02/km</v>
      </c>
      <c r="H55" s="16">
        <f t="shared" si="1"/>
        <v>0.01020833333333333</v>
      </c>
      <c r="I55" s="16">
        <f>F55-INDEX($F$5:$F$212,MATCH(D55,$D$5:$D$212,0))</f>
        <v>0.007604166666666665</v>
      </c>
    </row>
    <row r="56" spans="1:9" ht="15" customHeight="1">
      <c r="A56" s="14">
        <v>52</v>
      </c>
      <c r="B56" s="32" t="s">
        <v>173</v>
      </c>
      <c r="C56" s="32" t="s">
        <v>29</v>
      </c>
      <c r="D56" s="33" t="s">
        <v>83</v>
      </c>
      <c r="E56" s="32" t="s">
        <v>97</v>
      </c>
      <c r="F56" s="16">
        <v>0.03490740740740741</v>
      </c>
      <c r="G56" s="14" t="str">
        <f t="shared" si="0"/>
        <v>5.02/km</v>
      </c>
      <c r="H56" s="16">
        <f t="shared" si="1"/>
        <v>0.01020833333333333</v>
      </c>
      <c r="I56" s="16">
        <f>F56-INDEX($F$5:$F$212,MATCH(D56,$D$5:$D$212,0))</f>
        <v>0.007604166666666665</v>
      </c>
    </row>
    <row r="57" spans="1:9" ht="15" customHeight="1">
      <c r="A57" s="24">
        <v>53</v>
      </c>
      <c r="B57" s="36" t="s">
        <v>174</v>
      </c>
      <c r="C57" s="36" t="s">
        <v>175</v>
      </c>
      <c r="D57" s="37" t="s">
        <v>176</v>
      </c>
      <c r="E57" s="36" t="s">
        <v>11</v>
      </c>
      <c r="F57" s="25">
        <v>0.0349537037037037</v>
      </c>
      <c r="G57" s="24" t="str">
        <f t="shared" si="0"/>
        <v>5.02/km</v>
      </c>
      <c r="H57" s="25">
        <f t="shared" si="1"/>
        <v>0.010254629629629624</v>
      </c>
      <c r="I57" s="25">
        <f>F57-INDEX($F$5:$F$212,MATCH(D57,$D$5:$D$212,0))</f>
        <v>0</v>
      </c>
    </row>
    <row r="58" spans="1:9" ht="15" customHeight="1">
      <c r="A58" s="14">
        <v>54</v>
      </c>
      <c r="B58" s="32" t="s">
        <v>177</v>
      </c>
      <c r="C58" s="32" t="s">
        <v>178</v>
      </c>
      <c r="D58" s="33" t="s">
        <v>83</v>
      </c>
      <c r="E58" s="32" t="s">
        <v>99</v>
      </c>
      <c r="F58" s="16">
        <v>0.035104166666666665</v>
      </c>
      <c r="G58" s="14" t="str">
        <f t="shared" si="0"/>
        <v>5.03/km</v>
      </c>
      <c r="H58" s="16">
        <f t="shared" si="1"/>
        <v>0.010405092592592587</v>
      </c>
      <c r="I58" s="16">
        <f>F58-INDEX($F$5:$F$212,MATCH(D58,$D$5:$D$212,0))</f>
        <v>0.007800925925925923</v>
      </c>
    </row>
    <row r="59" spans="1:9" ht="15" customHeight="1">
      <c r="A59" s="14">
        <v>55</v>
      </c>
      <c r="B59" s="32" t="s">
        <v>179</v>
      </c>
      <c r="C59" s="32" t="s">
        <v>180</v>
      </c>
      <c r="D59" s="33" t="s">
        <v>176</v>
      </c>
      <c r="E59" s="32" t="s">
        <v>181</v>
      </c>
      <c r="F59" s="16">
        <v>0.03530092592592592</v>
      </c>
      <c r="G59" s="14" t="str">
        <f t="shared" si="0"/>
        <v>5.05/km</v>
      </c>
      <c r="H59" s="16">
        <f t="shared" si="1"/>
        <v>0.010601851851851845</v>
      </c>
      <c r="I59" s="16">
        <f>F59-INDEX($F$5:$F$212,MATCH(D59,$D$5:$D$212,0))</f>
        <v>0.000347222222222221</v>
      </c>
    </row>
    <row r="60" spans="1:9" ht="15" customHeight="1">
      <c r="A60" s="14">
        <v>56</v>
      </c>
      <c r="B60" s="32" t="s">
        <v>182</v>
      </c>
      <c r="C60" s="32" t="s">
        <v>180</v>
      </c>
      <c r="D60" s="33" t="s">
        <v>132</v>
      </c>
      <c r="E60" s="32" t="s">
        <v>183</v>
      </c>
      <c r="F60" s="16">
        <v>0.03532407407407407</v>
      </c>
      <c r="G60" s="14" t="str">
        <f t="shared" si="0"/>
        <v>5.05/km</v>
      </c>
      <c r="H60" s="16">
        <f t="shared" si="1"/>
        <v>0.010624999999999992</v>
      </c>
      <c r="I60" s="16">
        <f>F60-INDEX($F$5:$F$212,MATCH(D60,$D$5:$D$212,0))</f>
        <v>0.003229166666666658</v>
      </c>
    </row>
    <row r="61" spans="1:9" ht="15" customHeight="1">
      <c r="A61" s="14">
        <v>57</v>
      </c>
      <c r="B61" s="32" t="s">
        <v>184</v>
      </c>
      <c r="C61" s="32" t="s">
        <v>185</v>
      </c>
      <c r="D61" s="33" t="s">
        <v>90</v>
      </c>
      <c r="E61" s="32" t="s">
        <v>186</v>
      </c>
      <c r="F61" s="16">
        <v>0.035486111111111114</v>
      </c>
      <c r="G61" s="14" t="str">
        <f t="shared" si="0"/>
        <v>5.07/km</v>
      </c>
      <c r="H61" s="16">
        <f t="shared" si="1"/>
        <v>0.010787037037037036</v>
      </c>
      <c r="I61" s="16">
        <f>F61-INDEX($F$5:$F$212,MATCH(D61,$D$5:$D$212,0))</f>
        <v>0.007604166666666669</v>
      </c>
    </row>
    <row r="62" spans="1:9" ht="15" customHeight="1">
      <c r="A62" s="14">
        <v>58</v>
      </c>
      <c r="B62" s="32" t="s">
        <v>187</v>
      </c>
      <c r="C62" s="32" t="s">
        <v>35</v>
      </c>
      <c r="D62" s="33" t="s">
        <v>83</v>
      </c>
      <c r="E62" s="32" t="s">
        <v>151</v>
      </c>
      <c r="F62" s="16">
        <v>0.035694444444444445</v>
      </c>
      <c r="G62" s="14" t="str">
        <f t="shared" si="0"/>
        <v>5.08/km</v>
      </c>
      <c r="H62" s="16">
        <f t="shared" si="1"/>
        <v>0.010995370370370367</v>
      </c>
      <c r="I62" s="16">
        <f>F62-INDEX($F$5:$F$212,MATCH(D62,$D$5:$D$212,0))</f>
        <v>0.008391203703703703</v>
      </c>
    </row>
    <row r="63" spans="1:9" ht="15" customHeight="1">
      <c r="A63" s="14">
        <v>59</v>
      </c>
      <c r="B63" s="32" t="s">
        <v>76</v>
      </c>
      <c r="C63" s="32" t="s">
        <v>138</v>
      </c>
      <c r="D63" s="33" t="s">
        <v>119</v>
      </c>
      <c r="E63" s="32" t="s">
        <v>97</v>
      </c>
      <c r="F63" s="16">
        <v>0.035729166666666666</v>
      </c>
      <c r="G63" s="14" t="str">
        <f t="shared" si="0"/>
        <v>5.09/km</v>
      </c>
      <c r="H63" s="16">
        <f t="shared" si="1"/>
        <v>0.011030092592592588</v>
      </c>
      <c r="I63" s="16">
        <f>F63-INDEX($F$5:$F$212,MATCH(D63,$D$5:$D$212,0))</f>
        <v>0.00480324074074074</v>
      </c>
    </row>
    <row r="64" spans="1:9" ht="15" customHeight="1">
      <c r="A64" s="14">
        <v>60</v>
      </c>
      <c r="B64" s="32" t="s">
        <v>188</v>
      </c>
      <c r="C64" s="32" t="s">
        <v>26</v>
      </c>
      <c r="D64" s="33" t="s">
        <v>83</v>
      </c>
      <c r="E64" s="32" t="s">
        <v>97</v>
      </c>
      <c r="F64" s="16">
        <v>0.035729166666666666</v>
      </c>
      <c r="G64" s="14" t="str">
        <f t="shared" si="0"/>
        <v>5.09/km</v>
      </c>
      <c r="H64" s="16">
        <f t="shared" si="1"/>
        <v>0.011030092592592588</v>
      </c>
      <c r="I64" s="16">
        <f>F64-INDEX($F$5:$F$212,MATCH(D64,$D$5:$D$212,0))</f>
        <v>0.008425925925925924</v>
      </c>
    </row>
    <row r="65" spans="1:9" ht="15" customHeight="1">
      <c r="A65" s="14">
        <v>61</v>
      </c>
      <c r="B65" s="32" t="s">
        <v>189</v>
      </c>
      <c r="C65" s="32" t="s">
        <v>50</v>
      </c>
      <c r="D65" s="33" t="s">
        <v>86</v>
      </c>
      <c r="E65" s="32" t="s">
        <v>97</v>
      </c>
      <c r="F65" s="16">
        <v>0.035729166666666666</v>
      </c>
      <c r="G65" s="14" t="str">
        <f t="shared" si="0"/>
        <v>5.09/km</v>
      </c>
      <c r="H65" s="16">
        <f t="shared" si="1"/>
        <v>0.011030092592592588</v>
      </c>
      <c r="I65" s="16">
        <f>F65-INDEX($F$5:$F$212,MATCH(D65,$D$5:$D$212,0))</f>
        <v>0.008310185185185181</v>
      </c>
    </row>
    <row r="66" spans="1:9" ht="15" customHeight="1">
      <c r="A66" s="14">
        <v>62</v>
      </c>
      <c r="B66" s="32" t="s">
        <v>190</v>
      </c>
      <c r="C66" s="32" t="s">
        <v>191</v>
      </c>
      <c r="D66" s="33" t="s">
        <v>112</v>
      </c>
      <c r="E66" s="32" t="s">
        <v>113</v>
      </c>
      <c r="F66" s="16">
        <v>0.03577546296296296</v>
      </c>
      <c r="G66" s="14" t="str">
        <f t="shared" si="0"/>
        <v>5.09/km</v>
      </c>
      <c r="H66" s="16">
        <f t="shared" si="1"/>
        <v>0.011076388888888882</v>
      </c>
      <c r="I66" s="16">
        <f>F66-INDEX($F$5:$F$212,MATCH(D66,$D$5:$D$212,0))</f>
        <v>0.006122685185185182</v>
      </c>
    </row>
    <row r="67" spans="1:9" ht="15" customHeight="1">
      <c r="A67" s="14">
        <v>63</v>
      </c>
      <c r="B67" s="32" t="s">
        <v>192</v>
      </c>
      <c r="C67" s="32" t="s">
        <v>21</v>
      </c>
      <c r="D67" s="33" t="s">
        <v>94</v>
      </c>
      <c r="E67" s="32" t="s">
        <v>193</v>
      </c>
      <c r="F67" s="16">
        <v>0.03584490740740741</v>
      </c>
      <c r="G67" s="14" t="str">
        <f t="shared" si="0"/>
        <v>5.10/km</v>
      </c>
      <c r="H67" s="16">
        <f t="shared" si="1"/>
        <v>0.01114583333333333</v>
      </c>
      <c r="I67" s="16">
        <f>F67-INDEX($F$5:$F$212,MATCH(D67,$D$5:$D$212,0))</f>
        <v>0.007743055555555555</v>
      </c>
    </row>
    <row r="68" spans="1:9" ht="15" customHeight="1">
      <c r="A68" s="14">
        <v>64</v>
      </c>
      <c r="B68" s="32" t="s">
        <v>60</v>
      </c>
      <c r="C68" s="32" t="s">
        <v>49</v>
      </c>
      <c r="D68" s="33" t="s">
        <v>83</v>
      </c>
      <c r="E68" s="32" t="s">
        <v>97</v>
      </c>
      <c r="F68" s="16">
        <v>0.03664351851851852</v>
      </c>
      <c r="G68" s="14" t="str">
        <f t="shared" si="0"/>
        <v>5.17/km</v>
      </c>
      <c r="H68" s="16">
        <f t="shared" si="1"/>
        <v>0.011944444444444442</v>
      </c>
      <c r="I68" s="16">
        <f>F68-INDEX($F$5:$F$212,MATCH(D68,$D$5:$D$212,0))</f>
        <v>0.009340277777777777</v>
      </c>
    </row>
    <row r="69" spans="1:9" ht="15" customHeight="1">
      <c r="A69" s="14">
        <v>65</v>
      </c>
      <c r="B69" s="32" t="s">
        <v>194</v>
      </c>
      <c r="C69" s="32" t="s">
        <v>26</v>
      </c>
      <c r="D69" s="33" t="s">
        <v>83</v>
      </c>
      <c r="E69" s="32" t="s">
        <v>151</v>
      </c>
      <c r="F69" s="16">
        <v>0.03664351851851852</v>
      </c>
      <c r="G69" s="14" t="str">
        <f aca="true" t="shared" si="2" ref="G69:G81">TEXT(INT((HOUR(F69)*3600+MINUTE(F69)*60+SECOND(F69))/$I$3/60),"0")&amp;"."&amp;TEXT(MOD((HOUR(F69)*3600+MINUTE(F69)*60+SECOND(F69))/$I$3,60),"00")&amp;"/km"</f>
        <v>5.17/km</v>
      </c>
      <c r="H69" s="16">
        <f aca="true" t="shared" si="3" ref="H69:H81">F69-$F$5</f>
        <v>0.011944444444444442</v>
      </c>
      <c r="I69" s="16">
        <f>F69-INDEX($F$5:$F$212,MATCH(D69,$D$5:$D$212,0))</f>
        <v>0.009340277777777777</v>
      </c>
    </row>
    <row r="70" spans="1:9" ht="15" customHeight="1">
      <c r="A70" s="14">
        <v>66</v>
      </c>
      <c r="B70" s="32" t="s">
        <v>195</v>
      </c>
      <c r="C70" s="32" t="s">
        <v>22</v>
      </c>
      <c r="D70" s="33" t="s">
        <v>86</v>
      </c>
      <c r="E70" s="32" t="s">
        <v>196</v>
      </c>
      <c r="F70" s="16">
        <v>0.03664351851851852</v>
      </c>
      <c r="G70" s="14" t="str">
        <f t="shared" si="2"/>
        <v>5.17/km</v>
      </c>
      <c r="H70" s="16">
        <f t="shared" si="3"/>
        <v>0.011944444444444442</v>
      </c>
      <c r="I70" s="16">
        <f>F70-INDEX($F$5:$F$212,MATCH(D70,$D$5:$D$212,0))</f>
        <v>0.009224537037037035</v>
      </c>
    </row>
    <row r="71" spans="1:9" ht="15" customHeight="1">
      <c r="A71" s="14">
        <v>67</v>
      </c>
      <c r="B71" s="32" t="s">
        <v>197</v>
      </c>
      <c r="C71" s="32" t="s">
        <v>13</v>
      </c>
      <c r="D71" s="33" t="s">
        <v>94</v>
      </c>
      <c r="E71" s="32" t="s">
        <v>136</v>
      </c>
      <c r="F71" s="16">
        <v>0.03678240740740741</v>
      </c>
      <c r="G71" s="14" t="str">
        <f t="shared" si="2"/>
        <v>5.18/km</v>
      </c>
      <c r="H71" s="16">
        <f t="shared" si="3"/>
        <v>0.012083333333333331</v>
      </c>
      <c r="I71" s="16">
        <f>F71-INDEX($F$5:$F$212,MATCH(D71,$D$5:$D$212,0))</f>
        <v>0.008680555555555556</v>
      </c>
    </row>
    <row r="72" spans="1:9" ht="15" customHeight="1">
      <c r="A72" s="24">
        <v>68</v>
      </c>
      <c r="B72" s="36" t="s">
        <v>198</v>
      </c>
      <c r="C72" s="36" t="s">
        <v>20</v>
      </c>
      <c r="D72" s="37" t="s">
        <v>94</v>
      </c>
      <c r="E72" s="36" t="s">
        <v>11</v>
      </c>
      <c r="F72" s="25">
        <v>0.03678240740740741</v>
      </c>
      <c r="G72" s="24" t="str">
        <f t="shared" si="2"/>
        <v>5.18/km</v>
      </c>
      <c r="H72" s="25">
        <f t="shared" si="3"/>
        <v>0.012083333333333331</v>
      </c>
      <c r="I72" s="25">
        <f>F72-INDEX($F$5:$F$212,MATCH(D72,$D$5:$D$212,0))</f>
        <v>0.008680555555555556</v>
      </c>
    </row>
    <row r="73" spans="1:9" ht="15" customHeight="1">
      <c r="A73" s="14">
        <v>69</v>
      </c>
      <c r="B73" s="32" t="s">
        <v>199</v>
      </c>
      <c r="C73" s="32" t="s">
        <v>67</v>
      </c>
      <c r="D73" s="33" t="s">
        <v>86</v>
      </c>
      <c r="E73" s="32" t="s">
        <v>200</v>
      </c>
      <c r="F73" s="16">
        <v>0.03679398148148148</v>
      </c>
      <c r="G73" s="14" t="str">
        <f t="shared" si="2"/>
        <v>5.18/km</v>
      </c>
      <c r="H73" s="16">
        <f t="shared" si="3"/>
        <v>0.012094907407407405</v>
      </c>
      <c r="I73" s="16">
        <f>F73-INDEX($F$5:$F$212,MATCH(D73,$D$5:$D$212,0))</f>
        <v>0.009374999999999998</v>
      </c>
    </row>
    <row r="74" spans="1:9" ht="15" customHeight="1">
      <c r="A74" s="14">
        <v>70</v>
      </c>
      <c r="B74" s="32" t="s">
        <v>201</v>
      </c>
      <c r="C74" s="32" t="s">
        <v>202</v>
      </c>
      <c r="D74" s="33" t="s">
        <v>203</v>
      </c>
      <c r="E74" s="32" t="s">
        <v>204</v>
      </c>
      <c r="F74" s="16">
        <v>0.03679398148148148</v>
      </c>
      <c r="G74" s="14" t="str">
        <f t="shared" si="2"/>
        <v>5.18/km</v>
      </c>
      <c r="H74" s="16">
        <f t="shared" si="3"/>
        <v>0.012094907407407405</v>
      </c>
      <c r="I74" s="16">
        <f>F74-INDEX($F$5:$F$212,MATCH(D74,$D$5:$D$212,0))</f>
        <v>0</v>
      </c>
    </row>
    <row r="75" spans="1:9" ht="15" customHeight="1">
      <c r="A75" s="14">
        <v>71</v>
      </c>
      <c r="B75" s="32" t="s">
        <v>205</v>
      </c>
      <c r="C75" s="32" t="s">
        <v>30</v>
      </c>
      <c r="D75" s="33" t="s">
        <v>112</v>
      </c>
      <c r="E75" s="32" t="s">
        <v>97</v>
      </c>
      <c r="F75" s="16">
        <v>0.03695601851851852</v>
      </c>
      <c r="G75" s="14" t="str">
        <f t="shared" si="2"/>
        <v>5.19/km</v>
      </c>
      <c r="H75" s="16">
        <f t="shared" si="3"/>
        <v>0.012256944444444442</v>
      </c>
      <c r="I75" s="16">
        <f>F75-INDEX($F$5:$F$212,MATCH(D75,$D$5:$D$212,0))</f>
        <v>0.007303240740740742</v>
      </c>
    </row>
    <row r="76" spans="1:9" ht="15" customHeight="1">
      <c r="A76" s="14">
        <v>72</v>
      </c>
      <c r="B76" s="32" t="s">
        <v>206</v>
      </c>
      <c r="C76" s="32" t="s">
        <v>207</v>
      </c>
      <c r="D76" s="33" t="s">
        <v>80</v>
      </c>
      <c r="E76" s="32" t="s">
        <v>208</v>
      </c>
      <c r="F76" s="16">
        <v>0.03697916666666667</v>
      </c>
      <c r="G76" s="14" t="str">
        <f t="shared" si="2"/>
        <v>5.20/km</v>
      </c>
      <c r="H76" s="16">
        <f t="shared" si="3"/>
        <v>0.012280092592592589</v>
      </c>
      <c r="I76" s="16">
        <f>F76-INDEX($F$5:$F$212,MATCH(D76,$D$5:$D$212,0))</f>
        <v>0.012280092592592589</v>
      </c>
    </row>
    <row r="77" spans="1:9" ht="15" customHeight="1">
      <c r="A77" s="14">
        <v>73</v>
      </c>
      <c r="B77" s="32" t="s">
        <v>209</v>
      </c>
      <c r="C77" s="32" t="s">
        <v>75</v>
      </c>
      <c r="D77" s="33" t="s">
        <v>90</v>
      </c>
      <c r="E77" s="32" t="s">
        <v>151</v>
      </c>
      <c r="F77" s="16">
        <v>0.03706018518518519</v>
      </c>
      <c r="G77" s="14" t="str">
        <f t="shared" si="2"/>
        <v>5.20/km</v>
      </c>
      <c r="H77" s="16">
        <f t="shared" si="3"/>
        <v>0.012361111111111111</v>
      </c>
      <c r="I77" s="16">
        <f>F77-INDEX($F$5:$F$212,MATCH(D77,$D$5:$D$212,0))</f>
        <v>0.009178240740740744</v>
      </c>
    </row>
    <row r="78" spans="1:9" ht="15" customHeight="1">
      <c r="A78" s="14">
        <v>74</v>
      </c>
      <c r="B78" s="32" t="s">
        <v>210</v>
      </c>
      <c r="C78" s="32" t="s">
        <v>19</v>
      </c>
      <c r="D78" s="33" t="s">
        <v>119</v>
      </c>
      <c r="E78" s="32" t="s">
        <v>151</v>
      </c>
      <c r="F78" s="16">
        <v>0.03755787037037037</v>
      </c>
      <c r="G78" s="14" t="str">
        <f t="shared" si="2"/>
        <v>5.25/km</v>
      </c>
      <c r="H78" s="16">
        <f t="shared" si="3"/>
        <v>0.012858796296296295</v>
      </c>
      <c r="I78" s="16">
        <f>F78-INDEX($F$5:$F$212,MATCH(D78,$D$5:$D$212,0))</f>
        <v>0.006631944444444447</v>
      </c>
    </row>
    <row r="79" spans="1:9" ht="15" customHeight="1">
      <c r="A79" s="14">
        <v>75</v>
      </c>
      <c r="B79" s="32" t="s">
        <v>211</v>
      </c>
      <c r="C79" s="32" t="s">
        <v>25</v>
      </c>
      <c r="D79" s="33" t="s">
        <v>90</v>
      </c>
      <c r="E79" s="32" t="s">
        <v>148</v>
      </c>
      <c r="F79" s="16">
        <v>0.037592592592592594</v>
      </c>
      <c r="G79" s="14" t="str">
        <f t="shared" si="2"/>
        <v>5.25/km</v>
      </c>
      <c r="H79" s="16">
        <f t="shared" si="3"/>
        <v>0.012893518518518516</v>
      </c>
      <c r="I79" s="16">
        <f>F79-INDEX($F$5:$F$212,MATCH(D79,$D$5:$D$212,0))</f>
        <v>0.009710648148148149</v>
      </c>
    </row>
    <row r="80" spans="1:9" ht="15" customHeight="1">
      <c r="A80" s="14">
        <v>76</v>
      </c>
      <c r="B80" s="32" t="s">
        <v>212</v>
      </c>
      <c r="C80" s="32" t="s">
        <v>40</v>
      </c>
      <c r="D80" s="33" t="s">
        <v>94</v>
      </c>
      <c r="E80" s="32" t="s">
        <v>153</v>
      </c>
      <c r="F80" s="16">
        <v>0.03784722222222222</v>
      </c>
      <c r="G80" s="14" t="str">
        <f t="shared" si="2"/>
        <v>5.27/km</v>
      </c>
      <c r="H80" s="16">
        <f t="shared" si="3"/>
        <v>0.013148148148148141</v>
      </c>
      <c r="I80" s="16">
        <f>F80-INDEX($F$5:$F$212,MATCH(D80,$D$5:$D$212,0))</f>
        <v>0.009745370370370366</v>
      </c>
    </row>
    <row r="81" spans="1:9" ht="15" customHeight="1">
      <c r="A81" s="14">
        <v>77</v>
      </c>
      <c r="B81" s="32" t="s">
        <v>213</v>
      </c>
      <c r="C81" s="32" t="s">
        <v>33</v>
      </c>
      <c r="D81" s="33" t="s">
        <v>112</v>
      </c>
      <c r="E81" s="32" t="s">
        <v>214</v>
      </c>
      <c r="F81" s="16">
        <v>0.03846064814814815</v>
      </c>
      <c r="G81" s="14" t="str">
        <f t="shared" si="2"/>
        <v>5.32/km</v>
      </c>
      <c r="H81" s="16">
        <f t="shared" si="3"/>
        <v>0.013761574074074068</v>
      </c>
      <c r="I81" s="16">
        <f>F81-INDEX($F$5:$F$212,MATCH(D81,$D$5:$D$212,0))</f>
        <v>0.008807870370370369</v>
      </c>
    </row>
    <row r="82" spans="1:9" ht="15" customHeight="1">
      <c r="A82" s="14">
        <v>78</v>
      </c>
      <c r="B82" s="32" t="s">
        <v>215</v>
      </c>
      <c r="C82" s="32" t="s">
        <v>216</v>
      </c>
      <c r="D82" s="33" t="s">
        <v>112</v>
      </c>
      <c r="E82" s="32" t="s">
        <v>151</v>
      </c>
      <c r="F82" s="16">
        <v>0.038807870370370375</v>
      </c>
      <c r="G82" s="14" t="str">
        <f aca="true" t="shared" si="4" ref="G82:G96">TEXT(INT((HOUR(F82)*3600+MINUTE(F82)*60+SECOND(F82))/$I$3/60),"0")&amp;"."&amp;TEXT(MOD((HOUR(F82)*3600+MINUTE(F82)*60+SECOND(F82))/$I$3,60),"00")&amp;"/km"</f>
        <v>5.35/km</v>
      </c>
      <c r="H82" s="16">
        <f aca="true" t="shared" si="5" ref="H82:H96">F82-$F$5</f>
        <v>0.014108796296296296</v>
      </c>
      <c r="I82" s="16">
        <f>F82-INDEX($F$5:$F$212,MATCH(D82,$D$5:$D$212,0))</f>
        <v>0.009155092592592597</v>
      </c>
    </row>
    <row r="83" spans="1:9" ht="15" customHeight="1">
      <c r="A83" s="14">
        <v>79</v>
      </c>
      <c r="B83" s="32" t="s">
        <v>217</v>
      </c>
      <c r="C83" s="32" t="s">
        <v>24</v>
      </c>
      <c r="D83" s="33" t="s">
        <v>86</v>
      </c>
      <c r="E83" s="32" t="s">
        <v>151</v>
      </c>
      <c r="F83" s="16">
        <v>0.03881944444444444</v>
      </c>
      <c r="G83" s="14" t="str">
        <f t="shared" si="4"/>
        <v>5.35/km</v>
      </c>
      <c r="H83" s="16">
        <f t="shared" si="5"/>
        <v>0.014120370370370363</v>
      </c>
      <c r="I83" s="16">
        <f>F83-INDEX($F$5:$F$212,MATCH(D83,$D$5:$D$212,0))</f>
        <v>0.011400462962962956</v>
      </c>
    </row>
    <row r="84" spans="1:9" ht="15" customHeight="1">
      <c r="A84" s="24">
        <v>80</v>
      </c>
      <c r="B84" s="36" t="s">
        <v>218</v>
      </c>
      <c r="C84" s="36" t="s">
        <v>25</v>
      </c>
      <c r="D84" s="37" t="s">
        <v>86</v>
      </c>
      <c r="E84" s="36" t="s">
        <v>11</v>
      </c>
      <c r="F84" s="25">
        <v>0.038877314814814816</v>
      </c>
      <c r="G84" s="24" t="str">
        <f t="shared" si="4"/>
        <v>5.36/km</v>
      </c>
      <c r="H84" s="25">
        <f t="shared" si="5"/>
        <v>0.014178240740740738</v>
      </c>
      <c r="I84" s="25">
        <f>F84-INDEX($F$5:$F$212,MATCH(D84,$D$5:$D$212,0))</f>
        <v>0.01145833333333333</v>
      </c>
    </row>
    <row r="85" spans="1:9" ht="15" customHeight="1">
      <c r="A85" s="14">
        <v>81</v>
      </c>
      <c r="B85" s="32" t="s">
        <v>57</v>
      </c>
      <c r="C85" s="32" t="s">
        <v>14</v>
      </c>
      <c r="D85" s="33" t="s">
        <v>219</v>
      </c>
      <c r="E85" s="32" t="s">
        <v>196</v>
      </c>
      <c r="F85" s="16">
        <v>0.0390162037037037</v>
      </c>
      <c r="G85" s="14" t="str">
        <f t="shared" si="4"/>
        <v>5.37/km</v>
      </c>
      <c r="H85" s="16">
        <f t="shared" si="5"/>
        <v>0.01431712962962962</v>
      </c>
      <c r="I85" s="16">
        <f>F85-INDEX($F$5:$F$212,MATCH(D85,$D$5:$D$212,0))</f>
        <v>0</v>
      </c>
    </row>
    <row r="86" spans="1:9" ht="15" customHeight="1">
      <c r="A86" s="14">
        <v>82</v>
      </c>
      <c r="B86" s="32" t="s">
        <v>220</v>
      </c>
      <c r="C86" s="32" t="s">
        <v>18</v>
      </c>
      <c r="D86" s="33" t="s">
        <v>83</v>
      </c>
      <c r="E86" s="32" t="s">
        <v>221</v>
      </c>
      <c r="F86" s="16">
        <v>0.039143518518518515</v>
      </c>
      <c r="G86" s="14" t="str">
        <f t="shared" si="4"/>
        <v>5.38/km</v>
      </c>
      <c r="H86" s="16">
        <f t="shared" si="5"/>
        <v>0.014444444444444437</v>
      </c>
      <c r="I86" s="16">
        <f>F86-INDEX($F$5:$F$212,MATCH(D86,$D$5:$D$212,0))</f>
        <v>0.011840277777777772</v>
      </c>
    </row>
    <row r="87" spans="1:9" ht="15" customHeight="1">
      <c r="A87" s="14">
        <v>83</v>
      </c>
      <c r="B87" s="32" t="s">
        <v>222</v>
      </c>
      <c r="C87" s="32" t="s">
        <v>125</v>
      </c>
      <c r="D87" s="33" t="s">
        <v>86</v>
      </c>
      <c r="E87" s="32" t="s">
        <v>99</v>
      </c>
      <c r="F87" s="16">
        <v>0.03934027777777777</v>
      </c>
      <c r="G87" s="14" t="str">
        <f t="shared" si="4"/>
        <v>5.40/km</v>
      </c>
      <c r="H87" s="16">
        <f t="shared" si="5"/>
        <v>0.014641203703703694</v>
      </c>
      <c r="I87" s="16">
        <f>F87-INDEX($F$5:$F$212,MATCH(D87,$D$5:$D$212,0))</f>
        <v>0.011921296296296287</v>
      </c>
    </row>
    <row r="88" spans="1:9" ht="15" customHeight="1">
      <c r="A88" s="14">
        <v>84</v>
      </c>
      <c r="B88" s="32" t="s">
        <v>223</v>
      </c>
      <c r="C88" s="32" t="s">
        <v>21</v>
      </c>
      <c r="D88" s="33" t="s">
        <v>80</v>
      </c>
      <c r="E88" s="32" t="s">
        <v>151</v>
      </c>
      <c r="F88" s="16">
        <v>0.040324074074074075</v>
      </c>
      <c r="G88" s="14" t="str">
        <f t="shared" si="4"/>
        <v>5.48/km</v>
      </c>
      <c r="H88" s="16">
        <f t="shared" si="5"/>
        <v>0.015624999999999997</v>
      </c>
      <c r="I88" s="16">
        <f>F88-INDEX($F$5:$F$212,MATCH(D88,$D$5:$D$212,0))</f>
        <v>0.015624999999999997</v>
      </c>
    </row>
    <row r="89" spans="1:9" ht="15" customHeight="1">
      <c r="A89" s="14">
        <v>85</v>
      </c>
      <c r="B89" s="32" t="s">
        <v>224</v>
      </c>
      <c r="C89" s="32" t="s">
        <v>14</v>
      </c>
      <c r="D89" s="33" t="s">
        <v>119</v>
      </c>
      <c r="E89" s="32" t="s">
        <v>151</v>
      </c>
      <c r="F89" s="16">
        <v>0.0405787037037037</v>
      </c>
      <c r="G89" s="14" t="str">
        <f t="shared" si="4"/>
        <v>5.51/km</v>
      </c>
      <c r="H89" s="16">
        <f t="shared" si="5"/>
        <v>0.015879629629629622</v>
      </c>
      <c r="I89" s="16">
        <f>F89-INDEX($F$5:$F$212,MATCH(D89,$D$5:$D$212,0))</f>
        <v>0.009652777777777774</v>
      </c>
    </row>
    <row r="90" spans="1:9" ht="15" customHeight="1">
      <c r="A90" s="14">
        <v>86</v>
      </c>
      <c r="B90" s="32" t="s">
        <v>225</v>
      </c>
      <c r="C90" s="32" t="s">
        <v>59</v>
      </c>
      <c r="D90" s="33" t="s">
        <v>94</v>
      </c>
      <c r="E90" s="32" t="s">
        <v>151</v>
      </c>
      <c r="F90" s="16">
        <v>0.040636574074074075</v>
      </c>
      <c r="G90" s="14" t="str">
        <f t="shared" si="4"/>
        <v>5.51/km</v>
      </c>
      <c r="H90" s="16">
        <f t="shared" si="5"/>
        <v>0.015937499999999997</v>
      </c>
      <c r="I90" s="16">
        <f>F90-INDEX($F$5:$F$212,MATCH(D90,$D$5:$D$212,0))</f>
        <v>0.012534722222222221</v>
      </c>
    </row>
    <row r="91" spans="1:9" ht="15" customHeight="1">
      <c r="A91" s="14">
        <v>87</v>
      </c>
      <c r="B91" s="32" t="s">
        <v>226</v>
      </c>
      <c r="C91" s="32" t="s">
        <v>227</v>
      </c>
      <c r="D91" s="33" t="s">
        <v>94</v>
      </c>
      <c r="E91" s="32" t="s">
        <v>97</v>
      </c>
      <c r="F91" s="16">
        <v>0.04125</v>
      </c>
      <c r="G91" s="14" t="str">
        <f t="shared" si="4"/>
        <v>5.56/km</v>
      </c>
      <c r="H91" s="16">
        <f t="shared" si="5"/>
        <v>0.016550925925925924</v>
      </c>
      <c r="I91" s="16">
        <f>F91-INDEX($F$5:$F$212,MATCH(D91,$D$5:$D$212,0))</f>
        <v>0.013148148148148148</v>
      </c>
    </row>
    <row r="92" spans="1:9" ht="15" customHeight="1">
      <c r="A92" s="14">
        <v>88</v>
      </c>
      <c r="B92" s="32" t="s">
        <v>228</v>
      </c>
      <c r="C92" s="32" t="s">
        <v>12</v>
      </c>
      <c r="D92" s="33" t="s">
        <v>83</v>
      </c>
      <c r="E92" s="32" t="s">
        <v>97</v>
      </c>
      <c r="F92" s="16">
        <v>0.0416550925925926</v>
      </c>
      <c r="G92" s="14" t="str">
        <f t="shared" si="4"/>
        <v>5.60/km</v>
      </c>
      <c r="H92" s="16">
        <f t="shared" si="5"/>
        <v>0.01695601851851852</v>
      </c>
      <c r="I92" s="16">
        <f>F92-INDEX($F$5:$F$212,MATCH(D92,$D$5:$D$212,0))</f>
        <v>0.014351851851851855</v>
      </c>
    </row>
    <row r="93" spans="1:9" ht="15" customHeight="1">
      <c r="A93" s="14">
        <v>89</v>
      </c>
      <c r="B93" s="32" t="s">
        <v>229</v>
      </c>
      <c r="C93" s="32" t="s">
        <v>230</v>
      </c>
      <c r="D93" s="33" t="s">
        <v>231</v>
      </c>
      <c r="E93" s="32" t="s">
        <v>97</v>
      </c>
      <c r="F93" s="16">
        <v>0.04168981481481482</v>
      </c>
      <c r="G93" s="14" t="str">
        <f t="shared" si="4"/>
        <v>6.00/km</v>
      </c>
      <c r="H93" s="16">
        <f t="shared" si="5"/>
        <v>0.01699074074074074</v>
      </c>
      <c r="I93" s="16">
        <f>F93-INDEX($F$5:$F$212,MATCH(D93,$D$5:$D$212,0))</f>
        <v>0</v>
      </c>
    </row>
    <row r="94" spans="1:9" ht="15" customHeight="1">
      <c r="A94" s="14">
        <v>90</v>
      </c>
      <c r="B94" s="32" t="s">
        <v>232</v>
      </c>
      <c r="C94" s="32" t="s">
        <v>28</v>
      </c>
      <c r="D94" s="33" t="s">
        <v>119</v>
      </c>
      <c r="E94" s="32" t="s">
        <v>133</v>
      </c>
      <c r="F94" s="16">
        <v>0.04179398148148148</v>
      </c>
      <c r="G94" s="14" t="str">
        <f t="shared" si="4"/>
        <v>6.01/km</v>
      </c>
      <c r="H94" s="16">
        <f t="shared" si="5"/>
        <v>0.017094907407407402</v>
      </c>
      <c r="I94" s="16">
        <f>F94-INDEX($F$5:$F$212,MATCH(D94,$D$5:$D$212,0))</f>
        <v>0.010868055555555554</v>
      </c>
    </row>
    <row r="95" spans="1:9" ht="15" customHeight="1">
      <c r="A95" s="14">
        <v>91</v>
      </c>
      <c r="B95" s="32" t="s">
        <v>233</v>
      </c>
      <c r="C95" s="32" t="s">
        <v>234</v>
      </c>
      <c r="D95" s="33" t="s">
        <v>119</v>
      </c>
      <c r="E95" s="32" t="s">
        <v>159</v>
      </c>
      <c r="F95" s="16">
        <v>0.04181712962962963</v>
      </c>
      <c r="G95" s="14" t="str">
        <f t="shared" si="4"/>
        <v>6.01/km</v>
      </c>
      <c r="H95" s="16">
        <f t="shared" si="5"/>
        <v>0.01711805555555555</v>
      </c>
      <c r="I95" s="16">
        <f>F95-INDEX($F$5:$F$212,MATCH(D95,$D$5:$D$212,0))</f>
        <v>0.010891203703703702</v>
      </c>
    </row>
    <row r="96" spans="1:9" ht="15" customHeight="1">
      <c r="A96" s="24">
        <v>92</v>
      </c>
      <c r="B96" s="36" t="s">
        <v>235</v>
      </c>
      <c r="C96" s="36" t="s">
        <v>236</v>
      </c>
      <c r="D96" s="37" t="s">
        <v>83</v>
      </c>
      <c r="E96" s="36" t="s">
        <v>11</v>
      </c>
      <c r="F96" s="25">
        <v>0.042222222222222223</v>
      </c>
      <c r="G96" s="24" t="str">
        <f t="shared" si="4"/>
        <v>6.05/km</v>
      </c>
      <c r="H96" s="25">
        <f t="shared" si="5"/>
        <v>0.017523148148148145</v>
      </c>
      <c r="I96" s="25">
        <f>F96-INDEX($F$5:$F$212,MATCH(D96,$D$5:$D$212,0))</f>
        <v>0.014918981481481481</v>
      </c>
    </row>
    <row r="97" spans="1:9" ht="15" customHeight="1">
      <c r="A97" s="14">
        <v>93</v>
      </c>
      <c r="B97" s="32" t="s">
        <v>237</v>
      </c>
      <c r="C97" s="32" t="s">
        <v>28</v>
      </c>
      <c r="D97" s="33" t="s">
        <v>119</v>
      </c>
      <c r="E97" s="32" t="s">
        <v>97</v>
      </c>
      <c r="F97" s="16">
        <v>0.04231481481481481</v>
      </c>
      <c r="G97" s="14" t="str">
        <f aca="true" t="shared" si="6" ref="G97:G105">TEXT(INT((HOUR(F97)*3600+MINUTE(F97)*60+SECOND(F97))/$I$3/60),"0")&amp;"."&amp;TEXT(MOD((HOUR(F97)*3600+MINUTE(F97)*60+SECOND(F97))/$I$3,60),"00")&amp;"/km"</f>
        <v>6.06/km</v>
      </c>
      <c r="H97" s="16">
        <f aca="true" t="shared" si="7" ref="H97:H105">F97-$F$5</f>
        <v>0.017615740740740734</v>
      </c>
      <c r="I97" s="16">
        <f>F97-INDEX($F$5:$F$212,MATCH(D97,$D$5:$D$212,0))</f>
        <v>0.011388888888888886</v>
      </c>
    </row>
    <row r="98" spans="1:9" ht="15" customHeight="1">
      <c r="A98" s="14">
        <v>94</v>
      </c>
      <c r="B98" s="32" t="s">
        <v>238</v>
      </c>
      <c r="C98" s="32" t="s">
        <v>55</v>
      </c>
      <c r="D98" s="33" t="s">
        <v>112</v>
      </c>
      <c r="E98" s="32" t="s">
        <v>151</v>
      </c>
      <c r="F98" s="16">
        <v>0.04305555555555556</v>
      </c>
      <c r="G98" s="14" t="str">
        <f t="shared" si="6"/>
        <v>6.12/km</v>
      </c>
      <c r="H98" s="16">
        <f t="shared" si="7"/>
        <v>0.018356481481481484</v>
      </c>
      <c r="I98" s="16">
        <f>F98-INDEX($F$5:$F$212,MATCH(D98,$D$5:$D$212,0))</f>
        <v>0.013402777777777784</v>
      </c>
    </row>
    <row r="99" spans="1:9" ht="15" customHeight="1">
      <c r="A99" s="14">
        <v>95</v>
      </c>
      <c r="B99" s="32" t="s">
        <v>239</v>
      </c>
      <c r="C99" s="32" t="s">
        <v>53</v>
      </c>
      <c r="D99" s="33" t="s">
        <v>83</v>
      </c>
      <c r="E99" s="32" t="s">
        <v>240</v>
      </c>
      <c r="F99" s="16">
        <v>0.0430787037037037</v>
      </c>
      <c r="G99" s="14" t="str">
        <f t="shared" si="6"/>
        <v>6.12/km</v>
      </c>
      <c r="H99" s="16">
        <f t="shared" si="7"/>
        <v>0.018379629629629624</v>
      </c>
      <c r="I99" s="16">
        <f>F99-INDEX($F$5:$F$212,MATCH(D99,$D$5:$D$212,0))</f>
        <v>0.01577546296296296</v>
      </c>
    </row>
    <row r="100" spans="1:9" ht="15" customHeight="1">
      <c r="A100" s="14">
        <v>96</v>
      </c>
      <c r="B100" s="32" t="s">
        <v>241</v>
      </c>
      <c r="C100" s="32" t="s">
        <v>138</v>
      </c>
      <c r="D100" s="33" t="s">
        <v>119</v>
      </c>
      <c r="E100" s="32" t="s">
        <v>242</v>
      </c>
      <c r="F100" s="16">
        <v>0.04332175925925926</v>
      </c>
      <c r="G100" s="14" t="str">
        <f t="shared" si="6"/>
        <v>6.14/km</v>
      </c>
      <c r="H100" s="16">
        <f t="shared" si="7"/>
        <v>0.018622685185185183</v>
      </c>
      <c r="I100" s="16">
        <f>F100-INDEX($F$5:$F$212,MATCH(D100,$D$5:$D$212,0))</f>
        <v>0.012395833333333335</v>
      </c>
    </row>
    <row r="101" spans="1:9" ht="15" customHeight="1">
      <c r="A101" s="14">
        <v>97</v>
      </c>
      <c r="B101" s="32" t="s">
        <v>243</v>
      </c>
      <c r="C101" s="32" t="s">
        <v>38</v>
      </c>
      <c r="D101" s="33" t="s">
        <v>110</v>
      </c>
      <c r="E101" s="32" t="s">
        <v>107</v>
      </c>
      <c r="F101" s="16">
        <v>0.0433912037037037</v>
      </c>
      <c r="G101" s="14" t="str">
        <f t="shared" si="6"/>
        <v>6.15/km</v>
      </c>
      <c r="H101" s="16">
        <f t="shared" si="7"/>
        <v>0.018692129629629625</v>
      </c>
      <c r="I101" s="16">
        <f>F101-INDEX($F$5:$F$212,MATCH(D101,$D$5:$D$212,0))</f>
        <v>0.013750000000000002</v>
      </c>
    </row>
    <row r="102" spans="1:9" ht="15" customHeight="1">
      <c r="A102" s="14">
        <v>98</v>
      </c>
      <c r="B102" s="32" t="s">
        <v>78</v>
      </c>
      <c r="C102" s="32" t="s">
        <v>16</v>
      </c>
      <c r="D102" s="33" t="s">
        <v>86</v>
      </c>
      <c r="E102" s="32" t="s">
        <v>107</v>
      </c>
      <c r="F102" s="16">
        <v>0.04342592592592592</v>
      </c>
      <c r="G102" s="14" t="str">
        <f t="shared" si="6"/>
        <v>6.15/km</v>
      </c>
      <c r="H102" s="16">
        <f t="shared" si="7"/>
        <v>0.018726851851851845</v>
      </c>
      <c r="I102" s="16">
        <f>F102-INDEX($F$5:$F$212,MATCH(D102,$D$5:$D$212,0))</f>
        <v>0.016006944444444438</v>
      </c>
    </row>
    <row r="103" spans="1:9" ht="15" customHeight="1">
      <c r="A103" s="14">
        <v>99</v>
      </c>
      <c r="B103" s="32" t="s">
        <v>209</v>
      </c>
      <c r="C103" s="32" t="s">
        <v>20</v>
      </c>
      <c r="D103" s="33" t="s">
        <v>80</v>
      </c>
      <c r="E103" s="32" t="s">
        <v>151</v>
      </c>
      <c r="F103" s="16">
        <v>0.04348379629629629</v>
      </c>
      <c r="G103" s="14" t="str">
        <f t="shared" si="6"/>
        <v>6.16/km</v>
      </c>
      <c r="H103" s="16">
        <f t="shared" si="7"/>
        <v>0.018784722222222213</v>
      </c>
      <c r="I103" s="16">
        <f>F103-INDEX($F$5:$F$212,MATCH(D103,$D$5:$D$212,0))</f>
        <v>0.018784722222222213</v>
      </c>
    </row>
    <row r="104" spans="1:9" ht="15" customHeight="1">
      <c r="A104" s="14">
        <v>100</v>
      </c>
      <c r="B104" s="32" t="s">
        <v>244</v>
      </c>
      <c r="C104" s="32" t="s">
        <v>15</v>
      </c>
      <c r="D104" s="33" t="s">
        <v>119</v>
      </c>
      <c r="E104" s="32" t="s">
        <v>97</v>
      </c>
      <c r="F104" s="16">
        <v>0.04351851851851852</v>
      </c>
      <c r="G104" s="14" t="str">
        <f t="shared" si="6"/>
        <v>6.16/km</v>
      </c>
      <c r="H104" s="16">
        <f t="shared" si="7"/>
        <v>0.01881944444444444</v>
      </c>
      <c r="I104" s="16">
        <f>F104-INDEX($F$5:$F$212,MATCH(D104,$D$5:$D$212,0))</f>
        <v>0.012592592592592593</v>
      </c>
    </row>
    <row r="105" spans="1:9" ht="15" customHeight="1">
      <c r="A105" s="14">
        <v>101</v>
      </c>
      <c r="B105" s="32" t="s">
        <v>245</v>
      </c>
      <c r="C105" s="32" t="s">
        <v>246</v>
      </c>
      <c r="D105" s="33" t="s">
        <v>231</v>
      </c>
      <c r="E105" s="32" t="s">
        <v>242</v>
      </c>
      <c r="F105" s="16">
        <v>0.043541666666666666</v>
      </c>
      <c r="G105" s="14" t="str">
        <f t="shared" si="6"/>
        <v>6.16/km</v>
      </c>
      <c r="H105" s="16">
        <f t="shared" si="7"/>
        <v>0.018842592592592588</v>
      </c>
      <c r="I105" s="16">
        <f>F105-INDEX($F$5:$F$212,MATCH(D105,$D$5:$D$212,0))</f>
        <v>0.0018518518518518476</v>
      </c>
    </row>
    <row r="106" spans="1:9" ht="15" customHeight="1">
      <c r="A106" s="14">
        <v>102</v>
      </c>
      <c r="B106" s="32" t="s">
        <v>247</v>
      </c>
      <c r="C106" s="32" t="s">
        <v>61</v>
      </c>
      <c r="D106" s="33" t="s">
        <v>119</v>
      </c>
      <c r="E106" s="32" t="s">
        <v>248</v>
      </c>
      <c r="F106" s="16">
        <v>0.04366898148148148</v>
      </c>
      <c r="G106" s="14" t="str">
        <f aca="true" t="shared" si="8" ref="G106:G111">TEXT(INT((HOUR(F106)*3600+MINUTE(F106)*60+SECOND(F106))/$I$3/60),"0")&amp;"."&amp;TEXT(MOD((HOUR(F106)*3600+MINUTE(F106)*60+SECOND(F106))/$I$3,60),"00")&amp;"/km"</f>
        <v>6.17/km</v>
      </c>
      <c r="H106" s="16">
        <f aca="true" t="shared" si="9" ref="H106:H111">F106-$F$5</f>
        <v>0.018969907407407404</v>
      </c>
      <c r="I106" s="16">
        <f>F106-INDEX($F$5:$F$212,MATCH(D106,$D$5:$D$212,0))</f>
        <v>0.012743055555555556</v>
      </c>
    </row>
    <row r="107" spans="1:9" ht="15" customHeight="1">
      <c r="A107" s="14">
        <v>103</v>
      </c>
      <c r="B107" s="32" t="s">
        <v>249</v>
      </c>
      <c r="C107" s="32" t="s">
        <v>24</v>
      </c>
      <c r="D107" s="33" t="s">
        <v>141</v>
      </c>
      <c r="E107" s="32" t="s">
        <v>123</v>
      </c>
      <c r="F107" s="16">
        <v>0.04383101851851851</v>
      </c>
      <c r="G107" s="14" t="str">
        <f t="shared" si="8"/>
        <v>6.19/km</v>
      </c>
      <c r="H107" s="16">
        <f t="shared" si="9"/>
        <v>0.019131944444444434</v>
      </c>
      <c r="I107" s="16">
        <f>F107-INDEX($F$5:$F$212,MATCH(D107,$D$5:$D$212,0))</f>
        <v>0.01143518518518518</v>
      </c>
    </row>
    <row r="108" spans="1:9" ht="15" customHeight="1">
      <c r="A108" s="14">
        <v>104</v>
      </c>
      <c r="B108" s="32" t="s">
        <v>250</v>
      </c>
      <c r="C108" s="32" t="s">
        <v>47</v>
      </c>
      <c r="D108" s="33" t="s">
        <v>231</v>
      </c>
      <c r="E108" s="32" t="s">
        <v>151</v>
      </c>
      <c r="F108" s="16">
        <v>0.04457175925925926</v>
      </c>
      <c r="G108" s="14" t="str">
        <f t="shared" si="8"/>
        <v>6.25/km</v>
      </c>
      <c r="H108" s="16">
        <f t="shared" si="9"/>
        <v>0.019872685185185184</v>
      </c>
      <c r="I108" s="16">
        <f>F108-INDEX($F$5:$F$212,MATCH(D108,$D$5:$D$212,0))</f>
        <v>0.002881944444444444</v>
      </c>
    </row>
    <row r="109" spans="1:9" ht="15" customHeight="1">
      <c r="A109" s="14">
        <v>105</v>
      </c>
      <c r="B109" s="32" t="s">
        <v>56</v>
      </c>
      <c r="C109" s="32" t="s">
        <v>71</v>
      </c>
      <c r="D109" s="33" t="s">
        <v>86</v>
      </c>
      <c r="E109" s="32" t="s">
        <v>251</v>
      </c>
      <c r="F109" s="16">
        <v>0.04474537037037037</v>
      </c>
      <c r="G109" s="14" t="str">
        <f t="shared" si="8"/>
        <v>6.27/km</v>
      </c>
      <c r="H109" s="16">
        <f t="shared" si="9"/>
        <v>0.020046296296296295</v>
      </c>
      <c r="I109" s="16">
        <f>F109-INDEX($F$5:$F$212,MATCH(D109,$D$5:$D$212,0))</f>
        <v>0.017326388888888888</v>
      </c>
    </row>
    <row r="110" spans="1:9" ht="15" customHeight="1">
      <c r="A110" s="14">
        <v>106</v>
      </c>
      <c r="B110" s="32" t="s">
        <v>252</v>
      </c>
      <c r="C110" s="32" t="s">
        <v>134</v>
      </c>
      <c r="D110" s="33" t="s">
        <v>253</v>
      </c>
      <c r="E110" s="32" t="s">
        <v>183</v>
      </c>
      <c r="F110" s="16">
        <v>0.04474537037037037</v>
      </c>
      <c r="G110" s="14" t="str">
        <f t="shared" si="8"/>
        <v>6.27/km</v>
      </c>
      <c r="H110" s="16">
        <f t="shared" si="9"/>
        <v>0.020046296296296295</v>
      </c>
      <c r="I110" s="16">
        <f>F110-INDEX($F$5:$F$212,MATCH(D110,$D$5:$D$212,0))</f>
        <v>0</v>
      </c>
    </row>
    <row r="111" spans="1:9" ht="15" customHeight="1">
      <c r="A111" s="14">
        <v>107</v>
      </c>
      <c r="B111" s="32" t="s">
        <v>89</v>
      </c>
      <c r="C111" s="32" t="s">
        <v>254</v>
      </c>
      <c r="D111" s="33" t="s">
        <v>141</v>
      </c>
      <c r="E111" s="32" t="s">
        <v>255</v>
      </c>
      <c r="F111" s="16">
        <v>0.04510416666666667</v>
      </c>
      <c r="G111" s="14" t="str">
        <f t="shared" si="8"/>
        <v>6.30/km</v>
      </c>
      <c r="H111" s="16">
        <f t="shared" si="9"/>
        <v>0.02040509259259259</v>
      </c>
      <c r="I111" s="16">
        <f>F111-INDEX($F$5:$F$212,MATCH(D111,$D$5:$D$212,0))</f>
        <v>0.012708333333333335</v>
      </c>
    </row>
    <row r="112" spans="1:9" ht="15" customHeight="1">
      <c r="A112" s="14">
        <v>108</v>
      </c>
      <c r="B112" s="32" t="s">
        <v>256</v>
      </c>
      <c r="C112" s="32" t="s">
        <v>36</v>
      </c>
      <c r="D112" s="33" t="s">
        <v>86</v>
      </c>
      <c r="E112" s="32" t="s">
        <v>196</v>
      </c>
      <c r="F112" s="16">
        <v>0.045787037037037036</v>
      </c>
      <c r="G112" s="14" t="str">
        <f aca="true" t="shared" si="10" ref="G112:G128">TEXT(INT((HOUR(F112)*3600+MINUTE(F112)*60+SECOND(F112))/$I$3/60),"0")&amp;"."&amp;TEXT(MOD((HOUR(F112)*3600+MINUTE(F112)*60+SECOND(F112))/$I$3,60),"00")&amp;"/km"</f>
        <v>6.36/km</v>
      </c>
      <c r="H112" s="16">
        <f aca="true" t="shared" si="11" ref="H112:H128">F112-$F$5</f>
        <v>0.021087962962962958</v>
      </c>
      <c r="I112" s="16">
        <f>F112-INDEX($F$5:$F$212,MATCH(D112,$D$5:$D$212,0))</f>
        <v>0.01836805555555555</v>
      </c>
    </row>
    <row r="113" spans="1:9" ht="15" customHeight="1">
      <c r="A113" s="14">
        <v>109</v>
      </c>
      <c r="B113" s="32" t="s">
        <v>52</v>
      </c>
      <c r="C113" s="32" t="s">
        <v>19</v>
      </c>
      <c r="D113" s="33" t="s">
        <v>90</v>
      </c>
      <c r="E113" s="32" t="s">
        <v>257</v>
      </c>
      <c r="F113" s="16">
        <v>0.04583333333333334</v>
      </c>
      <c r="G113" s="14" t="str">
        <f t="shared" si="10"/>
        <v>6.36/km</v>
      </c>
      <c r="H113" s="16">
        <f t="shared" si="11"/>
        <v>0.02113425925925926</v>
      </c>
      <c r="I113" s="16">
        <f>F113-INDEX($F$5:$F$212,MATCH(D113,$D$5:$D$212,0))</f>
        <v>0.01795138888888889</v>
      </c>
    </row>
    <row r="114" spans="1:9" ht="15" customHeight="1">
      <c r="A114" s="14">
        <v>110</v>
      </c>
      <c r="B114" s="32" t="s">
        <v>258</v>
      </c>
      <c r="C114" s="32" t="s">
        <v>259</v>
      </c>
      <c r="D114" s="33" t="s">
        <v>260</v>
      </c>
      <c r="E114" s="32" t="s">
        <v>242</v>
      </c>
      <c r="F114" s="16">
        <v>0.0462037037037037</v>
      </c>
      <c r="G114" s="14" t="str">
        <f t="shared" si="10"/>
        <v>6.39/km</v>
      </c>
      <c r="H114" s="16">
        <f t="shared" si="11"/>
        <v>0.02150462962962962</v>
      </c>
      <c r="I114" s="16">
        <f>F114-INDEX($F$5:$F$212,MATCH(D114,$D$5:$D$212,0))</f>
        <v>0</v>
      </c>
    </row>
    <row r="115" spans="1:9" ht="15" customHeight="1">
      <c r="A115" s="14">
        <v>111</v>
      </c>
      <c r="B115" s="32" t="s">
        <v>17</v>
      </c>
      <c r="C115" s="32" t="s">
        <v>19</v>
      </c>
      <c r="D115" s="33" t="s">
        <v>119</v>
      </c>
      <c r="E115" s="32" t="s">
        <v>196</v>
      </c>
      <c r="F115" s="16">
        <v>0.04637731481481481</v>
      </c>
      <c r="G115" s="14" t="str">
        <f t="shared" si="10"/>
        <v>6.41/km</v>
      </c>
      <c r="H115" s="16">
        <f t="shared" si="11"/>
        <v>0.02167824074074073</v>
      </c>
      <c r="I115" s="16">
        <f>F115-INDEX($F$5:$F$212,MATCH(D115,$D$5:$D$212,0))</f>
        <v>0.015451388888888883</v>
      </c>
    </row>
    <row r="116" spans="1:9" ht="15" customHeight="1">
      <c r="A116" s="14">
        <v>112</v>
      </c>
      <c r="B116" s="32" t="s">
        <v>261</v>
      </c>
      <c r="C116" s="32" t="s">
        <v>15</v>
      </c>
      <c r="D116" s="33" t="s">
        <v>119</v>
      </c>
      <c r="E116" s="32" t="s">
        <v>183</v>
      </c>
      <c r="F116" s="16">
        <v>0.04697916666666666</v>
      </c>
      <c r="G116" s="14" t="str">
        <f t="shared" si="10"/>
        <v>6.46/km</v>
      </c>
      <c r="H116" s="16">
        <f t="shared" si="11"/>
        <v>0.022280092592592584</v>
      </c>
      <c r="I116" s="16">
        <f>F116-INDEX($F$5:$F$212,MATCH(D116,$D$5:$D$212,0))</f>
        <v>0.016053240740740736</v>
      </c>
    </row>
    <row r="117" spans="1:9" ht="15" customHeight="1">
      <c r="A117" s="14">
        <v>113</v>
      </c>
      <c r="B117" s="32" t="s">
        <v>262</v>
      </c>
      <c r="C117" s="32" t="s">
        <v>58</v>
      </c>
      <c r="D117" s="33" t="s">
        <v>260</v>
      </c>
      <c r="E117" s="32" t="s">
        <v>97</v>
      </c>
      <c r="F117" s="16">
        <v>0.04736111111111111</v>
      </c>
      <c r="G117" s="14" t="str">
        <f t="shared" si="10"/>
        <v>6.49/km</v>
      </c>
      <c r="H117" s="16">
        <f t="shared" si="11"/>
        <v>0.022662037037037033</v>
      </c>
      <c r="I117" s="16">
        <f>F117-INDEX($F$5:$F$212,MATCH(D117,$D$5:$D$212,0))</f>
        <v>0.0011574074074074125</v>
      </c>
    </row>
    <row r="118" spans="1:9" ht="15" customHeight="1">
      <c r="A118" s="14">
        <v>114</v>
      </c>
      <c r="B118" s="32" t="s">
        <v>263</v>
      </c>
      <c r="C118" s="32" t="s">
        <v>264</v>
      </c>
      <c r="D118" s="33" t="s">
        <v>265</v>
      </c>
      <c r="E118" s="32" t="s">
        <v>266</v>
      </c>
      <c r="F118" s="16">
        <v>0.04766203703703704</v>
      </c>
      <c r="G118" s="14" t="str">
        <f t="shared" si="10"/>
        <v>6.52/km</v>
      </c>
      <c r="H118" s="16">
        <f t="shared" si="11"/>
        <v>0.02296296296296296</v>
      </c>
      <c r="I118" s="16">
        <f>F118-INDEX($F$5:$F$212,MATCH(D118,$D$5:$D$212,0))</f>
        <v>0</v>
      </c>
    </row>
    <row r="119" spans="1:9" ht="15" customHeight="1">
      <c r="A119" s="14">
        <v>115</v>
      </c>
      <c r="B119" s="32" t="s">
        <v>267</v>
      </c>
      <c r="C119" s="32" t="s">
        <v>268</v>
      </c>
      <c r="D119" s="33" t="s">
        <v>260</v>
      </c>
      <c r="E119" s="32" t="s">
        <v>97</v>
      </c>
      <c r="F119" s="16">
        <v>0.04778935185185185</v>
      </c>
      <c r="G119" s="14" t="str">
        <f t="shared" si="10"/>
        <v>6.53/km</v>
      </c>
      <c r="H119" s="16">
        <f t="shared" si="11"/>
        <v>0.02309027777777777</v>
      </c>
      <c r="I119" s="16">
        <f>F119-INDEX($F$5:$F$212,MATCH(D119,$D$5:$D$212,0))</f>
        <v>0.0015856481481481485</v>
      </c>
    </row>
    <row r="120" spans="1:9" ht="15" customHeight="1">
      <c r="A120" s="14">
        <v>116</v>
      </c>
      <c r="B120" s="32" t="s">
        <v>269</v>
      </c>
      <c r="C120" s="32" t="s">
        <v>21</v>
      </c>
      <c r="D120" s="33" t="s">
        <v>219</v>
      </c>
      <c r="E120" s="32" t="s">
        <v>270</v>
      </c>
      <c r="F120" s="16">
        <v>0.04815972222222222</v>
      </c>
      <c r="G120" s="14" t="str">
        <f t="shared" si="10"/>
        <v>6.56/km</v>
      </c>
      <c r="H120" s="16">
        <f t="shared" si="11"/>
        <v>0.023460648148148144</v>
      </c>
      <c r="I120" s="16">
        <f>F120-INDEX($F$5:$F$212,MATCH(D120,$D$5:$D$212,0))</f>
        <v>0.009143518518518523</v>
      </c>
    </row>
    <row r="121" spans="1:9" ht="15" customHeight="1">
      <c r="A121" s="14">
        <v>117</v>
      </c>
      <c r="B121" s="32" t="s">
        <v>271</v>
      </c>
      <c r="C121" s="32" t="s">
        <v>272</v>
      </c>
      <c r="D121" s="33" t="s">
        <v>260</v>
      </c>
      <c r="E121" s="32" t="s">
        <v>151</v>
      </c>
      <c r="F121" s="16">
        <v>0.048344907407407406</v>
      </c>
      <c r="G121" s="14" t="str">
        <f t="shared" si="10"/>
        <v>6.58/km</v>
      </c>
      <c r="H121" s="16">
        <f t="shared" si="11"/>
        <v>0.023645833333333328</v>
      </c>
      <c r="I121" s="16">
        <f>F121-INDEX($F$5:$F$212,MATCH(D121,$D$5:$D$212,0))</f>
        <v>0.0021412037037037077</v>
      </c>
    </row>
    <row r="122" spans="1:9" ht="15" customHeight="1">
      <c r="A122" s="14">
        <v>118</v>
      </c>
      <c r="B122" s="32" t="s">
        <v>273</v>
      </c>
      <c r="C122" s="32" t="s">
        <v>41</v>
      </c>
      <c r="D122" s="33" t="s">
        <v>119</v>
      </c>
      <c r="E122" s="32" t="s">
        <v>151</v>
      </c>
      <c r="F122" s="16">
        <v>0.048726851851851855</v>
      </c>
      <c r="G122" s="14" t="str">
        <f t="shared" si="10"/>
        <v>7.01/km</v>
      </c>
      <c r="H122" s="16">
        <f t="shared" si="11"/>
        <v>0.024027777777777776</v>
      </c>
      <c r="I122" s="16">
        <f>F122-INDEX($F$5:$F$212,MATCH(D122,$D$5:$D$212,0))</f>
        <v>0.01780092592592593</v>
      </c>
    </row>
    <row r="123" spans="1:9" ht="15" customHeight="1">
      <c r="A123" s="14">
        <v>119</v>
      </c>
      <c r="B123" s="32" t="s">
        <v>274</v>
      </c>
      <c r="C123" s="32" t="s">
        <v>275</v>
      </c>
      <c r="D123" s="33" t="s">
        <v>231</v>
      </c>
      <c r="E123" s="32" t="s">
        <v>107</v>
      </c>
      <c r="F123" s="16">
        <v>0.04902777777777778</v>
      </c>
      <c r="G123" s="14" t="str">
        <f t="shared" si="10"/>
        <v>7.04/km</v>
      </c>
      <c r="H123" s="16">
        <f t="shared" si="11"/>
        <v>0.024328703703703703</v>
      </c>
      <c r="I123" s="16">
        <f>F123-INDEX($F$5:$F$212,MATCH(D123,$D$5:$D$212,0))</f>
        <v>0.007337962962962963</v>
      </c>
    </row>
    <row r="124" spans="1:9" ht="15" customHeight="1">
      <c r="A124" s="14">
        <v>120</v>
      </c>
      <c r="B124" s="32" t="s">
        <v>276</v>
      </c>
      <c r="C124" s="32" t="s">
        <v>277</v>
      </c>
      <c r="D124" s="33" t="s">
        <v>278</v>
      </c>
      <c r="E124" s="32" t="s">
        <v>107</v>
      </c>
      <c r="F124" s="16">
        <v>0.04902777777777778</v>
      </c>
      <c r="G124" s="14" t="str">
        <f t="shared" si="10"/>
        <v>7.04/km</v>
      </c>
      <c r="H124" s="16">
        <f t="shared" si="11"/>
        <v>0.024328703703703703</v>
      </c>
      <c r="I124" s="16">
        <f>F124-INDEX($F$5:$F$212,MATCH(D124,$D$5:$D$212,0))</f>
        <v>0</v>
      </c>
    </row>
    <row r="125" spans="1:9" ht="15" customHeight="1">
      <c r="A125" s="14">
        <v>121</v>
      </c>
      <c r="B125" s="32" t="s">
        <v>279</v>
      </c>
      <c r="C125" s="32" t="s">
        <v>48</v>
      </c>
      <c r="D125" s="33" t="s">
        <v>112</v>
      </c>
      <c r="E125" s="32" t="s">
        <v>97</v>
      </c>
      <c r="F125" s="16">
        <v>0.05008101851851852</v>
      </c>
      <c r="G125" s="14" t="str">
        <f t="shared" si="10"/>
        <v>7.13/km</v>
      </c>
      <c r="H125" s="16">
        <f t="shared" si="11"/>
        <v>0.02538194444444444</v>
      </c>
      <c r="I125" s="16">
        <f>F125-INDEX($F$5:$F$212,MATCH(D125,$D$5:$D$212,0))</f>
        <v>0.02042824074074074</v>
      </c>
    </row>
    <row r="126" spans="1:9" ht="15" customHeight="1">
      <c r="A126" s="14">
        <v>122</v>
      </c>
      <c r="B126" s="32" t="s">
        <v>280</v>
      </c>
      <c r="C126" s="32" t="s">
        <v>281</v>
      </c>
      <c r="D126" s="33" t="s">
        <v>83</v>
      </c>
      <c r="E126" s="32" t="s">
        <v>151</v>
      </c>
      <c r="F126" s="16">
        <v>0.05092592592592593</v>
      </c>
      <c r="G126" s="14" t="str">
        <f t="shared" si="10"/>
        <v>7.20/km</v>
      </c>
      <c r="H126" s="16">
        <f t="shared" si="11"/>
        <v>0.026226851851851852</v>
      </c>
      <c r="I126" s="16">
        <f>F126-INDEX($F$5:$F$212,MATCH(D126,$D$5:$D$212,0))</f>
        <v>0.023622685185185188</v>
      </c>
    </row>
    <row r="127" spans="1:9" ht="15" customHeight="1">
      <c r="A127" s="14">
        <v>123</v>
      </c>
      <c r="B127" s="32" t="s">
        <v>282</v>
      </c>
      <c r="C127" s="32" t="s">
        <v>46</v>
      </c>
      <c r="D127" s="33" t="s">
        <v>141</v>
      </c>
      <c r="E127" s="32" t="s">
        <v>255</v>
      </c>
      <c r="F127" s="16">
        <v>0.0525</v>
      </c>
      <c r="G127" s="14" t="str">
        <f t="shared" si="10"/>
        <v>7.34/km</v>
      </c>
      <c r="H127" s="16">
        <f t="shared" si="11"/>
        <v>0.02780092592592592</v>
      </c>
      <c r="I127" s="16">
        <f>F127-INDEX($F$5:$F$212,MATCH(D127,$D$5:$D$212,0))</f>
        <v>0.020104166666666666</v>
      </c>
    </row>
    <row r="128" spans="1:9" ht="15" customHeight="1">
      <c r="A128" s="18">
        <v>124</v>
      </c>
      <c r="B128" s="34" t="s">
        <v>283</v>
      </c>
      <c r="C128" s="34" t="s">
        <v>284</v>
      </c>
      <c r="D128" s="35" t="s">
        <v>119</v>
      </c>
      <c r="E128" s="34" t="s">
        <v>183</v>
      </c>
      <c r="F128" s="29">
        <v>0.054062500000000006</v>
      </c>
      <c r="G128" s="18" t="str">
        <f t="shared" si="10"/>
        <v>7.47/km</v>
      </c>
      <c r="H128" s="29">
        <f t="shared" si="11"/>
        <v>0.029363425925925928</v>
      </c>
      <c r="I128" s="29">
        <f>F128-INDEX($F$5:$F$212,MATCH(D128,$D$5:$D$212,0))</f>
        <v>0.02313657407407408</v>
      </c>
    </row>
  </sheetData>
  <sheetProtection/>
  <autoFilter ref="A4:I1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Corri per il Parco Alessandrino</v>
      </c>
      <c r="B1" s="41"/>
      <c r="C1" s="41"/>
    </row>
    <row r="2" spans="1:3" ht="42" customHeight="1">
      <c r="A2" s="42" t="str">
        <f>Individuale!A3&amp;" km. "&amp;Individuale!I3</f>
        <v>Tor Tre Teste - Roma (RM) Italia - Sabato 25/06/2016 km. 10</v>
      </c>
      <c r="B2" s="42"/>
      <c r="C2" s="42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97</v>
      </c>
      <c r="C4" s="22">
        <v>22</v>
      </c>
    </row>
    <row r="5" spans="1:3" ht="15" customHeight="1">
      <c r="A5" s="14">
        <v>2</v>
      </c>
      <c r="B5" s="15" t="s">
        <v>151</v>
      </c>
      <c r="C5" s="23">
        <v>18</v>
      </c>
    </row>
    <row r="6" spans="1:3" ht="15" customHeight="1">
      <c r="A6" s="24">
        <v>3</v>
      </c>
      <c r="B6" s="27" t="s">
        <v>11</v>
      </c>
      <c r="C6" s="28">
        <v>7</v>
      </c>
    </row>
    <row r="7" spans="1:3" ht="15" customHeight="1">
      <c r="A7" s="14">
        <v>4</v>
      </c>
      <c r="B7" s="15" t="s">
        <v>107</v>
      </c>
      <c r="C7" s="23">
        <v>6</v>
      </c>
    </row>
    <row r="8" spans="1:3" ht="15" customHeight="1">
      <c r="A8" s="14">
        <v>5</v>
      </c>
      <c r="B8" s="15" t="s">
        <v>99</v>
      </c>
      <c r="C8" s="23">
        <v>5</v>
      </c>
    </row>
    <row r="9" spans="1:3" ht="15" customHeight="1">
      <c r="A9" s="14">
        <v>6</v>
      </c>
      <c r="B9" s="15" t="s">
        <v>136</v>
      </c>
      <c r="C9" s="23">
        <v>4</v>
      </c>
    </row>
    <row r="10" spans="1:3" ht="15" customHeight="1">
      <c r="A10" s="14">
        <v>7</v>
      </c>
      <c r="B10" s="15" t="s">
        <v>196</v>
      </c>
      <c r="C10" s="23">
        <v>4</v>
      </c>
    </row>
    <row r="11" spans="1:3" ht="15" customHeight="1">
      <c r="A11" s="14">
        <v>8</v>
      </c>
      <c r="B11" s="15" t="s">
        <v>183</v>
      </c>
      <c r="C11" s="23">
        <v>4</v>
      </c>
    </row>
    <row r="12" spans="1:3" ht="15" customHeight="1">
      <c r="A12" s="14">
        <v>9</v>
      </c>
      <c r="B12" s="15" t="s">
        <v>123</v>
      </c>
      <c r="C12" s="23">
        <v>3</v>
      </c>
    </row>
    <row r="13" spans="1:3" ht="15" customHeight="1">
      <c r="A13" s="14">
        <v>10</v>
      </c>
      <c r="B13" s="15" t="s">
        <v>242</v>
      </c>
      <c r="C13" s="23">
        <v>3</v>
      </c>
    </row>
    <row r="14" spans="1:3" ht="15" customHeight="1">
      <c r="A14" s="14">
        <v>11</v>
      </c>
      <c r="B14" s="15" t="s">
        <v>113</v>
      </c>
      <c r="C14" s="23">
        <v>3</v>
      </c>
    </row>
    <row r="15" spans="1:3" ht="15" customHeight="1">
      <c r="A15" s="14">
        <v>12</v>
      </c>
      <c r="B15" s="15" t="s">
        <v>39</v>
      </c>
      <c r="C15" s="23">
        <v>3</v>
      </c>
    </row>
    <row r="16" spans="1:3" ht="15" customHeight="1">
      <c r="A16" s="14">
        <v>13</v>
      </c>
      <c r="B16" s="15" t="s">
        <v>133</v>
      </c>
      <c r="C16" s="23">
        <v>2</v>
      </c>
    </row>
    <row r="17" spans="1:3" ht="15" customHeight="1">
      <c r="A17" s="14">
        <v>14</v>
      </c>
      <c r="B17" s="15" t="s">
        <v>159</v>
      </c>
      <c r="C17" s="23">
        <v>2</v>
      </c>
    </row>
    <row r="18" spans="1:3" ht="15" customHeight="1">
      <c r="A18" s="14">
        <v>15</v>
      </c>
      <c r="B18" s="15" t="s">
        <v>148</v>
      </c>
      <c r="C18" s="23">
        <v>2</v>
      </c>
    </row>
    <row r="19" spans="1:3" ht="15" customHeight="1">
      <c r="A19" s="14">
        <v>16</v>
      </c>
      <c r="B19" s="15" t="s">
        <v>255</v>
      </c>
      <c r="C19" s="23">
        <v>2</v>
      </c>
    </row>
    <row r="20" spans="1:3" ht="15" customHeight="1">
      <c r="A20" s="14">
        <v>17</v>
      </c>
      <c r="B20" s="15" t="s">
        <v>153</v>
      </c>
      <c r="C20" s="23">
        <v>2</v>
      </c>
    </row>
    <row r="21" spans="1:3" ht="15" customHeight="1">
      <c r="A21" s="14">
        <v>18</v>
      </c>
      <c r="B21" s="15" t="s">
        <v>127</v>
      </c>
      <c r="C21" s="23">
        <v>1</v>
      </c>
    </row>
    <row r="22" spans="1:3" ht="15" customHeight="1">
      <c r="A22" s="14">
        <v>19</v>
      </c>
      <c r="B22" s="15" t="s">
        <v>116</v>
      </c>
      <c r="C22" s="23">
        <v>1</v>
      </c>
    </row>
    <row r="23" spans="1:3" ht="15" customHeight="1">
      <c r="A23" s="14">
        <v>20</v>
      </c>
      <c r="B23" s="15" t="s">
        <v>200</v>
      </c>
      <c r="C23" s="23">
        <v>1</v>
      </c>
    </row>
    <row r="24" spans="1:3" ht="15" customHeight="1">
      <c r="A24" s="14">
        <v>21</v>
      </c>
      <c r="B24" s="15" t="s">
        <v>270</v>
      </c>
      <c r="C24" s="23">
        <v>1</v>
      </c>
    </row>
    <row r="25" spans="1:3" ht="15" customHeight="1">
      <c r="A25" s="14">
        <v>22</v>
      </c>
      <c r="B25" s="15" t="s">
        <v>248</v>
      </c>
      <c r="C25" s="23">
        <v>1</v>
      </c>
    </row>
    <row r="26" spans="1:3" ht="15" customHeight="1">
      <c r="A26" s="14">
        <v>23</v>
      </c>
      <c r="B26" s="15" t="s">
        <v>129</v>
      </c>
      <c r="C26" s="23">
        <v>1</v>
      </c>
    </row>
    <row r="27" spans="1:3" ht="15" customHeight="1">
      <c r="A27" s="14">
        <v>24</v>
      </c>
      <c r="B27" s="15" t="s">
        <v>146</v>
      </c>
      <c r="C27" s="23">
        <v>1</v>
      </c>
    </row>
    <row r="28" spans="1:3" ht="15" customHeight="1">
      <c r="A28" s="14">
        <v>25</v>
      </c>
      <c r="B28" s="15" t="s">
        <v>135</v>
      </c>
      <c r="C28" s="23">
        <v>1</v>
      </c>
    </row>
    <row r="29" spans="1:3" ht="15" customHeight="1">
      <c r="A29" s="14">
        <v>26</v>
      </c>
      <c r="B29" s="15" t="s">
        <v>87</v>
      </c>
      <c r="C29" s="23">
        <v>1</v>
      </c>
    </row>
    <row r="30" spans="1:3" ht="15" customHeight="1">
      <c r="A30" s="14">
        <v>27</v>
      </c>
      <c r="B30" s="15" t="s">
        <v>161</v>
      </c>
      <c r="C30" s="23">
        <v>1</v>
      </c>
    </row>
    <row r="31" spans="1:3" ht="15" customHeight="1">
      <c r="A31" s="14">
        <v>28</v>
      </c>
      <c r="B31" s="15" t="s">
        <v>169</v>
      </c>
      <c r="C31" s="23">
        <v>1</v>
      </c>
    </row>
    <row r="32" spans="1:3" ht="15" customHeight="1">
      <c r="A32" s="14">
        <v>29</v>
      </c>
      <c r="B32" s="15" t="s">
        <v>102</v>
      </c>
      <c r="C32" s="23">
        <v>1</v>
      </c>
    </row>
    <row r="33" spans="1:3" ht="15" customHeight="1">
      <c r="A33" s="14">
        <v>30</v>
      </c>
      <c r="B33" s="15" t="s">
        <v>95</v>
      </c>
      <c r="C33" s="23">
        <v>1</v>
      </c>
    </row>
    <row r="34" spans="1:3" ht="15" customHeight="1">
      <c r="A34" s="14">
        <v>31</v>
      </c>
      <c r="B34" s="15" t="s">
        <v>251</v>
      </c>
      <c r="C34" s="23">
        <v>1</v>
      </c>
    </row>
    <row r="35" spans="1:3" ht="15" customHeight="1">
      <c r="A35" s="14">
        <v>32</v>
      </c>
      <c r="B35" s="15" t="s">
        <v>266</v>
      </c>
      <c r="C35" s="23">
        <v>1</v>
      </c>
    </row>
    <row r="36" spans="1:3" ht="15" customHeight="1">
      <c r="A36" s="14">
        <v>33</v>
      </c>
      <c r="B36" s="15" t="s">
        <v>181</v>
      </c>
      <c r="C36" s="23">
        <v>1</v>
      </c>
    </row>
    <row r="37" spans="1:3" ht="15" customHeight="1">
      <c r="A37" s="14">
        <v>34</v>
      </c>
      <c r="B37" s="15" t="s">
        <v>208</v>
      </c>
      <c r="C37" s="23">
        <v>1</v>
      </c>
    </row>
    <row r="38" spans="1:3" ht="15" customHeight="1">
      <c r="A38" s="14">
        <v>35</v>
      </c>
      <c r="B38" s="15" t="s">
        <v>240</v>
      </c>
      <c r="C38" s="23">
        <v>1</v>
      </c>
    </row>
    <row r="39" spans="1:3" ht="15" customHeight="1">
      <c r="A39" s="14">
        <v>36</v>
      </c>
      <c r="B39" s="15" t="s">
        <v>186</v>
      </c>
      <c r="C39" s="23">
        <v>1</v>
      </c>
    </row>
    <row r="40" spans="1:3" ht="15" customHeight="1">
      <c r="A40" s="14">
        <v>37</v>
      </c>
      <c r="B40" s="15" t="s">
        <v>142</v>
      </c>
      <c r="C40" s="23">
        <v>1</v>
      </c>
    </row>
    <row r="41" spans="1:3" ht="15" customHeight="1">
      <c r="A41" s="14">
        <v>38</v>
      </c>
      <c r="B41" s="15" t="s">
        <v>214</v>
      </c>
      <c r="C41" s="23">
        <v>1</v>
      </c>
    </row>
    <row r="42" spans="1:3" ht="15" customHeight="1">
      <c r="A42" s="14">
        <v>39</v>
      </c>
      <c r="B42" s="15" t="s">
        <v>37</v>
      </c>
      <c r="C42" s="23">
        <v>1</v>
      </c>
    </row>
    <row r="43" spans="1:3" ht="15" customHeight="1">
      <c r="A43" s="14">
        <v>40</v>
      </c>
      <c r="B43" s="15" t="s">
        <v>105</v>
      </c>
      <c r="C43" s="23">
        <v>1</v>
      </c>
    </row>
    <row r="44" spans="1:3" ht="15" customHeight="1">
      <c r="A44" s="14">
        <v>41</v>
      </c>
      <c r="B44" s="15" t="s">
        <v>193</v>
      </c>
      <c r="C44" s="23">
        <v>1</v>
      </c>
    </row>
    <row r="45" spans="1:3" ht="15" customHeight="1">
      <c r="A45" s="14">
        <v>42</v>
      </c>
      <c r="B45" s="15" t="s">
        <v>257</v>
      </c>
      <c r="C45" s="23">
        <v>1</v>
      </c>
    </row>
    <row r="46" spans="1:3" ht="15" customHeight="1">
      <c r="A46" s="14">
        <v>43</v>
      </c>
      <c r="B46" s="15" t="s">
        <v>221</v>
      </c>
      <c r="C46" s="23">
        <v>1</v>
      </c>
    </row>
    <row r="47" spans="1:3" ht="15" customHeight="1">
      <c r="A47" s="14">
        <v>44</v>
      </c>
      <c r="B47" s="15" t="s">
        <v>84</v>
      </c>
      <c r="C47" s="23">
        <v>1</v>
      </c>
    </row>
    <row r="48" spans="1:3" ht="15" customHeight="1">
      <c r="A48" s="14">
        <v>45</v>
      </c>
      <c r="B48" s="15" t="s">
        <v>104</v>
      </c>
      <c r="C48" s="23">
        <v>1</v>
      </c>
    </row>
    <row r="49" spans="1:3" ht="15" customHeight="1">
      <c r="A49" s="14">
        <v>46</v>
      </c>
      <c r="B49" s="15" t="s">
        <v>204</v>
      </c>
      <c r="C49" s="23">
        <v>1</v>
      </c>
    </row>
    <row r="50" spans="1:3" ht="15" customHeight="1">
      <c r="A50" s="14">
        <v>47</v>
      </c>
      <c r="B50" s="15" t="s">
        <v>91</v>
      </c>
      <c r="C50" s="23">
        <v>1</v>
      </c>
    </row>
    <row r="51" spans="1:3" ht="15" customHeight="1">
      <c r="A51" s="14">
        <v>48</v>
      </c>
      <c r="B51" s="15" t="s">
        <v>139</v>
      </c>
      <c r="C51" s="23">
        <v>1</v>
      </c>
    </row>
    <row r="52" spans="1:3" ht="15" customHeight="1">
      <c r="A52" s="18">
        <v>49</v>
      </c>
      <c r="B52" s="19" t="s">
        <v>73</v>
      </c>
      <c r="C52" s="26">
        <v>1</v>
      </c>
    </row>
    <row r="53" ht="12.75">
      <c r="C53" s="2">
        <f>SUM(C4:C52)</f>
        <v>124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2016-06-28T13:55:32Z</dcterms:modified>
  <cp:category/>
  <cp:version/>
  <cp:contentType/>
  <cp:contentStatus/>
</cp:coreProperties>
</file>