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'Individuale'!$A$4:$I$196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<sst xmlns="http://schemas.openxmlformats.org/spreadsheetml/2006/main" count="837" uniqueCount="377">
  <si>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</si>
  <si>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</si>
  <si>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</si>
  <si>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</si>
  <si>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</si>
  <si>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</si>
  <si>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</si>
  <si>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</si>
  <si>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</si>
  <si>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</si>
  <si>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</si>
  <si>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SM40</t>
  </si>
  <si>
    <t>SM55</t>
  </si>
  <si>
    <t>SM</t>
  </si>
  <si>
    <t>SM45</t>
  </si>
  <si>
    <t>SM50</t>
  </si>
  <si>
    <t>SM35</t>
  </si>
  <si>
    <t>SM60</t>
  </si>
  <si>
    <t>SF40</t>
  </si>
  <si>
    <t>SF45</t>
  </si>
  <si>
    <t>SF50</t>
  </si>
  <si>
    <t>SM65</t>
  </si>
  <si>
    <t>SF35</t>
  </si>
  <si>
    <t>SM70</t>
  </si>
  <si>
    <t>SF60</t>
  </si>
  <si>
    <t>MARCO</t>
  </si>
  <si>
    <t>LEPORE</t>
  </si>
  <si>
    <t>GIORGIO</t>
  </si>
  <si>
    <t>FABIO</t>
  </si>
  <si>
    <t>BRUNO</t>
  </si>
  <si>
    <t>DAVIDE</t>
  </si>
  <si>
    <t>MASSIMILIANO</t>
  </si>
  <si>
    <t>GIOVANNI</t>
  </si>
  <si>
    <t>MAURIZIO</t>
  </si>
  <si>
    <t>STEFANO</t>
  </si>
  <si>
    <t>DANIELE</t>
  </si>
  <si>
    <t>ROMATLETICA FOOTWORKS</t>
  </si>
  <si>
    <t>GIUSEPPE</t>
  </si>
  <si>
    <t>ROBERTO</t>
  </si>
  <si>
    <t>ANDREA</t>
  </si>
  <si>
    <t>IVAN</t>
  </si>
  <si>
    <t>ALESSANDRO</t>
  </si>
  <si>
    <t>ATTILIO</t>
  </si>
  <si>
    <t>LUCA</t>
  </si>
  <si>
    <t>FELICI</t>
  </si>
  <si>
    <t>SF</t>
  </si>
  <si>
    <t>VALENTE</t>
  </si>
  <si>
    <t>CARLO</t>
  </si>
  <si>
    <t>FABRIZIO</t>
  </si>
  <si>
    <t>DANILO</t>
  </si>
  <si>
    <t>PAOLO</t>
  </si>
  <si>
    <t>ANGELO</t>
  </si>
  <si>
    <t>SIMONE</t>
  </si>
  <si>
    <t>GIANLUCA</t>
  </si>
  <si>
    <t>LUIGI</t>
  </si>
  <si>
    <t>MARIO</t>
  </si>
  <si>
    <t>RUNCARD</t>
  </si>
  <si>
    <t>ANTONIO</t>
  </si>
  <si>
    <t>VINCENZO</t>
  </si>
  <si>
    <t>FRANCESCO</t>
  </si>
  <si>
    <t>ROMANO</t>
  </si>
  <si>
    <t>VITTORIO</t>
  </si>
  <si>
    <t>LAURI</t>
  </si>
  <si>
    <t>ALBERTO</t>
  </si>
  <si>
    <t>MASSIMO</t>
  </si>
  <si>
    <t>CLAUDIO</t>
  </si>
  <si>
    <t>AGOSTINO</t>
  </si>
  <si>
    <t>PIETRO</t>
  </si>
  <si>
    <t>DOMENICO</t>
  </si>
  <si>
    <t>CARMINE</t>
  </si>
  <si>
    <t>ROBERT</t>
  </si>
  <si>
    <t>GIAMPIERO</t>
  </si>
  <si>
    <t>PASQUALE</t>
  </si>
  <si>
    <t>UMBERTO</t>
  </si>
  <si>
    <t>EMILIO</t>
  </si>
  <si>
    <t>LUCIO</t>
  </si>
  <si>
    <t>SALVATORE</t>
  </si>
  <si>
    <t>ALESSIO</t>
  </si>
  <si>
    <t>PODISTICA AMATORI MOROLO</t>
  </si>
  <si>
    <t>ORLANDO</t>
  </si>
  <si>
    <t>LUCIA</t>
  </si>
  <si>
    <t>COSTANTINI</t>
  </si>
  <si>
    <t>ALESSANDRA</t>
  </si>
  <si>
    <t>SILVIA</t>
  </si>
  <si>
    <t>LUCIANO</t>
  </si>
  <si>
    <t>MANUEL</t>
  </si>
  <si>
    <t>COLETTA</t>
  </si>
  <si>
    <t>D'ANGELI</t>
  </si>
  <si>
    <t>ROBERTA</t>
  </si>
  <si>
    <t>ENZO</t>
  </si>
  <si>
    <t>GIAMPAOLO</t>
  </si>
  <si>
    <t>VALENTINA</t>
  </si>
  <si>
    <t>DE SANTIS</t>
  </si>
  <si>
    <t>PAOLA</t>
  </si>
  <si>
    <t>ADELE</t>
  </si>
  <si>
    <t>MAURO</t>
  </si>
  <si>
    <t>MARIA</t>
  </si>
  <si>
    <t>GIULIANO</t>
  </si>
  <si>
    <t>CORRADO</t>
  </si>
  <si>
    <t>ANNA</t>
  </si>
  <si>
    <t>MASELLA</t>
  </si>
  <si>
    <t>AUGUSTO</t>
  </si>
  <si>
    <t>REA</t>
  </si>
  <si>
    <t>ESPOSITO</t>
  </si>
  <si>
    <t>VISCI</t>
  </si>
  <si>
    <t>ATLETICA VOMANO</t>
  </si>
  <si>
    <t>FAGNANI</t>
  </si>
  <si>
    <t>PUROSANGUE ATHLETICS CLUB</t>
  </si>
  <si>
    <t>OSIMANI</t>
  </si>
  <si>
    <t>MAUGLIANI</t>
  </si>
  <si>
    <t>ATLETICA VICOVARO</t>
  </si>
  <si>
    <t>TANFONI</t>
  </si>
  <si>
    <t>ATLETICO UISP MONTEROTONDO</t>
  </si>
  <si>
    <t>MARCELLI</t>
  </si>
  <si>
    <t>GIACOMO</t>
  </si>
  <si>
    <t>RUNNING EVOLUTION</t>
  </si>
  <si>
    <t>VANNOLI</t>
  </si>
  <si>
    <t>SS LAZIO ATLETICA</t>
  </si>
  <si>
    <t>MILANA</t>
  </si>
  <si>
    <t>CHRISTIAN</t>
  </si>
  <si>
    <t>LAZIO RUNNERS TEAM</t>
  </si>
  <si>
    <t>STABILE</t>
  </si>
  <si>
    <t>VITAMINA RUNNING TEAM</t>
  </si>
  <si>
    <t>BIDINI</t>
  </si>
  <si>
    <t>CALCATERRA</t>
  </si>
  <si>
    <t>NAPOLITANO</t>
  </si>
  <si>
    <t>RAFFAELE</t>
  </si>
  <si>
    <t>CICCIANO MARATHON</t>
  </si>
  <si>
    <t>MIELE</t>
  </si>
  <si>
    <t>PLANET SPORT RUNNING</t>
  </si>
  <si>
    <t>MANDOLITI</t>
  </si>
  <si>
    <t>OSO OLD STARS OSTIA</t>
  </si>
  <si>
    <t>FRATTICCI</t>
  </si>
  <si>
    <t>D'ANTONE</t>
  </si>
  <si>
    <t>LA SBARRA E I GRILLI RUNNERS</t>
  </si>
  <si>
    <t>GALLETTI</t>
  </si>
  <si>
    <t>IUDICI</t>
  </si>
  <si>
    <t>FREE RUNNERS EBOLI</t>
  </si>
  <si>
    <t>RUGGERI</t>
  </si>
  <si>
    <t>PAOLO ROBERTO</t>
  </si>
  <si>
    <t>TIBURTINA 2003</t>
  </si>
  <si>
    <t>VANNI</t>
  </si>
  <si>
    <t>WALTER</t>
  </si>
  <si>
    <t>CAPPAI</t>
  </si>
  <si>
    <t>GIANPIERO</t>
  </si>
  <si>
    <t>CAT SPORT</t>
  </si>
  <si>
    <t>MORTARI</t>
  </si>
  <si>
    <t>ASD RUNNERS TEAM COLLEFERRO</t>
  </si>
  <si>
    <t>VALERIO</t>
  </si>
  <si>
    <t>BOOM BAR OSTIA RUNNER</t>
  </si>
  <si>
    <t>GALIMBERTI</t>
  </si>
  <si>
    <t>PAOLELLI</t>
  </si>
  <si>
    <t>GIANPAOLO</t>
  </si>
  <si>
    <t>NONNI</t>
  </si>
  <si>
    <t>DOLDI</t>
  </si>
  <si>
    <t>PODISTICA 2007 TORTRETESTE</t>
  </si>
  <si>
    <t>VICALVI</t>
  </si>
  <si>
    <t>LBM SPORT TEAM</t>
  </si>
  <si>
    <t>ARGUELLO</t>
  </si>
  <si>
    <t>POCE</t>
  </si>
  <si>
    <t>ATLETICA MES COLLEFERRO</t>
  </si>
  <si>
    <t>MOROSINI</t>
  </si>
  <si>
    <t>MAURICIO</t>
  </si>
  <si>
    <t>FERRARA</t>
  </si>
  <si>
    <t>ALOE</t>
  </si>
  <si>
    <t>PODISTICA VALMONTONE</t>
  </si>
  <si>
    <t>AGOSTINI</t>
  </si>
  <si>
    <t>BORIS</t>
  </si>
  <si>
    <t>GIACOMOZZI</t>
  </si>
  <si>
    <t>DI SABATO</t>
  </si>
  <si>
    <t>SPADA</t>
  </si>
  <si>
    <t>IPPOLIFE S.S.D.</t>
  </si>
  <si>
    <t>FABRI</t>
  </si>
  <si>
    <t>OTTAVIO</t>
  </si>
  <si>
    <t>YURI</t>
  </si>
  <si>
    <t>MERLINO</t>
  </si>
  <si>
    <t>ROLANDO</t>
  </si>
  <si>
    <t>BERTACCHI</t>
  </si>
  <si>
    <t>CARDINI</t>
  </si>
  <si>
    <t>ATLETICA ROCCA PRIORA</t>
  </si>
  <si>
    <t>ARDIZI</t>
  </si>
  <si>
    <t>BOVE</t>
  </si>
  <si>
    <t>ANIELLO</t>
  </si>
  <si>
    <t>OPLONTI TRECASE RUN</t>
  </si>
  <si>
    <t>FIORILLO</t>
  </si>
  <si>
    <t>TIBURTINA RUNNING ROMA</t>
  </si>
  <si>
    <t>MORASCHINI</t>
  </si>
  <si>
    <t>SAVERIO</t>
  </si>
  <si>
    <t>CATA'</t>
  </si>
  <si>
    <t>ATLETICA PALOMBARA</t>
  </si>
  <si>
    <t>BARTOCCI</t>
  </si>
  <si>
    <t>FERIOZZI</t>
  </si>
  <si>
    <t>CUCCURU</t>
  </si>
  <si>
    <t>GREGORACI</t>
  </si>
  <si>
    <t>EDOARDO</t>
  </si>
  <si>
    <t>AS.TRA. ROMA</t>
  </si>
  <si>
    <t>RICUPITO</t>
  </si>
  <si>
    <t>GIAN LUIGI</t>
  </si>
  <si>
    <t>CARRONE TAMBURRO</t>
  </si>
  <si>
    <t>FACCHINI</t>
  </si>
  <si>
    <t>POLISPORTIVA NUOVA LUNGHEZZA</t>
  </si>
  <si>
    <t>ERMINI</t>
  </si>
  <si>
    <t>RICCARDO</t>
  </si>
  <si>
    <t>ATLETICA ENI</t>
  </si>
  <si>
    <t>VENANZI</t>
  </si>
  <si>
    <t>BONSEMBIANTE</t>
  </si>
  <si>
    <t>DI FILIPPO</t>
  </si>
  <si>
    <t>ZINGONE</t>
  </si>
  <si>
    <t>TIVOLI MARATHON</t>
  </si>
  <si>
    <t>PASQUINO</t>
  </si>
  <si>
    <t>IVANO</t>
  </si>
  <si>
    <t>SAVINA</t>
  </si>
  <si>
    <t>RUNNING SAN BASILIO</t>
  </si>
  <si>
    <t>CICCARELLI</t>
  </si>
  <si>
    <t>LORETI</t>
  </si>
  <si>
    <t>LUTTAZI</t>
  </si>
  <si>
    <t>BERRETTA</t>
  </si>
  <si>
    <t>SCIAMANNA</t>
  </si>
  <si>
    <t>JM</t>
  </si>
  <si>
    <t>D'ORTENZI</t>
  </si>
  <si>
    <t>TENTI</t>
  </si>
  <si>
    <t>D'ALESSANDRI</t>
  </si>
  <si>
    <t>TRAIL DEI DUE LAGHI</t>
  </si>
  <si>
    <t>BONESSIO</t>
  </si>
  <si>
    <t>LAVINIA</t>
  </si>
  <si>
    <t>SAMMARCO</t>
  </si>
  <si>
    <t>COSTANTINO</t>
  </si>
  <si>
    <t>GENTILE</t>
  </si>
  <si>
    <t>GALATI</t>
  </si>
  <si>
    <t>COLARIETI</t>
  </si>
  <si>
    <t>CANALIS</t>
  </si>
  <si>
    <t>PIERO SALVATORE</t>
  </si>
  <si>
    <t>MELIS</t>
  </si>
  <si>
    <t>MAURIZIA</t>
  </si>
  <si>
    <t>BULTRINI</t>
  </si>
  <si>
    <t>CESARINI</t>
  </si>
  <si>
    <t>CLARA MARIA</t>
  </si>
  <si>
    <t>ATLETICA ROMA ACQUA ACETOSA</t>
  </si>
  <si>
    <t>GALIANO</t>
  </si>
  <si>
    <t>TULLIA</t>
  </si>
  <si>
    <t>ALFIERI</t>
  </si>
  <si>
    <t>BONI</t>
  </si>
  <si>
    <t>FUCCI</t>
  </si>
  <si>
    <t>LITTA</t>
  </si>
  <si>
    <t>MATTIOCCO</t>
  </si>
  <si>
    <t>CLEMENTI</t>
  </si>
  <si>
    <t>ANGELUCCI</t>
  </si>
  <si>
    <t>RINZIVILLO</t>
  </si>
  <si>
    <t>BINNELLA</t>
  </si>
  <si>
    <t>IANNILLI</t>
  </si>
  <si>
    <t>CIPOLLONI</t>
  </si>
  <si>
    <t>FASCIOLO</t>
  </si>
  <si>
    <t>AMATORI VILLA PAMPHILI</t>
  </si>
  <si>
    <t>CALABRINI</t>
  </si>
  <si>
    <t>CESARE</t>
  </si>
  <si>
    <t>ATLETICA FIANO ROMANO</t>
  </si>
  <si>
    <t>CORBO</t>
  </si>
  <si>
    <t>MORMILE</t>
  </si>
  <si>
    <t>ARMANDO</t>
  </si>
  <si>
    <t>BATTISTONI</t>
  </si>
  <si>
    <t>CISTERA</t>
  </si>
  <si>
    <t>CAMPANILE</t>
  </si>
  <si>
    <t>FELICE</t>
  </si>
  <si>
    <t>PAOLESSI</t>
  </si>
  <si>
    <t>RIFONDAZIONE PODISTICA</t>
  </si>
  <si>
    <t>DE SANCTIS</t>
  </si>
  <si>
    <t>MONICA DORIA</t>
  </si>
  <si>
    <t>MARINELLI</t>
  </si>
  <si>
    <t>ASI ATLETICA ROMA</t>
  </si>
  <si>
    <t>MARINI</t>
  </si>
  <si>
    <t>LUNGHEZZA RUNNING</t>
  </si>
  <si>
    <t>DELL'ANNO</t>
  </si>
  <si>
    <t>VIRTUS VILLA ADA</t>
  </si>
  <si>
    <t>DI STEFANO</t>
  </si>
  <si>
    <t>MOCCIA</t>
  </si>
  <si>
    <t>LIPOLI</t>
  </si>
  <si>
    <t>FRANCO</t>
  </si>
  <si>
    <t>VASSELLI</t>
  </si>
  <si>
    <t>TULLIO</t>
  </si>
  <si>
    <t>ATLETICA RUN</t>
  </si>
  <si>
    <t>DI PASQUALE</t>
  </si>
  <si>
    <t>BRONZI</t>
  </si>
  <si>
    <t>SALATINO</t>
  </si>
  <si>
    <t>PIETROSIMONE</t>
  </si>
  <si>
    <t>CARRERA</t>
  </si>
  <si>
    <t>RAZZANO</t>
  </si>
  <si>
    <t>SANTORI</t>
  </si>
  <si>
    <t>EMANUELE</t>
  </si>
  <si>
    <t>VALORE SALUTE FORTI E VELOCI</t>
  </si>
  <si>
    <t>PELLEGRINI</t>
  </si>
  <si>
    <t>ATLETICA VITA ROMA</t>
  </si>
  <si>
    <t>BARACAIA</t>
  </si>
  <si>
    <t>FABIANI</t>
  </si>
  <si>
    <t>PIROZZI</t>
  </si>
  <si>
    <t>SILVESTRI</t>
  </si>
  <si>
    <t>MARIANI</t>
  </si>
  <si>
    <t>GIOVANNI BATTISTA</t>
  </si>
  <si>
    <t>VAZIRI</t>
  </si>
  <si>
    <t>HOUMAN</t>
  </si>
  <si>
    <t>D'ABBIERI</t>
  </si>
  <si>
    <t>PIETRO PAOLO</t>
  </si>
  <si>
    <t>FALLONI</t>
  </si>
  <si>
    <t>ATLETICA MONTE MARIO</t>
  </si>
  <si>
    <t>PETRUCCI</t>
  </si>
  <si>
    <t>BUTTARELLI</t>
  </si>
  <si>
    <t>SM75</t>
  </si>
  <si>
    <t>MARANO</t>
  </si>
  <si>
    <t>SAPIENZA</t>
  </si>
  <si>
    <t>TEAM CARBON</t>
  </si>
  <si>
    <t>PETRICCA</t>
  </si>
  <si>
    <t>SAPINO</t>
  </si>
  <si>
    <t>SENA</t>
  </si>
  <si>
    <t>SDOIA</t>
  </si>
  <si>
    <t>VERZELLI</t>
  </si>
  <si>
    <t>NELLO</t>
  </si>
  <si>
    <t>CASALMONASTERO</t>
  </si>
  <si>
    <t>MUZZI</t>
  </si>
  <si>
    <t>DI ELEONORA</t>
  </si>
  <si>
    <t>FULMINI E SAETTE</t>
  </si>
  <si>
    <t>CERAUDO</t>
  </si>
  <si>
    <t>ROCCA</t>
  </si>
  <si>
    <t>PICCOLELLI</t>
  </si>
  <si>
    <t>VALIANI</t>
  </si>
  <si>
    <t>PODISTI VALMONTONE</t>
  </si>
  <si>
    <t>PEZZUTO</t>
  </si>
  <si>
    <t>SPURI</t>
  </si>
  <si>
    <t>OMBRETTA</t>
  </si>
  <si>
    <t>MASSIMI</t>
  </si>
  <si>
    <t>RANALLI</t>
  </si>
  <si>
    <t>VITO</t>
  </si>
  <si>
    <t>VENTURI</t>
  </si>
  <si>
    <t>CHANTAL</t>
  </si>
  <si>
    <t>CERINI</t>
  </si>
  <si>
    <t>MARTINA</t>
  </si>
  <si>
    <t>MOSCARIELLO</t>
  </si>
  <si>
    <t>MAIORANO</t>
  </si>
  <si>
    <t>DI BRACCIO</t>
  </si>
  <si>
    <t>PACE</t>
  </si>
  <si>
    <t>FRANCO LUIGI</t>
  </si>
  <si>
    <t>POSSENTI</t>
  </si>
  <si>
    <t>ANGELINI</t>
  </si>
  <si>
    <t>LINO</t>
  </si>
  <si>
    <t>MASTRODONATO</t>
  </si>
  <si>
    <t>IRILLI</t>
  </si>
  <si>
    <t>FRANCHINI</t>
  </si>
  <si>
    <t>FIASCHETTI</t>
  </si>
  <si>
    <t>GIACINTI</t>
  </si>
  <si>
    <t>TATIANA</t>
  </si>
  <si>
    <t>ZLOKAPA</t>
  </si>
  <si>
    <t>SANJA</t>
  </si>
  <si>
    <t>TOMASSINI</t>
  </si>
  <si>
    <t>ROBERTI</t>
  </si>
  <si>
    <t>BAO</t>
  </si>
  <si>
    <t>WEIHUA</t>
  </si>
  <si>
    <t>COCCO</t>
  </si>
  <si>
    <t>GIAN RINO</t>
  </si>
  <si>
    <t>GIANCARLI</t>
  </si>
  <si>
    <t>CINZIA</t>
  </si>
  <si>
    <t>ALOISE</t>
  </si>
  <si>
    <t>ANGIULLI</t>
  </si>
  <si>
    <t>CLARISSA</t>
  </si>
  <si>
    <t>PF</t>
  </si>
  <si>
    <t>SANTINI</t>
  </si>
  <si>
    <t>RAPUANO</t>
  </si>
  <si>
    <t>FORMOSA</t>
  </si>
  <si>
    <t>DI PIERO</t>
  </si>
  <si>
    <t>ANTONELLO</t>
  </si>
  <si>
    <t>POTENTE</t>
  </si>
  <si>
    <t>MAZZETTA</t>
  </si>
  <si>
    <t>INNAMORATI</t>
  </si>
  <si>
    <t>MARIA CRISTINA</t>
  </si>
  <si>
    <t>CYCLENESS</t>
  </si>
  <si>
    <t>PAOLUZZI</t>
  </si>
  <si>
    <t>Corri la due Comuni</t>
  </si>
  <si>
    <t>3ª edizione</t>
  </si>
  <si>
    <t>Guidonia (RM) Italia - Domenica 09/04/2017</t>
  </si>
  <si>
    <t>A.S.D. PODISTICA SOLIDARIETA'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</si>
</sst>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sz val="8"/>
      <name val="Segoe UI"/>
      <family val="2"/>
    </font>
    <font>
      <b/>
      <i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center" vertical="center"/>
    </xf>
    <xf numFmtId="21" fontId="31" fillId="0" borderId="25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0" fontId="31" fillId="0" borderId="25" xfId="0" applyFont="1" applyFill="1" applyBorder="1" applyAlignment="1">
      <alignment vertical="center"/>
    </xf>
    <xf numFmtId="179" fontId="31" fillId="0" borderId="21" xfId="0" applyNumberFormat="1" applyFont="1" applyFill="1" applyBorder="1" applyAlignment="1">
      <alignment horizontal="center" vertical="center"/>
    </xf>
    <xf numFmtId="179" fontId="31" fillId="0" borderId="22" xfId="0" applyNumberFormat="1" applyFont="1" applyFill="1" applyBorder="1" applyAlignment="1">
      <alignment horizontal="center" vertical="center"/>
    </xf>
    <xf numFmtId="179" fontId="31" fillId="0" borderId="25" xfId="0" applyNumberFormat="1" applyFont="1" applyFill="1" applyBorder="1" applyAlignment="1">
      <alignment horizontal="center" vertical="center"/>
    </xf>
    <xf numFmtId="0" fontId="31" fillId="0" borderId="26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12" fillId="47" borderId="29" xfId="0" applyFont="1" applyFill="1" applyBorder="1" applyAlignment="1">
      <alignment horizontal="center" vertical="center" wrapText="1"/>
    </xf>
    <xf numFmtId="0" fontId="2" fillId="47" borderId="25" xfId="0" applyFont="1" applyFill="1" applyBorder="1" applyAlignment="1">
      <alignment horizontal="center" vertical="center"/>
    </xf>
    <xf numFmtId="0" fontId="11" fillId="55" borderId="33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179" fontId="52" fillId="56" borderId="22" xfId="0" applyNumberFormat="1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52" fillId="56" borderId="23" xfId="0" applyNumberFormat="1" applyFont="1" applyFill="1" applyBorder="1" applyAlignment="1">
      <alignment horizontal="center" vertic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6" width="10.7109375" style="11" customWidth="1"/>
    <col min="7" max="9" width="10.7109375" style="1" customWidth="1"/>
  </cols>
  <sheetData>
    <row r="1" spans="1:9" ht="45" customHeight="1">
      <c r="A1" s="36" t="s">
        <v>373</v>
      </c>
      <c r="B1" s="37"/>
      <c r="C1" s="37"/>
      <c r="D1" s="37"/>
      <c r="E1" s="37"/>
      <c r="F1" s="37"/>
      <c r="G1" s="37"/>
      <c r="H1" s="37"/>
      <c r="I1" s="38"/>
    </row>
    <row r="2" spans="1:9" ht="24" customHeight="1">
      <c r="A2" s="39" t="s">
        <v>374</v>
      </c>
      <c r="B2" s="40"/>
      <c r="C2" s="40"/>
      <c r="D2" s="40"/>
      <c r="E2" s="40"/>
      <c r="F2" s="40"/>
      <c r="G2" s="40"/>
      <c r="H2" s="40"/>
      <c r="I2" s="41"/>
    </row>
    <row r="3" spans="1:9" ht="24" customHeight="1">
      <c r="A3" s="42" t="s">
        <v>375</v>
      </c>
      <c r="B3" s="43"/>
      <c r="C3" s="43"/>
      <c r="D3" s="43"/>
      <c r="E3" s="43"/>
      <c r="F3" s="43"/>
      <c r="G3" s="43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2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22">
        <v>1</v>
      </c>
      <c r="B5" s="27" t="s">
        <v>104</v>
      </c>
      <c r="C5" s="27" t="s">
        <v>25</v>
      </c>
      <c r="D5" s="22" t="s">
        <v>13</v>
      </c>
      <c r="E5" s="27" t="s">
        <v>105</v>
      </c>
      <c r="F5" s="30">
        <v>0.022662037037037036</v>
      </c>
      <c r="G5" s="22" t="str">
        <f>TEXT(INT((HOUR(F5)*3600+MINUTE(F5)*60+SECOND(F5))/$I$3/60),"0")&amp;"."&amp;TEXT(MOD((HOUR(F5)*3600+MINUTE(F5)*60+SECOND(F5))/$I$3,60),"00")&amp;"/km"</f>
        <v>3.16/km</v>
      </c>
      <c r="H5" s="25">
        <f>F5-$F$5</f>
        <v>0</v>
      </c>
      <c r="I5" s="25">
        <f>F5-INDEX($F$5:$F$203,MATCH(D5,$D$5:$D$203,0))</f>
        <v>0</v>
      </c>
    </row>
    <row r="6" spans="1:9" s="10" customFormat="1" ht="15" customHeight="1">
      <c r="A6" s="15">
        <v>2</v>
      </c>
      <c r="B6" s="28" t="s">
        <v>106</v>
      </c>
      <c r="C6" s="28" t="s">
        <v>59</v>
      </c>
      <c r="D6" s="15" t="s">
        <v>13</v>
      </c>
      <c r="E6" s="28" t="s">
        <v>107</v>
      </c>
      <c r="F6" s="31">
        <v>0.023483796296296298</v>
      </c>
      <c r="G6" s="15" t="str">
        <f aca="true" t="shared" si="0" ref="G6:G21">TEXT(INT((HOUR(F6)*3600+MINUTE(F6)*60+SECOND(F6))/$I$3/60),"0")&amp;"."&amp;TEXT(MOD((HOUR(F6)*3600+MINUTE(F6)*60+SECOND(F6))/$I$3,60),"00")&amp;"/km"</f>
        <v>3.23/km</v>
      </c>
      <c r="H6" s="26">
        <f aca="true" t="shared" si="1" ref="H6:H21">F6-$F$5</f>
        <v>0.0008217592592592617</v>
      </c>
      <c r="I6" s="26">
        <f>F6-INDEX($F$5:$F$203,MATCH(D6,$D$5:$D$203,0))</f>
        <v>0.0008217592592592617</v>
      </c>
    </row>
    <row r="7" spans="1:9" s="10" customFormat="1" ht="15" customHeight="1">
      <c r="A7" s="49">
        <v>3</v>
      </c>
      <c r="B7" s="50" t="s">
        <v>108</v>
      </c>
      <c r="C7" s="50" t="s">
        <v>49</v>
      </c>
      <c r="D7" s="49" t="s">
        <v>16</v>
      </c>
      <c r="E7" s="50" t="s">
        <v>376</v>
      </c>
      <c r="F7" s="51">
        <v>0.023657407407407408</v>
      </c>
      <c r="G7" s="49" t="str">
        <f t="shared" si="0"/>
        <v>3.24/km</v>
      </c>
      <c r="H7" s="52">
        <f t="shared" si="1"/>
        <v>0.0009953703703703722</v>
      </c>
      <c r="I7" s="52">
        <f>F7-INDEX($F$5:$F$203,MATCH(D7,$D$5:$D$203,0))</f>
        <v>0</v>
      </c>
    </row>
    <row r="8" spans="1:9" s="10" customFormat="1" ht="15" customHeight="1">
      <c r="A8" s="15">
        <v>4</v>
      </c>
      <c r="B8" s="28" t="s">
        <v>109</v>
      </c>
      <c r="C8" s="28" t="s">
        <v>30</v>
      </c>
      <c r="D8" s="15" t="s">
        <v>13</v>
      </c>
      <c r="E8" s="28" t="s">
        <v>110</v>
      </c>
      <c r="F8" s="31">
        <v>0.023703703703703703</v>
      </c>
      <c r="G8" s="15" t="str">
        <f t="shared" si="0"/>
        <v>3.25/km</v>
      </c>
      <c r="H8" s="26">
        <f t="shared" si="1"/>
        <v>0.0010416666666666664</v>
      </c>
      <c r="I8" s="26">
        <f>F8-INDEX($F$5:$F$203,MATCH(D8,$D$5:$D$203,0))</f>
        <v>0.0010416666666666664</v>
      </c>
    </row>
    <row r="9" spans="1:9" s="10" customFormat="1" ht="15" customHeight="1">
      <c r="A9" s="15">
        <v>5</v>
      </c>
      <c r="B9" s="28" t="s">
        <v>111</v>
      </c>
      <c r="C9" s="28" t="s">
        <v>77</v>
      </c>
      <c r="D9" s="15" t="s">
        <v>13</v>
      </c>
      <c r="E9" s="28" t="s">
        <v>112</v>
      </c>
      <c r="F9" s="31">
        <v>0.023750000000000004</v>
      </c>
      <c r="G9" s="15" t="str">
        <f t="shared" si="0"/>
        <v>3.25/km</v>
      </c>
      <c r="H9" s="26">
        <f t="shared" si="1"/>
        <v>0.0010879629629629677</v>
      </c>
      <c r="I9" s="26">
        <f>F9-INDEX($F$5:$F$203,MATCH(D9,$D$5:$D$203,0))</f>
        <v>0.0010879629629629677</v>
      </c>
    </row>
    <row r="10" spans="1:9" s="10" customFormat="1" ht="15" customHeight="1">
      <c r="A10" s="15">
        <v>6</v>
      </c>
      <c r="B10" s="28" t="s">
        <v>113</v>
      </c>
      <c r="C10" s="28" t="s">
        <v>114</v>
      </c>
      <c r="D10" s="15" t="s">
        <v>13</v>
      </c>
      <c r="E10" s="28" t="s">
        <v>115</v>
      </c>
      <c r="F10" s="31">
        <v>0.023819444444444445</v>
      </c>
      <c r="G10" s="15" t="str">
        <f t="shared" si="0"/>
        <v>3.26/km</v>
      </c>
      <c r="H10" s="26">
        <f t="shared" si="1"/>
        <v>0.001157407407407409</v>
      </c>
      <c r="I10" s="26">
        <f>F10-INDEX($F$5:$F$203,MATCH(D10,$D$5:$D$203,0))</f>
        <v>0.001157407407407409</v>
      </c>
    </row>
    <row r="11" spans="1:9" s="10" customFormat="1" ht="15" customHeight="1">
      <c r="A11" s="15">
        <v>7</v>
      </c>
      <c r="B11" s="28" t="s">
        <v>116</v>
      </c>
      <c r="C11" s="28" t="s">
        <v>48</v>
      </c>
      <c r="D11" s="15" t="s">
        <v>13</v>
      </c>
      <c r="E11" s="28" t="s">
        <v>117</v>
      </c>
      <c r="F11" s="31">
        <v>0.024027777777777776</v>
      </c>
      <c r="G11" s="15" t="str">
        <f t="shared" si="0"/>
        <v>3.28/km</v>
      </c>
      <c r="H11" s="26">
        <f t="shared" si="1"/>
        <v>0.0013657407407407403</v>
      </c>
      <c r="I11" s="26">
        <f>F11-INDEX($F$5:$F$203,MATCH(D11,$D$5:$D$203,0))</f>
        <v>0.0013657407407407403</v>
      </c>
    </row>
    <row r="12" spans="1:9" s="10" customFormat="1" ht="15" customHeight="1">
      <c r="A12" s="15">
        <v>8</v>
      </c>
      <c r="B12" s="28" t="s">
        <v>118</v>
      </c>
      <c r="C12" s="28" t="s">
        <v>119</v>
      </c>
      <c r="D12" s="15" t="s">
        <v>16</v>
      </c>
      <c r="E12" s="28" t="s">
        <v>115</v>
      </c>
      <c r="F12" s="31">
        <v>0.02423611111111111</v>
      </c>
      <c r="G12" s="15" t="str">
        <f t="shared" si="0"/>
        <v>3.29/km</v>
      </c>
      <c r="H12" s="26">
        <f t="shared" si="1"/>
        <v>0.001574074074074075</v>
      </c>
      <c r="I12" s="26">
        <f>F12-INDEX($F$5:$F$203,MATCH(D12,$D$5:$D$203,0))</f>
        <v>0.0005787037037037028</v>
      </c>
    </row>
    <row r="13" spans="1:9" s="10" customFormat="1" ht="15" customHeight="1">
      <c r="A13" s="15">
        <v>9</v>
      </c>
      <c r="B13" s="28" t="s">
        <v>102</v>
      </c>
      <c r="C13" s="28" t="s">
        <v>28</v>
      </c>
      <c r="D13" s="15" t="s">
        <v>16</v>
      </c>
      <c r="E13" s="28" t="s">
        <v>120</v>
      </c>
      <c r="F13" s="31">
        <v>0.024398148148148145</v>
      </c>
      <c r="G13" s="15" t="str">
        <f t="shared" si="0"/>
        <v>3.31/km</v>
      </c>
      <c r="H13" s="26">
        <f t="shared" si="1"/>
        <v>0.0017361111111111084</v>
      </c>
      <c r="I13" s="26">
        <f>F13-INDEX($F$5:$F$203,MATCH(D13,$D$5:$D$203,0))</f>
        <v>0.0007407407407407363</v>
      </c>
    </row>
    <row r="14" spans="1:9" s="10" customFormat="1" ht="15" customHeight="1">
      <c r="A14" s="15">
        <v>10</v>
      </c>
      <c r="B14" s="28" t="s">
        <v>121</v>
      </c>
      <c r="C14" s="28" t="s">
        <v>39</v>
      </c>
      <c r="D14" s="15" t="s">
        <v>16</v>
      </c>
      <c r="E14" s="28" t="s">
        <v>122</v>
      </c>
      <c r="F14" s="31">
        <v>0.024826388888888887</v>
      </c>
      <c r="G14" s="15" t="str">
        <f t="shared" si="0"/>
        <v>3.35/km</v>
      </c>
      <c r="H14" s="26">
        <f t="shared" si="1"/>
        <v>0.0021643518518518513</v>
      </c>
      <c r="I14" s="26">
        <f>F14-INDEX($F$5:$F$203,MATCH(D14,$D$5:$D$203,0))</f>
        <v>0.0011689814814814792</v>
      </c>
    </row>
    <row r="15" spans="1:9" s="10" customFormat="1" ht="15" customHeight="1">
      <c r="A15" s="15">
        <v>11</v>
      </c>
      <c r="B15" s="28" t="s">
        <v>123</v>
      </c>
      <c r="C15" s="28" t="s">
        <v>28</v>
      </c>
      <c r="D15" s="15" t="s">
        <v>11</v>
      </c>
      <c r="E15" s="28" t="s">
        <v>124</v>
      </c>
      <c r="F15" s="31">
        <v>0.024861111111111108</v>
      </c>
      <c r="G15" s="15" t="str">
        <f t="shared" si="0"/>
        <v>3.35/km</v>
      </c>
      <c r="H15" s="26">
        <f t="shared" si="1"/>
        <v>0.002199074074074072</v>
      </c>
      <c r="I15" s="26">
        <f>F15-INDEX($F$5:$F$203,MATCH(D15,$D$5:$D$203,0))</f>
        <v>0</v>
      </c>
    </row>
    <row r="16" spans="1:9" s="10" customFormat="1" ht="15" customHeight="1">
      <c r="A16" s="15">
        <v>12</v>
      </c>
      <c r="B16" s="28" t="s">
        <v>125</v>
      </c>
      <c r="C16" s="28" t="s">
        <v>126</v>
      </c>
      <c r="D16" s="15" t="s">
        <v>13</v>
      </c>
      <c r="E16" s="28" t="s">
        <v>127</v>
      </c>
      <c r="F16" s="31">
        <v>0.024907407407407406</v>
      </c>
      <c r="G16" s="15" t="str">
        <f t="shared" si="0"/>
        <v>3.35/km</v>
      </c>
      <c r="H16" s="26">
        <f t="shared" si="1"/>
        <v>0.00224537037037037</v>
      </c>
      <c r="I16" s="26">
        <f>F16-INDEX($F$5:$F$203,MATCH(D16,$D$5:$D$203,0))</f>
        <v>0.00224537037037037</v>
      </c>
    </row>
    <row r="17" spans="1:9" s="10" customFormat="1" ht="15" customHeight="1">
      <c r="A17" s="15">
        <v>13</v>
      </c>
      <c r="B17" s="28" t="s">
        <v>128</v>
      </c>
      <c r="C17" s="28" t="s">
        <v>74</v>
      </c>
      <c r="D17" s="15" t="s">
        <v>11</v>
      </c>
      <c r="E17" s="28" t="s">
        <v>129</v>
      </c>
      <c r="F17" s="31">
        <v>0.025011574074074075</v>
      </c>
      <c r="G17" s="15" t="str">
        <f t="shared" si="0"/>
        <v>3.36/km</v>
      </c>
      <c r="H17" s="26">
        <f t="shared" si="1"/>
        <v>0.002349537037037039</v>
      </c>
      <c r="I17" s="26">
        <f>F17-INDEX($F$5:$F$203,MATCH(D17,$D$5:$D$203,0))</f>
        <v>0.00015046296296296682</v>
      </c>
    </row>
    <row r="18" spans="1:9" s="10" customFormat="1" ht="15" customHeight="1">
      <c r="A18" s="15">
        <v>14</v>
      </c>
      <c r="B18" s="28" t="s">
        <v>130</v>
      </c>
      <c r="C18" s="28" t="s">
        <v>41</v>
      </c>
      <c r="D18" s="15" t="s">
        <v>11</v>
      </c>
      <c r="E18" s="28" t="s">
        <v>131</v>
      </c>
      <c r="F18" s="31">
        <v>0.025243055555555557</v>
      </c>
      <c r="G18" s="15" t="str">
        <f t="shared" si="0"/>
        <v>3.38/km</v>
      </c>
      <c r="H18" s="26">
        <f t="shared" si="1"/>
        <v>0.0025810185185185207</v>
      </c>
      <c r="I18" s="26">
        <f>F18-INDEX($F$5:$F$203,MATCH(D18,$D$5:$D$203,0))</f>
        <v>0.00038194444444444864</v>
      </c>
    </row>
    <row r="19" spans="1:9" s="10" customFormat="1" ht="15" customHeight="1">
      <c r="A19" s="15">
        <v>15</v>
      </c>
      <c r="B19" s="28" t="s">
        <v>132</v>
      </c>
      <c r="C19" s="28" t="s">
        <v>59</v>
      </c>
      <c r="D19" s="15" t="s">
        <v>15</v>
      </c>
      <c r="E19" s="28" t="s">
        <v>122</v>
      </c>
      <c r="F19" s="31">
        <v>0.025300925925925925</v>
      </c>
      <c r="G19" s="15" t="str">
        <f t="shared" si="0"/>
        <v>3.39/km</v>
      </c>
      <c r="H19" s="26">
        <f t="shared" si="1"/>
        <v>0.0026388888888888885</v>
      </c>
      <c r="I19" s="26">
        <f>F19-INDEX($F$5:$F$203,MATCH(D19,$D$5:$D$203,0))</f>
        <v>0</v>
      </c>
    </row>
    <row r="20" spans="1:9" s="10" customFormat="1" ht="15" customHeight="1">
      <c r="A20" s="15">
        <v>16</v>
      </c>
      <c r="B20" s="28" t="s">
        <v>133</v>
      </c>
      <c r="C20" s="28" t="s">
        <v>37</v>
      </c>
      <c r="D20" s="15" t="s">
        <v>17</v>
      </c>
      <c r="E20" s="28" t="s">
        <v>134</v>
      </c>
      <c r="F20" s="31">
        <v>0.025555555555555554</v>
      </c>
      <c r="G20" s="15" t="str">
        <f t="shared" si="0"/>
        <v>3.41/km</v>
      </c>
      <c r="H20" s="26">
        <f t="shared" si="1"/>
        <v>0.0028935185185185175</v>
      </c>
      <c r="I20" s="26">
        <f>F20-INDEX($F$5:$F$203,MATCH(D20,$D$5:$D$203,0))</f>
        <v>0</v>
      </c>
    </row>
    <row r="21" spans="1:9" ht="15" customHeight="1">
      <c r="A21" s="15">
        <v>17</v>
      </c>
      <c r="B21" s="28" t="s">
        <v>135</v>
      </c>
      <c r="C21" s="28" t="s">
        <v>70</v>
      </c>
      <c r="D21" s="15" t="s">
        <v>14</v>
      </c>
      <c r="E21" s="28" t="s">
        <v>112</v>
      </c>
      <c r="F21" s="31">
        <v>0.025706018518518517</v>
      </c>
      <c r="G21" s="15" t="str">
        <f t="shared" si="0"/>
        <v>3.42/km</v>
      </c>
      <c r="H21" s="26">
        <f t="shared" si="1"/>
        <v>0.003043981481481481</v>
      </c>
      <c r="I21" s="26">
        <f>F21-INDEX($F$5:$F$203,MATCH(D21,$D$5:$D$203,0))</f>
        <v>0</v>
      </c>
    </row>
    <row r="22" spans="1:9" ht="15" customHeight="1">
      <c r="A22" s="15">
        <v>18</v>
      </c>
      <c r="B22" s="28" t="s">
        <v>136</v>
      </c>
      <c r="C22" s="28" t="s">
        <v>58</v>
      </c>
      <c r="D22" s="15" t="s">
        <v>14</v>
      </c>
      <c r="E22" s="28" t="s">
        <v>137</v>
      </c>
      <c r="F22" s="31">
        <v>0.02579861111111111</v>
      </c>
      <c r="G22" s="15" t="str">
        <f aca="true" t="shared" si="2" ref="G22:G32">TEXT(INT((HOUR(F22)*3600+MINUTE(F22)*60+SECOND(F22))/$I$3/60),"0")&amp;"."&amp;TEXT(MOD((HOUR(F22)*3600+MINUTE(F22)*60+SECOND(F22))/$I$3,60),"00")&amp;"/km"</f>
        <v>3.43/km</v>
      </c>
      <c r="H22" s="26">
        <f aca="true" t="shared" si="3" ref="H22:H32">F22-$F$5</f>
        <v>0.003136574074074073</v>
      </c>
      <c r="I22" s="26">
        <f>F22-INDEX($F$5:$F$203,MATCH(D22,$D$5:$D$203,0))</f>
        <v>9.259259259259203E-05</v>
      </c>
    </row>
    <row r="23" spans="1:9" ht="15" customHeight="1">
      <c r="A23" s="15">
        <v>19</v>
      </c>
      <c r="B23" s="28" t="s">
        <v>138</v>
      </c>
      <c r="C23" s="28" t="s">
        <v>139</v>
      </c>
      <c r="D23" s="15" t="s">
        <v>13</v>
      </c>
      <c r="E23" s="28" t="s">
        <v>140</v>
      </c>
      <c r="F23" s="31">
        <v>0.025925925925925925</v>
      </c>
      <c r="G23" s="15" t="str">
        <f t="shared" si="2"/>
        <v>3.44/km</v>
      </c>
      <c r="H23" s="26">
        <f t="shared" si="3"/>
        <v>0.003263888888888889</v>
      </c>
      <c r="I23" s="26">
        <f>F23-INDEX($F$5:$F$203,MATCH(D23,$D$5:$D$203,0))</f>
        <v>0.003263888888888889</v>
      </c>
    </row>
    <row r="24" spans="1:9" ht="15" customHeight="1">
      <c r="A24" s="15">
        <v>20</v>
      </c>
      <c r="B24" s="28" t="s">
        <v>141</v>
      </c>
      <c r="C24" s="28" t="s">
        <v>142</v>
      </c>
      <c r="D24" s="15" t="s">
        <v>13</v>
      </c>
      <c r="E24" s="28" t="s">
        <v>112</v>
      </c>
      <c r="F24" s="31">
        <v>0.026030092592592594</v>
      </c>
      <c r="G24" s="15" t="str">
        <f t="shared" si="2"/>
        <v>3.45/km</v>
      </c>
      <c r="H24" s="26">
        <f t="shared" si="3"/>
        <v>0.003368055555555558</v>
      </c>
      <c r="I24" s="26">
        <f>F24-INDEX($F$5:$F$203,MATCH(D24,$D$5:$D$203,0))</f>
        <v>0.003368055555555558</v>
      </c>
    </row>
    <row r="25" spans="1:9" ht="15" customHeight="1">
      <c r="A25" s="15">
        <v>21</v>
      </c>
      <c r="B25" s="28" t="s">
        <v>143</v>
      </c>
      <c r="C25" s="28" t="s">
        <v>144</v>
      </c>
      <c r="D25" s="15" t="s">
        <v>15</v>
      </c>
      <c r="E25" s="28" t="s">
        <v>145</v>
      </c>
      <c r="F25" s="31">
        <v>0.026030092592592594</v>
      </c>
      <c r="G25" s="15" t="str">
        <f t="shared" si="2"/>
        <v>3.45/km</v>
      </c>
      <c r="H25" s="26">
        <f t="shared" si="3"/>
        <v>0.003368055555555558</v>
      </c>
      <c r="I25" s="26">
        <f>F25-INDEX($F$5:$F$203,MATCH(D25,$D$5:$D$203,0))</f>
        <v>0.0007291666666666696</v>
      </c>
    </row>
    <row r="26" spans="1:9" ht="15" customHeight="1">
      <c r="A26" s="15">
        <v>22</v>
      </c>
      <c r="B26" s="28" t="s">
        <v>146</v>
      </c>
      <c r="C26" s="28" t="s">
        <v>25</v>
      </c>
      <c r="D26" s="15" t="s">
        <v>11</v>
      </c>
      <c r="E26" s="28" t="s">
        <v>147</v>
      </c>
      <c r="F26" s="31">
        <v>0.026111111111111113</v>
      </c>
      <c r="G26" s="15" t="str">
        <f t="shared" si="2"/>
        <v>3.46/km</v>
      </c>
      <c r="H26" s="26">
        <f t="shared" si="3"/>
        <v>0.0034490740740740766</v>
      </c>
      <c r="I26" s="26">
        <f>F26-INDEX($F$5:$F$203,MATCH(D26,$D$5:$D$203,0))</f>
        <v>0.0012500000000000046</v>
      </c>
    </row>
    <row r="27" spans="1:9" ht="15" customHeight="1">
      <c r="A27" s="15">
        <v>23</v>
      </c>
      <c r="B27" s="28" t="s">
        <v>148</v>
      </c>
      <c r="C27" s="28" t="s">
        <v>57</v>
      </c>
      <c r="D27" s="15" t="s">
        <v>16</v>
      </c>
      <c r="E27" s="28" t="s">
        <v>149</v>
      </c>
      <c r="F27" s="31">
        <v>0.026157407407407407</v>
      </c>
      <c r="G27" s="15" t="str">
        <f t="shared" si="2"/>
        <v>3.46/km</v>
      </c>
      <c r="H27" s="26">
        <f t="shared" si="3"/>
        <v>0.003495370370370371</v>
      </c>
      <c r="I27" s="26">
        <f>F27-INDEX($F$5:$F$203,MATCH(D27,$D$5:$D$203,0))</f>
        <v>0.0024999999999999988</v>
      </c>
    </row>
    <row r="28" spans="1:9" ht="15" customHeight="1">
      <c r="A28" s="49">
        <v>24</v>
      </c>
      <c r="B28" s="50" t="s">
        <v>150</v>
      </c>
      <c r="C28" s="50" t="s">
        <v>48</v>
      </c>
      <c r="D28" s="49" t="s">
        <v>14</v>
      </c>
      <c r="E28" s="50" t="s">
        <v>376</v>
      </c>
      <c r="F28" s="51">
        <v>0.026273148148148153</v>
      </c>
      <c r="G28" s="49" t="str">
        <f t="shared" si="2"/>
        <v>3.47/km</v>
      </c>
      <c r="H28" s="52">
        <f t="shared" si="3"/>
        <v>0.003611111111111117</v>
      </c>
      <c r="I28" s="52">
        <f>F28-INDEX($F$5:$F$203,MATCH(D28,$D$5:$D$203,0))</f>
        <v>0.0005671296296296362</v>
      </c>
    </row>
    <row r="29" spans="1:9" ht="15" customHeight="1">
      <c r="A29" s="15">
        <v>25</v>
      </c>
      <c r="B29" s="28" t="s">
        <v>151</v>
      </c>
      <c r="C29" s="28" t="s">
        <v>152</v>
      </c>
      <c r="D29" s="15" t="s">
        <v>14</v>
      </c>
      <c r="E29" s="28" t="s">
        <v>56</v>
      </c>
      <c r="F29" s="31">
        <v>0.026342592592592588</v>
      </c>
      <c r="G29" s="15" t="str">
        <f t="shared" si="2"/>
        <v>3.48/km</v>
      </c>
      <c r="H29" s="26">
        <f t="shared" si="3"/>
        <v>0.0036805555555555515</v>
      </c>
      <c r="I29" s="26">
        <f>F29-INDEX($F$5:$F$203,MATCH(D29,$D$5:$D$203,0))</f>
        <v>0.0006365740740740707</v>
      </c>
    </row>
    <row r="30" spans="1:9" ht="15" customHeight="1">
      <c r="A30" s="15">
        <v>26</v>
      </c>
      <c r="B30" s="28" t="s">
        <v>153</v>
      </c>
      <c r="C30" s="28" t="s">
        <v>32</v>
      </c>
      <c r="D30" s="15" t="s">
        <v>16</v>
      </c>
      <c r="E30" s="28" t="s">
        <v>107</v>
      </c>
      <c r="F30" s="31">
        <v>0.026458333333333334</v>
      </c>
      <c r="G30" s="15" t="str">
        <f t="shared" si="2"/>
        <v>3.49/km</v>
      </c>
      <c r="H30" s="26">
        <f t="shared" si="3"/>
        <v>0.0037962962962962976</v>
      </c>
      <c r="I30" s="26">
        <f>F30-INDEX($F$5:$F$203,MATCH(D30,$D$5:$D$203,0))</f>
        <v>0.0028009259259259255</v>
      </c>
    </row>
    <row r="31" spans="1:9" ht="15" customHeight="1">
      <c r="A31" s="15">
        <v>27</v>
      </c>
      <c r="B31" s="28" t="s">
        <v>154</v>
      </c>
      <c r="C31" s="28" t="s">
        <v>98</v>
      </c>
      <c r="D31" s="15" t="s">
        <v>11</v>
      </c>
      <c r="E31" s="28" t="s">
        <v>155</v>
      </c>
      <c r="F31" s="31">
        <v>0.026516203703703698</v>
      </c>
      <c r="G31" s="15" t="str">
        <f t="shared" si="2"/>
        <v>3.49/km</v>
      </c>
      <c r="H31" s="26">
        <f t="shared" si="3"/>
        <v>0.003854166666666662</v>
      </c>
      <c r="I31" s="26">
        <f>F31-INDEX($F$5:$F$203,MATCH(D31,$D$5:$D$203,0))</f>
        <v>0.00165509259259259</v>
      </c>
    </row>
    <row r="32" spans="1:9" ht="15" customHeight="1">
      <c r="A32" s="15">
        <v>28</v>
      </c>
      <c r="B32" s="28" t="s">
        <v>156</v>
      </c>
      <c r="C32" s="28" t="s">
        <v>53</v>
      </c>
      <c r="D32" s="15" t="s">
        <v>16</v>
      </c>
      <c r="E32" s="28" t="s">
        <v>157</v>
      </c>
      <c r="F32" s="31">
        <v>0.02659722222222222</v>
      </c>
      <c r="G32" s="15" t="str">
        <f t="shared" si="2"/>
        <v>3.50/km</v>
      </c>
      <c r="H32" s="26">
        <f t="shared" si="3"/>
        <v>0.003935185185185184</v>
      </c>
      <c r="I32" s="26">
        <f>F32-INDEX($F$5:$F$203,MATCH(D32,$D$5:$D$203,0))</f>
        <v>0.0029398148148148118</v>
      </c>
    </row>
    <row r="33" spans="1:9" ht="15" customHeight="1">
      <c r="A33" s="15">
        <v>29</v>
      </c>
      <c r="B33" s="28" t="s">
        <v>158</v>
      </c>
      <c r="C33" s="28" t="s">
        <v>75</v>
      </c>
      <c r="D33" s="15" t="s">
        <v>15</v>
      </c>
      <c r="E33" s="28" t="s">
        <v>36</v>
      </c>
      <c r="F33" s="31">
        <v>0.026620370370370374</v>
      </c>
      <c r="G33" s="15" t="str">
        <f aca="true" t="shared" si="4" ref="G33:G38">TEXT(INT((HOUR(F33)*3600+MINUTE(F33)*60+SECOND(F33))/$I$3/60),"0")&amp;"."&amp;TEXT(MOD((HOUR(F33)*3600+MINUTE(F33)*60+SECOND(F33))/$I$3,60),"00")&amp;"/km"</f>
        <v>3.50/km</v>
      </c>
      <c r="H33" s="26">
        <f aca="true" t="shared" si="5" ref="H33:H38">F33-$F$5</f>
        <v>0.003958333333333338</v>
      </c>
      <c r="I33" s="26">
        <f>F33-INDEX($F$5:$F$203,MATCH(D33,$D$5:$D$203,0))</f>
        <v>0.0013194444444444495</v>
      </c>
    </row>
    <row r="34" spans="1:9" ht="15" customHeight="1">
      <c r="A34" s="15">
        <v>30</v>
      </c>
      <c r="B34" s="28" t="s">
        <v>159</v>
      </c>
      <c r="C34" s="28" t="s">
        <v>101</v>
      </c>
      <c r="D34" s="15" t="s">
        <v>15</v>
      </c>
      <c r="E34" s="28" t="s">
        <v>160</v>
      </c>
      <c r="F34" s="31">
        <v>0.02667824074074074</v>
      </c>
      <c r="G34" s="15" t="str">
        <f t="shared" si="4"/>
        <v>3.51/km</v>
      </c>
      <c r="H34" s="26">
        <f t="shared" si="5"/>
        <v>0.004016203703703702</v>
      </c>
      <c r="I34" s="26">
        <f>F34-INDEX($F$5:$F$203,MATCH(D34,$D$5:$D$203,0))</f>
        <v>0.0013773148148148139</v>
      </c>
    </row>
    <row r="35" spans="1:9" ht="15" customHeight="1">
      <c r="A35" s="15">
        <v>31</v>
      </c>
      <c r="B35" s="28" t="s">
        <v>113</v>
      </c>
      <c r="C35" s="28" t="s">
        <v>65</v>
      </c>
      <c r="D35" s="15" t="s">
        <v>16</v>
      </c>
      <c r="E35" s="28" t="s">
        <v>117</v>
      </c>
      <c r="F35" s="31">
        <v>0.026724537037037036</v>
      </c>
      <c r="G35" s="15" t="str">
        <f t="shared" si="4"/>
        <v>3.51/km</v>
      </c>
      <c r="H35" s="26">
        <f t="shared" si="5"/>
        <v>0.0040625</v>
      </c>
      <c r="I35" s="26">
        <f>F35-INDEX($F$5:$F$203,MATCH(D35,$D$5:$D$203,0))</f>
        <v>0.003067129629629628</v>
      </c>
    </row>
    <row r="36" spans="1:9" ht="15" customHeight="1">
      <c r="A36" s="15">
        <v>32</v>
      </c>
      <c r="B36" s="28" t="s">
        <v>161</v>
      </c>
      <c r="C36" s="28" t="s">
        <v>162</v>
      </c>
      <c r="D36" s="15" t="s">
        <v>11</v>
      </c>
      <c r="E36" s="28" t="s">
        <v>112</v>
      </c>
      <c r="F36" s="31">
        <v>0.026875</v>
      </c>
      <c r="G36" s="15" t="str">
        <f t="shared" si="4"/>
        <v>3.52/km</v>
      </c>
      <c r="H36" s="26">
        <f t="shared" si="5"/>
        <v>0.0042129629629629635</v>
      </c>
      <c r="I36" s="26">
        <f>F36-INDEX($F$5:$F$203,MATCH(D36,$D$5:$D$203,0))</f>
        <v>0.0020138888888888914</v>
      </c>
    </row>
    <row r="37" spans="1:9" ht="15" customHeight="1">
      <c r="A37" s="15">
        <v>33</v>
      </c>
      <c r="B37" s="28" t="s">
        <v>163</v>
      </c>
      <c r="C37" s="28" t="s">
        <v>39</v>
      </c>
      <c r="D37" s="15" t="s">
        <v>16</v>
      </c>
      <c r="E37" s="28" t="s">
        <v>112</v>
      </c>
      <c r="F37" s="31">
        <v>0.026967592592592595</v>
      </c>
      <c r="G37" s="15" t="str">
        <f t="shared" si="4"/>
        <v>3.53/km</v>
      </c>
      <c r="H37" s="26">
        <f t="shared" si="5"/>
        <v>0.004305555555555559</v>
      </c>
      <c r="I37" s="26">
        <f>F37-INDEX($F$5:$F$203,MATCH(D37,$D$5:$D$203,0))</f>
        <v>0.003310185185185187</v>
      </c>
    </row>
    <row r="38" spans="1:9" ht="15" customHeight="1">
      <c r="A38" s="15">
        <v>34</v>
      </c>
      <c r="B38" s="28" t="s">
        <v>164</v>
      </c>
      <c r="C38" s="28" t="s">
        <v>76</v>
      </c>
      <c r="D38" s="15" t="s">
        <v>14</v>
      </c>
      <c r="E38" s="28" t="s">
        <v>165</v>
      </c>
      <c r="F38" s="31">
        <v>0.027002314814814812</v>
      </c>
      <c r="G38" s="15" t="str">
        <f t="shared" si="4"/>
        <v>3.53/km</v>
      </c>
      <c r="H38" s="26">
        <f t="shared" si="5"/>
        <v>0.004340277777777776</v>
      </c>
      <c r="I38" s="26">
        <f>F38-INDEX($F$5:$F$203,MATCH(D38,$D$5:$D$203,0))</f>
        <v>0.0012962962962962954</v>
      </c>
    </row>
    <row r="39" spans="1:9" ht="15" customHeight="1">
      <c r="A39" s="15">
        <v>35</v>
      </c>
      <c r="B39" s="28" t="s">
        <v>166</v>
      </c>
      <c r="C39" s="28" t="s">
        <v>34</v>
      </c>
      <c r="D39" s="15" t="s">
        <v>11</v>
      </c>
      <c r="E39" s="28" t="s">
        <v>155</v>
      </c>
      <c r="F39" s="31">
        <v>0.02701388888888889</v>
      </c>
      <c r="G39" s="15" t="str">
        <f aca="true" t="shared" si="6" ref="G39:G44">TEXT(INT((HOUR(F39)*3600+MINUTE(F39)*60+SECOND(F39))/$I$3/60),"0")&amp;"."&amp;TEXT(MOD((HOUR(F39)*3600+MINUTE(F39)*60+SECOND(F39))/$I$3,60),"00")&amp;"/km"</f>
        <v>3.53/km</v>
      </c>
      <c r="H39" s="26">
        <f aca="true" t="shared" si="7" ref="H39:H44">F39-$F$5</f>
        <v>0.004351851851851853</v>
      </c>
      <c r="I39" s="26">
        <f>F39-INDEX($F$5:$F$203,MATCH(D39,$D$5:$D$203,0))</f>
        <v>0.0021527777777777812</v>
      </c>
    </row>
    <row r="40" spans="1:9" ht="15" customHeight="1">
      <c r="A40" s="15">
        <v>36</v>
      </c>
      <c r="B40" s="28" t="s">
        <v>163</v>
      </c>
      <c r="C40" s="28" t="s">
        <v>167</v>
      </c>
      <c r="D40" s="15" t="s">
        <v>11</v>
      </c>
      <c r="E40" s="28" t="s">
        <v>131</v>
      </c>
      <c r="F40" s="31">
        <v>0.027199074074074073</v>
      </c>
      <c r="G40" s="15" t="str">
        <f t="shared" si="6"/>
        <v>3.55/km</v>
      </c>
      <c r="H40" s="26">
        <f t="shared" si="7"/>
        <v>0.004537037037037037</v>
      </c>
      <c r="I40" s="26">
        <f>F40-INDEX($F$5:$F$203,MATCH(D40,$D$5:$D$203,0))</f>
        <v>0.0023379629629629653</v>
      </c>
    </row>
    <row r="41" spans="1:9" ht="15" customHeight="1">
      <c r="A41" s="15">
        <v>37</v>
      </c>
      <c r="B41" s="28" t="s">
        <v>168</v>
      </c>
      <c r="C41" s="28" t="s">
        <v>93</v>
      </c>
      <c r="D41" s="15" t="s">
        <v>19</v>
      </c>
      <c r="E41" s="28" t="s">
        <v>131</v>
      </c>
      <c r="F41" s="31">
        <v>0.02732638888888889</v>
      </c>
      <c r="G41" s="15" t="str">
        <f t="shared" si="6"/>
        <v>3.56/km</v>
      </c>
      <c r="H41" s="26">
        <f t="shared" si="7"/>
        <v>0.0046643518518518536</v>
      </c>
      <c r="I41" s="26">
        <f>F41-INDEX($F$5:$F$203,MATCH(D41,$D$5:$D$203,0))</f>
        <v>0</v>
      </c>
    </row>
    <row r="42" spans="1:9" ht="15" customHeight="1">
      <c r="A42" s="15">
        <v>38</v>
      </c>
      <c r="B42" s="28" t="s">
        <v>169</v>
      </c>
      <c r="C42" s="28" t="s">
        <v>32</v>
      </c>
      <c r="D42" s="15" t="s">
        <v>14</v>
      </c>
      <c r="E42" s="28" t="s">
        <v>56</v>
      </c>
      <c r="F42" s="31">
        <v>0.027395833333333338</v>
      </c>
      <c r="G42" s="15" t="str">
        <f t="shared" si="6"/>
        <v>3.57/km</v>
      </c>
      <c r="H42" s="26">
        <f t="shared" si="7"/>
        <v>0.004733796296296302</v>
      </c>
      <c r="I42" s="26">
        <f>F42-INDEX($F$5:$F$203,MATCH(D42,$D$5:$D$203,0))</f>
        <v>0.001689814814814821</v>
      </c>
    </row>
    <row r="43" spans="1:9" ht="15" customHeight="1">
      <c r="A43" s="15">
        <v>39</v>
      </c>
      <c r="B43" s="28" t="s">
        <v>170</v>
      </c>
      <c r="C43" s="28" t="s">
        <v>38</v>
      </c>
      <c r="D43" s="15" t="s">
        <v>13</v>
      </c>
      <c r="E43" s="28" t="s">
        <v>171</v>
      </c>
      <c r="F43" s="31">
        <v>0.027465277777777772</v>
      </c>
      <c r="G43" s="15" t="str">
        <f t="shared" si="6"/>
        <v>3.57/km</v>
      </c>
      <c r="H43" s="26">
        <f t="shared" si="7"/>
        <v>0.004803240740740736</v>
      </c>
      <c r="I43" s="26">
        <f>F43-INDEX($F$5:$F$203,MATCH(D43,$D$5:$D$203,0))</f>
        <v>0.004803240740740736</v>
      </c>
    </row>
    <row r="44" spans="1:9" ht="15" customHeight="1">
      <c r="A44" s="15">
        <v>40</v>
      </c>
      <c r="B44" s="28" t="s">
        <v>172</v>
      </c>
      <c r="C44" s="28" t="s">
        <v>173</v>
      </c>
      <c r="D44" s="15" t="s">
        <v>14</v>
      </c>
      <c r="E44" s="28" t="s">
        <v>157</v>
      </c>
      <c r="F44" s="31">
        <v>0.027488425925925927</v>
      </c>
      <c r="G44" s="15" t="str">
        <f t="shared" si="6"/>
        <v>3.58/km</v>
      </c>
      <c r="H44" s="26">
        <f t="shared" si="7"/>
        <v>0.0048263888888888905</v>
      </c>
      <c r="I44" s="26">
        <f>F44-INDEX($F$5:$F$203,MATCH(D44,$D$5:$D$203,0))</f>
        <v>0.0017824074074074096</v>
      </c>
    </row>
    <row r="45" spans="1:9" ht="15" customHeight="1">
      <c r="A45" s="49">
        <v>41</v>
      </c>
      <c r="B45" s="50" t="s">
        <v>62</v>
      </c>
      <c r="C45" s="50" t="s">
        <v>63</v>
      </c>
      <c r="D45" s="49" t="s">
        <v>15</v>
      </c>
      <c r="E45" s="50" t="s">
        <v>376</v>
      </c>
      <c r="F45" s="51">
        <v>0.02758101851851852</v>
      </c>
      <c r="G45" s="49" t="str">
        <f>TEXT(INT((HOUR(F45)*3600+MINUTE(F45)*60+SECOND(F45))/$I$3/60),"0")&amp;"."&amp;TEXT(MOD((HOUR(F45)*3600+MINUTE(F45)*60+SECOND(F45))/$I$3,60),"00")&amp;"/km"</f>
        <v>3.58/km</v>
      </c>
      <c r="H45" s="52">
        <f>F45-$F$5</f>
        <v>0.0049189814814814825</v>
      </c>
      <c r="I45" s="52">
        <f>F45-INDEX($F$5:$F$203,MATCH(D45,$D$5:$D$203,0))</f>
        <v>0.002280092592592594</v>
      </c>
    </row>
    <row r="46" spans="1:9" ht="15" customHeight="1">
      <c r="A46" s="15">
        <v>42</v>
      </c>
      <c r="B46" s="28" t="s">
        <v>100</v>
      </c>
      <c r="C46" s="28" t="s">
        <v>54</v>
      </c>
      <c r="D46" s="15" t="s">
        <v>12</v>
      </c>
      <c r="E46" s="28" t="s">
        <v>165</v>
      </c>
      <c r="F46" s="31">
        <v>0.027777777777777776</v>
      </c>
      <c r="G46" s="15" t="str">
        <f>TEXT(INT((HOUR(F46)*3600+MINUTE(F46)*60+SECOND(F46))/$I$3/60),"0")&amp;"."&amp;TEXT(MOD((HOUR(F46)*3600+MINUTE(F46)*60+SECOND(F46))/$I$3,60),"00")&amp;"/km"</f>
        <v>4.00/km</v>
      </c>
      <c r="H46" s="26">
        <f>F46-$F$5</f>
        <v>0.00511574074074074</v>
      </c>
      <c r="I46" s="26">
        <f>F46-INDEX($F$5:$F$203,MATCH(D46,$D$5:$D$203,0))</f>
        <v>0</v>
      </c>
    </row>
    <row r="47" spans="1:9" ht="15" customHeight="1">
      <c r="A47" s="15">
        <v>43</v>
      </c>
      <c r="B47" s="28" t="s">
        <v>87</v>
      </c>
      <c r="C47" s="28" t="s">
        <v>174</v>
      </c>
      <c r="D47" s="15" t="s">
        <v>13</v>
      </c>
      <c r="E47" s="28" t="s">
        <v>157</v>
      </c>
      <c r="F47" s="31">
        <v>0.02791666666666667</v>
      </c>
      <c r="G47" s="15" t="str">
        <f>TEXT(INT((HOUR(F47)*3600+MINUTE(F47)*60+SECOND(F47))/$I$3/60),"0")&amp;"."&amp;TEXT(MOD((HOUR(F47)*3600+MINUTE(F47)*60+SECOND(F47))/$I$3,60),"00")&amp;"/km"</f>
        <v>4.01/km</v>
      </c>
      <c r="H47" s="26">
        <f>F47-$F$5</f>
        <v>0.005254629629629633</v>
      </c>
      <c r="I47" s="26">
        <f>F47-INDEX($F$5:$F$203,MATCH(D47,$D$5:$D$203,0))</f>
        <v>0.005254629629629633</v>
      </c>
    </row>
    <row r="48" spans="1:9" ht="15" customHeight="1">
      <c r="A48" s="15">
        <v>44</v>
      </c>
      <c r="B48" s="28" t="s">
        <v>103</v>
      </c>
      <c r="C48" s="28" t="s">
        <v>37</v>
      </c>
      <c r="D48" s="15" t="s">
        <v>16</v>
      </c>
      <c r="E48" s="28" t="s">
        <v>157</v>
      </c>
      <c r="F48" s="31">
        <v>0.02798611111111111</v>
      </c>
      <c r="G48" s="15" t="str">
        <f>TEXT(INT((HOUR(F48)*3600+MINUTE(F48)*60+SECOND(F48))/$I$3/60),"0")&amp;"."&amp;TEXT(MOD((HOUR(F48)*3600+MINUTE(F48)*60+SECOND(F48))/$I$3,60),"00")&amp;"/km"</f>
        <v>4.02/km</v>
      </c>
      <c r="H48" s="26">
        <f>F48-$F$5</f>
        <v>0.005324074074074075</v>
      </c>
      <c r="I48" s="26">
        <f>F48-INDEX($F$5:$F$203,MATCH(D48,$D$5:$D$203,0))</f>
        <v>0.004328703703703703</v>
      </c>
    </row>
    <row r="49" spans="1:9" ht="15" customHeight="1">
      <c r="A49" s="15">
        <v>45</v>
      </c>
      <c r="B49" s="28" t="s">
        <v>175</v>
      </c>
      <c r="C49" s="28" t="s">
        <v>176</v>
      </c>
      <c r="D49" s="15" t="s">
        <v>15</v>
      </c>
      <c r="E49" s="28" t="s">
        <v>78</v>
      </c>
      <c r="F49" s="31">
        <v>0.028275462962962964</v>
      </c>
      <c r="G49" s="15" t="str">
        <f>TEXT(INT((HOUR(F49)*3600+MINUTE(F49)*60+SECOND(F49))/$I$3/60),"0")&amp;"."&amp;TEXT(MOD((HOUR(F49)*3600+MINUTE(F49)*60+SECOND(F49))/$I$3,60),"00")&amp;"/km"</f>
        <v>4.04/km</v>
      </c>
      <c r="H49" s="26">
        <f>F49-$F$5</f>
        <v>0.005613425925925928</v>
      </c>
      <c r="I49" s="26">
        <f>F49-INDEX($F$5:$F$203,MATCH(D49,$D$5:$D$203,0))</f>
        <v>0.0029745370370370394</v>
      </c>
    </row>
    <row r="50" spans="1:9" ht="15" customHeight="1">
      <c r="A50" s="15">
        <v>46</v>
      </c>
      <c r="B50" s="28" t="s">
        <v>177</v>
      </c>
      <c r="C50" s="28" t="s">
        <v>38</v>
      </c>
      <c r="D50" s="15" t="s">
        <v>13</v>
      </c>
      <c r="E50" s="28" t="s">
        <v>157</v>
      </c>
      <c r="F50" s="31">
        <v>0.028344907407407412</v>
      </c>
      <c r="G50" s="15" t="str">
        <f aca="true" t="shared" si="8" ref="G50:G64">TEXT(INT((HOUR(F50)*3600+MINUTE(F50)*60+SECOND(F50))/$I$3/60),"0")&amp;"."&amp;TEXT(MOD((HOUR(F50)*3600+MINUTE(F50)*60+SECOND(F50))/$I$3,60),"00")&amp;"/km"</f>
        <v>4.05/km</v>
      </c>
      <c r="H50" s="26">
        <f aca="true" t="shared" si="9" ref="H50:H64">F50-$F$5</f>
        <v>0.005682870370370376</v>
      </c>
      <c r="I50" s="26">
        <f>F50-INDEX($F$5:$F$203,MATCH(D50,$D$5:$D$203,0))</f>
        <v>0.005682870370370376</v>
      </c>
    </row>
    <row r="51" spans="1:9" ht="15" customHeight="1">
      <c r="A51" s="15">
        <v>47</v>
      </c>
      <c r="B51" s="28" t="s">
        <v>178</v>
      </c>
      <c r="C51" s="28" t="s">
        <v>50</v>
      </c>
      <c r="D51" s="15" t="s">
        <v>11</v>
      </c>
      <c r="E51" s="28" t="s">
        <v>179</v>
      </c>
      <c r="F51" s="31">
        <v>0.028414351851851847</v>
      </c>
      <c r="G51" s="15" t="str">
        <f t="shared" si="8"/>
        <v>4.06/km</v>
      </c>
      <c r="H51" s="26">
        <f t="shared" si="9"/>
        <v>0.005752314814814811</v>
      </c>
      <c r="I51" s="26">
        <f>F51-INDEX($F$5:$F$203,MATCH(D51,$D$5:$D$203,0))</f>
        <v>0.0035532407407407388</v>
      </c>
    </row>
    <row r="52" spans="1:9" ht="15" customHeight="1">
      <c r="A52" s="15">
        <v>48</v>
      </c>
      <c r="B52" s="28" t="s">
        <v>180</v>
      </c>
      <c r="C52" s="28" t="s">
        <v>55</v>
      </c>
      <c r="D52" s="15" t="s">
        <v>12</v>
      </c>
      <c r="E52" s="28" t="s">
        <v>134</v>
      </c>
      <c r="F52" s="31">
        <v>0.028425925925925924</v>
      </c>
      <c r="G52" s="15" t="str">
        <f t="shared" si="8"/>
        <v>4.06/km</v>
      </c>
      <c r="H52" s="26">
        <f t="shared" si="9"/>
        <v>0.005763888888888888</v>
      </c>
      <c r="I52" s="26">
        <f>F52-INDEX($F$5:$F$203,MATCH(D52,$D$5:$D$203,0))</f>
        <v>0.0006481481481481477</v>
      </c>
    </row>
    <row r="53" spans="1:9" ht="15" customHeight="1">
      <c r="A53" s="15">
        <v>49</v>
      </c>
      <c r="B53" s="28" t="s">
        <v>181</v>
      </c>
      <c r="C53" s="28" t="s">
        <v>182</v>
      </c>
      <c r="D53" s="15" t="s">
        <v>11</v>
      </c>
      <c r="E53" s="28" t="s">
        <v>183</v>
      </c>
      <c r="F53" s="31">
        <v>0.028506944444444442</v>
      </c>
      <c r="G53" s="15" t="str">
        <f t="shared" si="8"/>
        <v>4.06/km</v>
      </c>
      <c r="H53" s="26">
        <f t="shared" si="9"/>
        <v>0.005844907407407406</v>
      </c>
      <c r="I53" s="26">
        <f>F53-INDEX($F$5:$F$203,MATCH(D53,$D$5:$D$203,0))</f>
        <v>0.0036458333333333343</v>
      </c>
    </row>
    <row r="54" spans="1:9" ht="15" customHeight="1">
      <c r="A54" s="15">
        <v>50</v>
      </c>
      <c r="B54" s="28" t="s">
        <v>184</v>
      </c>
      <c r="C54" s="28" t="s">
        <v>69</v>
      </c>
      <c r="D54" s="15" t="s">
        <v>12</v>
      </c>
      <c r="E54" s="28" t="s">
        <v>185</v>
      </c>
      <c r="F54" s="31">
        <v>0.028530092592592593</v>
      </c>
      <c r="G54" s="15" t="str">
        <f t="shared" si="8"/>
        <v>4.07/km</v>
      </c>
      <c r="H54" s="26">
        <f t="shared" si="9"/>
        <v>0.005868055555555557</v>
      </c>
      <c r="I54" s="26">
        <f>F54-INDEX($F$5:$F$203,MATCH(D54,$D$5:$D$203,0))</f>
        <v>0.0007523148148148168</v>
      </c>
    </row>
    <row r="55" spans="1:9" ht="15" customHeight="1">
      <c r="A55" s="15">
        <v>51</v>
      </c>
      <c r="B55" s="28" t="s">
        <v>186</v>
      </c>
      <c r="C55" s="28" t="s">
        <v>187</v>
      </c>
      <c r="D55" s="15" t="s">
        <v>16</v>
      </c>
      <c r="E55" s="28" t="s">
        <v>155</v>
      </c>
      <c r="F55" s="31">
        <v>0.028680555555555553</v>
      </c>
      <c r="G55" s="15" t="str">
        <f t="shared" si="8"/>
        <v>4.08/km</v>
      </c>
      <c r="H55" s="26">
        <f t="shared" si="9"/>
        <v>0.006018518518518517</v>
      </c>
      <c r="I55" s="26">
        <f>F55-INDEX($F$5:$F$203,MATCH(D55,$D$5:$D$203,0))</f>
        <v>0.005023148148148145</v>
      </c>
    </row>
    <row r="56" spans="1:9" ht="15" customHeight="1">
      <c r="A56" s="15">
        <v>52</v>
      </c>
      <c r="B56" s="28" t="s">
        <v>188</v>
      </c>
      <c r="C56" s="28" t="s">
        <v>39</v>
      </c>
      <c r="D56" s="15" t="s">
        <v>13</v>
      </c>
      <c r="E56" s="28" t="s">
        <v>189</v>
      </c>
      <c r="F56" s="31">
        <v>0.02872685185185185</v>
      </c>
      <c r="G56" s="15" t="str">
        <f t="shared" si="8"/>
        <v>4.08/km</v>
      </c>
      <c r="H56" s="26">
        <f t="shared" si="9"/>
        <v>0.0060648148148148145</v>
      </c>
      <c r="I56" s="26">
        <f>F56-INDEX($F$5:$F$203,MATCH(D56,$D$5:$D$203,0))</f>
        <v>0.0060648148148148145</v>
      </c>
    </row>
    <row r="57" spans="1:9" ht="15" customHeight="1">
      <c r="A57" s="15">
        <v>53</v>
      </c>
      <c r="B57" s="28" t="s">
        <v>190</v>
      </c>
      <c r="C57" s="28" t="s">
        <v>95</v>
      </c>
      <c r="D57" s="15" t="s">
        <v>12</v>
      </c>
      <c r="E57" s="28" t="s">
        <v>155</v>
      </c>
      <c r="F57" s="31">
        <v>0.02884259259259259</v>
      </c>
      <c r="G57" s="15" t="str">
        <f t="shared" si="8"/>
        <v>4.09/km</v>
      </c>
      <c r="H57" s="26">
        <f t="shared" si="9"/>
        <v>0.006180555555555554</v>
      </c>
      <c r="I57" s="26">
        <f>F57-INDEX($F$5:$F$203,MATCH(D57,$D$5:$D$203,0))</f>
        <v>0.0010648148148148136</v>
      </c>
    </row>
    <row r="58" spans="1:9" ht="15" customHeight="1">
      <c r="A58" s="15">
        <v>54</v>
      </c>
      <c r="B58" s="28" t="s">
        <v>191</v>
      </c>
      <c r="C58" s="28" t="s">
        <v>39</v>
      </c>
      <c r="D58" s="15" t="s">
        <v>14</v>
      </c>
      <c r="E58" s="28" t="s">
        <v>155</v>
      </c>
      <c r="F58" s="31">
        <v>0.02892361111111111</v>
      </c>
      <c r="G58" s="15" t="str">
        <f t="shared" si="8"/>
        <v>4.10/km</v>
      </c>
      <c r="H58" s="26">
        <f t="shared" si="9"/>
        <v>0.006261574074074072</v>
      </c>
      <c r="I58" s="26">
        <f>F58-INDEX($F$5:$F$203,MATCH(D58,$D$5:$D$203,0))</f>
        <v>0.0032175925925925913</v>
      </c>
    </row>
    <row r="59" spans="1:9" ht="15" customHeight="1">
      <c r="A59" s="15">
        <v>55</v>
      </c>
      <c r="B59" s="28" t="s">
        <v>192</v>
      </c>
      <c r="C59" s="28" t="s">
        <v>63</v>
      </c>
      <c r="D59" s="15" t="s">
        <v>14</v>
      </c>
      <c r="E59" s="28" t="s">
        <v>189</v>
      </c>
      <c r="F59" s="31">
        <v>0.028958333333333336</v>
      </c>
      <c r="G59" s="15" t="str">
        <f t="shared" si="8"/>
        <v>4.10/km</v>
      </c>
      <c r="H59" s="26">
        <f t="shared" si="9"/>
        <v>0.0062962962962963</v>
      </c>
      <c r="I59" s="26">
        <f>F59-INDEX($F$5:$F$203,MATCH(D59,$D$5:$D$203,0))</f>
        <v>0.003252314814814819</v>
      </c>
    </row>
    <row r="60" spans="1:9" ht="15" customHeight="1">
      <c r="A60" s="15">
        <v>56</v>
      </c>
      <c r="B60" s="28" t="s">
        <v>193</v>
      </c>
      <c r="C60" s="28" t="s">
        <v>194</v>
      </c>
      <c r="D60" s="15" t="s">
        <v>16</v>
      </c>
      <c r="E60" s="28" t="s">
        <v>195</v>
      </c>
      <c r="F60" s="31">
        <v>0.029120370370370366</v>
      </c>
      <c r="G60" s="15" t="str">
        <f t="shared" si="8"/>
        <v>4.12/km</v>
      </c>
      <c r="H60" s="26">
        <f t="shared" si="9"/>
        <v>0.00645833333333333</v>
      </c>
      <c r="I60" s="26">
        <f>F60-INDEX($F$5:$F$203,MATCH(D60,$D$5:$D$203,0))</f>
        <v>0.005462962962962958</v>
      </c>
    </row>
    <row r="61" spans="1:9" ht="15" customHeight="1">
      <c r="A61" s="49">
        <v>57</v>
      </c>
      <c r="B61" s="50" t="s">
        <v>196</v>
      </c>
      <c r="C61" s="50" t="s">
        <v>197</v>
      </c>
      <c r="D61" s="49" t="s">
        <v>14</v>
      </c>
      <c r="E61" s="50" t="s">
        <v>376</v>
      </c>
      <c r="F61" s="51">
        <v>0.029317129629629634</v>
      </c>
      <c r="G61" s="49" t="str">
        <f t="shared" si="8"/>
        <v>4.13/km</v>
      </c>
      <c r="H61" s="52">
        <f t="shared" si="9"/>
        <v>0.006655092592592598</v>
      </c>
      <c r="I61" s="52">
        <f>F61-INDEX($F$5:$F$203,MATCH(D61,$D$5:$D$203,0))</f>
        <v>0.003611111111111117</v>
      </c>
    </row>
    <row r="62" spans="1:9" ht="15" customHeight="1">
      <c r="A62" s="15">
        <v>58</v>
      </c>
      <c r="B62" s="28" t="s">
        <v>198</v>
      </c>
      <c r="C62" s="28" t="s">
        <v>75</v>
      </c>
      <c r="D62" s="15" t="s">
        <v>12</v>
      </c>
      <c r="E62" s="28" t="s">
        <v>117</v>
      </c>
      <c r="F62" s="31">
        <v>0.029456018518518517</v>
      </c>
      <c r="G62" s="15" t="str">
        <f t="shared" si="8"/>
        <v>4.15/km</v>
      </c>
      <c r="H62" s="26">
        <f t="shared" si="9"/>
        <v>0.006793981481481481</v>
      </c>
      <c r="I62" s="26">
        <f>F62-INDEX($F$5:$F$203,MATCH(D62,$D$5:$D$203,0))</f>
        <v>0.0016782407407407406</v>
      </c>
    </row>
    <row r="63" spans="1:9" ht="15" customHeight="1">
      <c r="A63" s="15">
        <v>59</v>
      </c>
      <c r="B63" s="28" t="s">
        <v>199</v>
      </c>
      <c r="C63" s="28" t="s">
        <v>25</v>
      </c>
      <c r="D63" s="15" t="s">
        <v>14</v>
      </c>
      <c r="E63" s="28" t="s">
        <v>200</v>
      </c>
      <c r="F63" s="31">
        <v>0.02946759259259259</v>
      </c>
      <c r="G63" s="15" t="str">
        <f t="shared" si="8"/>
        <v>4.15/km</v>
      </c>
      <c r="H63" s="26">
        <f t="shared" si="9"/>
        <v>0.006805555555555554</v>
      </c>
      <c r="I63" s="26">
        <f>F63-INDEX($F$5:$F$203,MATCH(D63,$D$5:$D$203,0))</f>
        <v>0.0037615740740740734</v>
      </c>
    </row>
    <row r="64" spans="1:9" ht="15" customHeight="1">
      <c r="A64" s="15">
        <v>60</v>
      </c>
      <c r="B64" s="28" t="s">
        <v>201</v>
      </c>
      <c r="C64" s="28" t="s">
        <v>202</v>
      </c>
      <c r="D64" s="15" t="s">
        <v>16</v>
      </c>
      <c r="E64" s="28" t="s">
        <v>203</v>
      </c>
      <c r="F64" s="31">
        <v>0.029490740740740744</v>
      </c>
      <c r="G64" s="15" t="str">
        <f t="shared" si="8"/>
        <v>4.15/km</v>
      </c>
      <c r="H64" s="26">
        <f t="shared" si="9"/>
        <v>0.006828703703703708</v>
      </c>
      <c r="I64" s="26">
        <f>F64-INDEX($F$5:$F$203,MATCH(D64,$D$5:$D$203,0))</f>
        <v>0.005833333333333336</v>
      </c>
    </row>
    <row r="65" spans="1:9" ht="15" customHeight="1">
      <c r="A65" s="15">
        <v>61</v>
      </c>
      <c r="B65" s="28" t="s">
        <v>204</v>
      </c>
      <c r="C65" s="28" t="s">
        <v>39</v>
      </c>
      <c r="D65" s="15" t="s">
        <v>14</v>
      </c>
      <c r="E65" s="28" t="s">
        <v>131</v>
      </c>
      <c r="F65" s="31">
        <v>0.02951388888888889</v>
      </c>
      <c r="G65" s="15" t="str">
        <f aca="true" t="shared" si="10" ref="G65:G128">TEXT(INT((HOUR(F65)*3600+MINUTE(F65)*60+SECOND(F65))/$I$3/60),"0")&amp;"."&amp;TEXT(MOD((HOUR(F65)*3600+MINUTE(F65)*60+SECOND(F65))/$I$3,60),"00")&amp;"/km"</f>
        <v>4.15/km</v>
      </c>
      <c r="H65" s="26">
        <f aca="true" t="shared" si="11" ref="H65:H128">F65-$F$5</f>
        <v>0.0068518518518518555</v>
      </c>
      <c r="I65" s="26">
        <f>F65-INDEX($F$5:$F$203,MATCH(D65,$D$5:$D$203,0))</f>
        <v>0.0038078703703703747</v>
      </c>
    </row>
    <row r="66" spans="1:9" ht="15.75">
      <c r="A66" s="15">
        <v>62</v>
      </c>
      <c r="B66" s="28" t="s">
        <v>205</v>
      </c>
      <c r="C66" s="28" t="s">
        <v>47</v>
      </c>
      <c r="D66" s="15" t="s">
        <v>14</v>
      </c>
      <c r="E66" s="28" t="s">
        <v>171</v>
      </c>
      <c r="F66" s="31">
        <v>0.029664351851851855</v>
      </c>
      <c r="G66" s="15" t="str">
        <f t="shared" si="10"/>
        <v>4.16/km</v>
      </c>
      <c r="H66" s="26">
        <f t="shared" si="11"/>
        <v>0.007002314814814819</v>
      </c>
      <c r="I66" s="26">
        <f>F66-INDEX($F$5:$F$203,MATCH(D66,$D$5:$D$203,0))</f>
        <v>0.003958333333333338</v>
      </c>
    </row>
    <row r="67" spans="1:9" ht="15.75">
      <c r="A67" s="15">
        <v>63</v>
      </c>
      <c r="B67" s="28" t="s">
        <v>206</v>
      </c>
      <c r="C67" s="28" t="s">
        <v>41</v>
      </c>
      <c r="D67" s="15" t="s">
        <v>15</v>
      </c>
      <c r="E67" s="28" t="s">
        <v>189</v>
      </c>
      <c r="F67" s="31">
        <v>0.029687500000000002</v>
      </c>
      <c r="G67" s="15" t="str">
        <f t="shared" si="10"/>
        <v>4.17/km</v>
      </c>
      <c r="H67" s="26">
        <f t="shared" si="11"/>
        <v>0.007025462962962966</v>
      </c>
      <c r="I67" s="26">
        <f>F67-INDEX($F$5:$F$203,MATCH(D67,$D$5:$D$203,0))</f>
        <v>0.0043865740740740775</v>
      </c>
    </row>
    <row r="68" spans="1:9" ht="15.75">
      <c r="A68" s="15">
        <v>64</v>
      </c>
      <c r="B68" s="28" t="s">
        <v>207</v>
      </c>
      <c r="C68" s="28" t="s">
        <v>57</v>
      </c>
      <c r="D68" s="15" t="s">
        <v>11</v>
      </c>
      <c r="E68" s="28" t="s">
        <v>208</v>
      </c>
      <c r="F68" s="31">
        <v>0.029699074074074072</v>
      </c>
      <c r="G68" s="15" t="str">
        <f t="shared" si="10"/>
        <v>4.17/km</v>
      </c>
      <c r="H68" s="26">
        <f t="shared" si="11"/>
        <v>0.007037037037037036</v>
      </c>
      <c r="I68" s="26">
        <f>F68-INDEX($F$5:$F$203,MATCH(D68,$D$5:$D$203,0))</f>
        <v>0.004837962962962964</v>
      </c>
    </row>
    <row r="69" spans="1:9" ht="15.75">
      <c r="A69" s="15">
        <v>65</v>
      </c>
      <c r="B69" s="28" t="s">
        <v>209</v>
      </c>
      <c r="C69" s="28" t="s">
        <v>210</v>
      </c>
      <c r="D69" s="15" t="s">
        <v>11</v>
      </c>
      <c r="E69" s="28" t="s">
        <v>165</v>
      </c>
      <c r="F69" s="31">
        <v>0.02981481481481481</v>
      </c>
      <c r="G69" s="15" t="str">
        <f t="shared" si="10"/>
        <v>4.18/km</v>
      </c>
      <c r="H69" s="26">
        <f t="shared" si="11"/>
        <v>0.007152777777777775</v>
      </c>
      <c r="I69" s="26">
        <f>F69-INDEX($F$5:$F$203,MATCH(D69,$D$5:$D$203,0))</f>
        <v>0.004953703703703703</v>
      </c>
    </row>
    <row r="70" spans="1:9" ht="15.75">
      <c r="A70" s="15">
        <v>66</v>
      </c>
      <c r="B70" s="28" t="s">
        <v>211</v>
      </c>
      <c r="C70" s="28" t="s">
        <v>28</v>
      </c>
      <c r="D70" s="15" t="s">
        <v>12</v>
      </c>
      <c r="E70" s="28" t="s">
        <v>212</v>
      </c>
      <c r="F70" s="31">
        <v>0.029837962962962965</v>
      </c>
      <c r="G70" s="15" t="str">
        <f t="shared" si="10"/>
        <v>4.18/km</v>
      </c>
      <c r="H70" s="26">
        <f t="shared" si="11"/>
        <v>0.007175925925925929</v>
      </c>
      <c r="I70" s="26">
        <f>F70-INDEX($F$5:$F$203,MATCH(D70,$D$5:$D$203,0))</f>
        <v>0.002060185185185189</v>
      </c>
    </row>
    <row r="71" spans="1:9" ht="15.75">
      <c r="A71" s="15">
        <v>67</v>
      </c>
      <c r="B71" s="28" t="s">
        <v>213</v>
      </c>
      <c r="C71" s="28" t="s">
        <v>90</v>
      </c>
      <c r="D71" s="15" t="s">
        <v>11</v>
      </c>
      <c r="E71" s="28" t="s">
        <v>112</v>
      </c>
      <c r="F71" s="31">
        <v>0.029849537037037036</v>
      </c>
      <c r="G71" s="15" t="str">
        <f t="shared" si="10"/>
        <v>4.18/km</v>
      </c>
      <c r="H71" s="26">
        <f t="shared" si="11"/>
        <v>0.0071874999999999994</v>
      </c>
      <c r="I71" s="26">
        <f>F71-INDEX($F$5:$F$203,MATCH(D71,$D$5:$D$203,0))</f>
        <v>0.004988425925925927</v>
      </c>
    </row>
    <row r="72" spans="1:9" ht="15.75">
      <c r="A72" s="15">
        <v>68</v>
      </c>
      <c r="B72" s="28" t="s">
        <v>199</v>
      </c>
      <c r="C72" s="28" t="s">
        <v>34</v>
      </c>
      <c r="D72" s="15" t="s">
        <v>14</v>
      </c>
      <c r="E72" s="28" t="s">
        <v>200</v>
      </c>
      <c r="F72" s="31">
        <v>0.02991898148148148</v>
      </c>
      <c r="G72" s="15" t="str">
        <f t="shared" si="10"/>
        <v>4.19/km</v>
      </c>
      <c r="H72" s="26">
        <f t="shared" si="11"/>
        <v>0.007256944444444444</v>
      </c>
      <c r="I72" s="26">
        <f>F72-INDEX($F$5:$F$203,MATCH(D72,$D$5:$D$203,0))</f>
        <v>0.0042129629629629635</v>
      </c>
    </row>
    <row r="73" spans="1:9" ht="15.75">
      <c r="A73" s="15">
        <v>69</v>
      </c>
      <c r="B73" s="28" t="s">
        <v>214</v>
      </c>
      <c r="C73" s="28" t="s">
        <v>29</v>
      </c>
      <c r="D73" s="15" t="s">
        <v>21</v>
      </c>
      <c r="E73" s="28" t="s">
        <v>117</v>
      </c>
      <c r="F73" s="31">
        <v>0.03005787037037037</v>
      </c>
      <c r="G73" s="15" t="str">
        <f t="shared" si="10"/>
        <v>4.20/km</v>
      </c>
      <c r="H73" s="26">
        <f t="shared" si="11"/>
        <v>0.007395833333333334</v>
      </c>
      <c r="I73" s="26">
        <f>F73-INDEX($F$5:$F$203,MATCH(D73,$D$5:$D$203,0))</f>
        <v>0</v>
      </c>
    </row>
    <row r="74" spans="1:9" ht="15.75">
      <c r="A74" s="15">
        <v>70</v>
      </c>
      <c r="B74" s="28" t="s">
        <v>215</v>
      </c>
      <c r="C74" s="28" t="s">
        <v>88</v>
      </c>
      <c r="D74" s="15" t="s">
        <v>18</v>
      </c>
      <c r="E74" s="28" t="s">
        <v>134</v>
      </c>
      <c r="F74" s="31">
        <v>0.03009259259259259</v>
      </c>
      <c r="G74" s="15" t="str">
        <f t="shared" si="10"/>
        <v>4.20/km</v>
      </c>
      <c r="H74" s="26">
        <f t="shared" si="11"/>
        <v>0.007430555555555555</v>
      </c>
      <c r="I74" s="26">
        <f>F74-INDEX($F$5:$F$203,MATCH(D74,$D$5:$D$203,0))</f>
        <v>0</v>
      </c>
    </row>
    <row r="75" spans="1:9" ht="15.75">
      <c r="A75" s="15">
        <v>71</v>
      </c>
      <c r="B75" s="28" t="s">
        <v>216</v>
      </c>
      <c r="C75" s="28" t="s">
        <v>63</v>
      </c>
      <c r="D75" s="15" t="s">
        <v>14</v>
      </c>
      <c r="E75" s="28" t="s">
        <v>208</v>
      </c>
      <c r="F75" s="31">
        <v>0.030162037037037032</v>
      </c>
      <c r="G75" s="15" t="str">
        <f t="shared" si="10"/>
        <v>4.21/km</v>
      </c>
      <c r="H75" s="26">
        <f t="shared" si="11"/>
        <v>0.007499999999999996</v>
      </c>
      <c r="I75" s="26">
        <f>F75-INDEX($F$5:$F$203,MATCH(D75,$D$5:$D$203,0))</f>
        <v>0.004456018518518515</v>
      </c>
    </row>
    <row r="76" spans="1:9" ht="15.75">
      <c r="A76" s="15">
        <v>72</v>
      </c>
      <c r="B76" s="28" t="s">
        <v>217</v>
      </c>
      <c r="C76" s="28" t="s">
        <v>35</v>
      </c>
      <c r="D76" s="15" t="s">
        <v>218</v>
      </c>
      <c r="E76" s="28" t="s">
        <v>189</v>
      </c>
      <c r="F76" s="31">
        <v>0.030173611111111113</v>
      </c>
      <c r="G76" s="15" t="str">
        <f t="shared" si="10"/>
        <v>4.21/km</v>
      </c>
      <c r="H76" s="26">
        <f t="shared" si="11"/>
        <v>0.007511574074074077</v>
      </c>
      <c r="I76" s="26">
        <f>F76-INDEX($F$5:$F$203,MATCH(D76,$D$5:$D$203,0))</f>
        <v>0</v>
      </c>
    </row>
    <row r="77" spans="1:9" ht="15.75">
      <c r="A77" s="15">
        <v>73</v>
      </c>
      <c r="B77" s="28" t="s">
        <v>219</v>
      </c>
      <c r="C77" s="28" t="s">
        <v>39</v>
      </c>
      <c r="D77" s="15" t="s">
        <v>15</v>
      </c>
      <c r="E77" s="28" t="s">
        <v>185</v>
      </c>
      <c r="F77" s="31">
        <v>0.03019675925925926</v>
      </c>
      <c r="G77" s="15" t="str">
        <f t="shared" si="10"/>
        <v>4.21/km</v>
      </c>
      <c r="H77" s="26">
        <f t="shared" si="11"/>
        <v>0.007534722222222224</v>
      </c>
      <c r="I77" s="26">
        <f>F77-INDEX($F$5:$F$203,MATCH(D77,$D$5:$D$203,0))</f>
        <v>0.004895833333333335</v>
      </c>
    </row>
    <row r="78" spans="1:9" ht="15.75">
      <c r="A78" s="15">
        <v>74</v>
      </c>
      <c r="B78" s="28" t="s">
        <v>60</v>
      </c>
      <c r="C78" s="28" t="s">
        <v>57</v>
      </c>
      <c r="D78" s="15" t="s">
        <v>16</v>
      </c>
      <c r="E78" s="28" t="s">
        <v>112</v>
      </c>
      <c r="F78" s="31">
        <v>0.030208333333333334</v>
      </c>
      <c r="G78" s="15" t="str">
        <f t="shared" si="10"/>
        <v>4.21/km</v>
      </c>
      <c r="H78" s="26">
        <f t="shared" si="11"/>
        <v>0.0075462962962962975</v>
      </c>
      <c r="I78" s="26">
        <f>F78-INDEX($F$5:$F$203,MATCH(D78,$D$5:$D$203,0))</f>
        <v>0.006550925925925925</v>
      </c>
    </row>
    <row r="79" spans="1:9" ht="15.75">
      <c r="A79" s="15">
        <v>75</v>
      </c>
      <c r="B79" s="28" t="s">
        <v>220</v>
      </c>
      <c r="C79" s="28" t="s">
        <v>27</v>
      </c>
      <c r="D79" s="15" t="s">
        <v>11</v>
      </c>
      <c r="E79" s="28" t="s">
        <v>200</v>
      </c>
      <c r="F79" s="31">
        <v>0.03023148148148148</v>
      </c>
      <c r="G79" s="15" t="str">
        <f t="shared" si="10"/>
        <v>4.21/km</v>
      </c>
      <c r="H79" s="26">
        <f t="shared" si="11"/>
        <v>0.007569444444444445</v>
      </c>
      <c r="I79" s="26">
        <f>F79-INDEX($F$5:$F$203,MATCH(D79,$D$5:$D$203,0))</f>
        <v>0.005370370370370373</v>
      </c>
    </row>
    <row r="80" spans="1:9" ht="15.75">
      <c r="A80" s="15">
        <v>76</v>
      </c>
      <c r="B80" s="28" t="s">
        <v>221</v>
      </c>
      <c r="C80" s="28" t="s">
        <v>43</v>
      </c>
      <c r="D80" s="15" t="s">
        <v>14</v>
      </c>
      <c r="E80" s="28" t="s">
        <v>222</v>
      </c>
      <c r="F80" s="31">
        <v>0.030243055555555554</v>
      </c>
      <c r="G80" s="15" t="str">
        <f t="shared" si="10"/>
        <v>4.21/km</v>
      </c>
      <c r="H80" s="26">
        <f t="shared" si="11"/>
        <v>0.007581018518518518</v>
      </c>
      <c r="I80" s="26">
        <f>F80-INDEX($F$5:$F$203,MATCH(D80,$D$5:$D$203,0))</f>
        <v>0.004537037037037037</v>
      </c>
    </row>
    <row r="81" spans="1:9" ht="15.75">
      <c r="A81" s="15">
        <v>77</v>
      </c>
      <c r="B81" s="28" t="s">
        <v>223</v>
      </c>
      <c r="C81" s="28" t="s">
        <v>224</v>
      </c>
      <c r="D81" s="15" t="s">
        <v>45</v>
      </c>
      <c r="E81" s="28" t="s">
        <v>157</v>
      </c>
      <c r="F81" s="31">
        <v>0.03026620370370371</v>
      </c>
      <c r="G81" s="15" t="str">
        <f t="shared" si="10"/>
        <v>4.22/km</v>
      </c>
      <c r="H81" s="26">
        <f t="shared" si="11"/>
        <v>0.007604166666666672</v>
      </c>
      <c r="I81" s="26">
        <f>F81-INDEX($F$5:$F$203,MATCH(D81,$D$5:$D$203,0))</f>
        <v>0</v>
      </c>
    </row>
    <row r="82" spans="1:9" ht="15.75">
      <c r="A82" s="15">
        <v>78</v>
      </c>
      <c r="B82" s="28" t="s">
        <v>225</v>
      </c>
      <c r="C82" s="28" t="s">
        <v>226</v>
      </c>
      <c r="D82" s="15" t="s">
        <v>15</v>
      </c>
      <c r="E82" s="28" t="s">
        <v>157</v>
      </c>
      <c r="F82" s="31">
        <v>0.03026620370370371</v>
      </c>
      <c r="G82" s="15" t="str">
        <f t="shared" si="10"/>
        <v>4.22/km</v>
      </c>
      <c r="H82" s="26">
        <f t="shared" si="11"/>
        <v>0.007604166666666672</v>
      </c>
      <c r="I82" s="26">
        <f>F82-INDEX($F$5:$F$203,MATCH(D82,$D$5:$D$203,0))</f>
        <v>0.004965277777777784</v>
      </c>
    </row>
    <row r="83" spans="1:9" ht="15.75">
      <c r="A83" s="49">
        <v>79</v>
      </c>
      <c r="B83" s="50" t="s">
        <v>227</v>
      </c>
      <c r="C83" s="50" t="s">
        <v>64</v>
      </c>
      <c r="D83" s="49" t="s">
        <v>14</v>
      </c>
      <c r="E83" s="50" t="s">
        <v>376</v>
      </c>
      <c r="F83" s="51">
        <v>0.030289351851851855</v>
      </c>
      <c r="G83" s="49" t="str">
        <f t="shared" si="10"/>
        <v>4.22/km</v>
      </c>
      <c r="H83" s="52">
        <f t="shared" si="11"/>
        <v>0.007627314814814819</v>
      </c>
      <c r="I83" s="52">
        <f>F83-INDEX($F$5:$F$203,MATCH(D83,$D$5:$D$203,0))</f>
        <v>0.0045833333333333386</v>
      </c>
    </row>
    <row r="84" spans="1:9" ht="15.75">
      <c r="A84" s="15">
        <v>80</v>
      </c>
      <c r="B84" s="28" t="s">
        <v>228</v>
      </c>
      <c r="C84" s="28" t="s">
        <v>57</v>
      </c>
      <c r="D84" s="15" t="s">
        <v>15</v>
      </c>
      <c r="E84" s="28" t="s">
        <v>145</v>
      </c>
      <c r="F84" s="31">
        <v>0.030312499999999996</v>
      </c>
      <c r="G84" s="15" t="str">
        <f t="shared" si="10"/>
        <v>4.22/km</v>
      </c>
      <c r="H84" s="26">
        <f t="shared" si="11"/>
        <v>0.00765046296296296</v>
      </c>
      <c r="I84" s="26">
        <f>F84-INDEX($F$5:$F$203,MATCH(D84,$D$5:$D$203,0))</f>
        <v>0.005011574074074071</v>
      </c>
    </row>
    <row r="85" spans="1:9" ht="15.75">
      <c r="A85" s="15">
        <v>81</v>
      </c>
      <c r="B85" s="28" t="s">
        <v>229</v>
      </c>
      <c r="C85" s="28" t="s">
        <v>31</v>
      </c>
      <c r="D85" s="15" t="s">
        <v>14</v>
      </c>
      <c r="E85" s="28" t="s">
        <v>56</v>
      </c>
      <c r="F85" s="31">
        <v>0.030324074074074073</v>
      </c>
      <c r="G85" s="15" t="str">
        <f t="shared" si="10"/>
        <v>4.22/km</v>
      </c>
      <c r="H85" s="26">
        <f t="shared" si="11"/>
        <v>0.007662037037037037</v>
      </c>
      <c r="I85" s="26">
        <f>F85-INDEX($F$5:$F$203,MATCH(D85,$D$5:$D$203,0))</f>
        <v>0.004618055555555556</v>
      </c>
    </row>
    <row r="86" spans="1:9" ht="15.75">
      <c r="A86" s="15">
        <v>82</v>
      </c>
      <c r="B86" s="28" t="s">
        <v>230</v>
      </c>
      <c r="C86" s="28" t="s">
        <v>231</v>
      </c>
      <c r="D86" s="15" t="s">
        <v>21</v>
      </c>
      <c r="E86" s="28" t="s">
        <v>107</v>
      </c>
      <c r="F86" s="31">
        <v>0.03037037037037037</v>
      </c>
      <c r="G86" s="15" t="str">
        <f t="shared" si="10"/>
        <v>4.22/km</v>
      </c>
      <c r="H86" s="26">
        <f t="shared" si="11"/>
        <v>0.007708333333333334</v>
      </c>
      <c r="I86" s="26">
        <f>F86-INDEX($F$5:$F$203,MATCH(D86,$D$5:$D$203,0))</f>
        <v>0.0003125000000000003</v>
      </c>
    </row>
    <row r="87" spans="1:9" ht="15.75">
      <c r="A87" s="15">
        <v>83</v>
      </c>
      <c r="B87" s="28" t="s">
        <v>232</v>
      </c>
      <c r="C87" s="28" t="s">
        <v>57</v>
      </c>
      <c r="D87" s="15" t="s">
        <v>12</v>
      </c>
      <c r="E87" s="28" t="s">
        <v>155</v>
      </c>
      <c r="F87" s="31">
        <v>0.030428240740740742</v>
      </c>
      <c r="G87" s="15" t="str">
        <f t="shared" si="10"/>
        <v>4.23/km</v>
      </c>
      <c r="H87" s="26">
        <f t="shared" si="11"/>
        <v>0.007766203703703706</v>
      </c>
      <c r="I87" s="26">
        <f>F87-INDEX($F$5:$F$203,MATCH(D87,$D$5:$D$203,0))</f>
        <v>0.0026504629629629656</v>
      </c>
    </row>
    <row r="88" spans="1:9" ht="15.75">
      <c r="A88" s="15">
        <v>84</v>
      </c>
      <c r="B88" s="28" t="s">
        <v>214</v>
      </c>
      <c r="C88" s="28" t="s">
        <v>72</v>
      </c>
      <c r="D88" s="15" t="s">
        <v>15</v>
      </c>
      <c r="E88" s="28" t="s">
        <v>208</v>
      </c>
      <c r="F88" s="31">
        <v>0.030474537037037036</v>
      </c>
      <c r="G88" s="15" t="str">
        <f t="shared" si="10"/>
        <v>4.23/km</v>
      </c>
      <c r="H88" s="26">
        <f t="shared" si="11"/>
        <v>0.0078125</v>
      </c>
      <c r="I88" s="26">
        <f>F88-INDEX($F$5:$F$203,MATCH(D88,$D$5:$D$203,0))</f>
        <v>0.0051736111111111115</v>
      </c>
    </row>
    <row r="89" spans="1:9" ht="15.75">
      <c r="A89" s="15">
        <v>85</v>
      </c>
      <c r="B89" s="28" t="s">
        <v>168</v>
      </c>
      <c r="C89" s="28" t="s">
        <v>233</v>
      </c>
      <c r="D89" s="15" t="s">
        <v>19</v>
      </c>
      <c r="E89" s="28" t="s">
        <v>131</v>
      </c>
      <c r="F89" s="31">
        <v>0.030474537037037036</v>
      </c>
      <c r="G89" s="15" t="str">
        <f t="shared" si="10"/>
        <v>4.23/km</v>
      </c>
      <c r="H89" s="26">
        <f t="shared" si="11"/>
        <v>0.0078125</v>
      </c>
      <c r="I89" s="26">
        <f>F89-INDEX($F$5:$F$203,MATCH(D89,$D$5:$D$203,0))</f>
        <v>0.0031481481481481464</v>
      </c>
    </row>
    <row r="90" spans="1:9" ht="15.75">
      <c r="A90" s="15">
        <v>86</v>
      </c>
      <c r="B90" s="28" t="s">
        <v>234</v>
      </c>
      <c r="C90" s="28" t="s">
        <v>66</v>
      </c>
      <c r="D90" s="15" t="s">
        <v>11</v>
      </c>
      <c r="E90" s="28" t="s">
        <v>185</v>
      </c>
      <c r="F90" s="31">
        <v>0.030520833333333334</v>
      </c>
      <c r="G90" s="15" t="str">
        <f t="shared" si="10"/>
        <v>4.24/km</v>
      </c>
      <c r="H90" s="26">
        <f t="shared" si="11"/>
        <v>0.007858796296296298</v>
      </c>
      <c r="I90" s="26">
        <f>F90-INDEX($F$5:$F$203,MATCH(D90,$D$5:$D$203,0))</f>
        <v>0.005659722222222226</v>
      </c>
    </row>
    <row r="91" spans="1:9" ht="15.75">
      <c r="A91" s="15">
        <v>87</v>
      </c>
      <c r="B91" s="28" t="s">
        <v>235</v>
      </c>
      <c r="C91" s="28" t="s">
        <v>236</v>
      </c>
      <c r="D91" s="15" t="s">
        <v>45</v>
      </c>
      <c r="E91" s="28" t="s">
        <v>237</v>
      </c>
      <c r="F91" s="31">
        <v>0.03053240740740741</v>
      </c>
      <c r="G91" s="15" t="str">
        <f t="shared" si="10"/>
        <v>4.24/km</v>
      </c>
      <c r="H91" s="26">
        <f t="shared" si="11"/>
        <v>0.007870370370370375</v>
      </c>
      <c r="I91" s="26">
        <f>F91-INDEX($F$5:$F$203,MATCH(D91,$D$5:$D$203,0))</f>
        <v>0.0002662037037037025</v>
      </c>
    </row>
    <row r="92" spans="1:9" ht="15.75">
      <c r="A92" s="15">
        <v>88</v>
      </c>
      <c r="B92" s="28" t="s">
        <v>238</v>
      </c>
      <c r="C92" s="28" t="s">
        <v>239</v>
      </c>
      <c r="D92" s="15" t="s">
        <v>22</v>
      </c>
      <c r="E92" s="28" t="s">
        <v>137</v>
      </c>
      <c r="F92" s="31">
        <v>0.030555555555555555</v>
      </c>
      <c r="G92" s="15" t="str">
        <f t="shared" si="10"/>
        <v>4.24/km</v>
      </c>
      <c r="H92" s="26">
        <f t="shared" si="11"/>
        <v>0.007893518518518518</v>
      </c>
      <c r="I92" s="26">
        <f>F92-INDEX($F$5:$F$203,MATCH(D92,$D$5:$D$203,0))</f>
        <v>0</v>
      </c>
    </row>
    <row r="93" spans="1:9" ht="15.75">
      <c r="A93" s="15">
        <v>89</v>
      </c>
      <c r="B93" s="28" t="s">
        <v>240</v>
      </c>
      <c r="C93" s="28" t="s">
        <v>63</v>
      </c>
      <c r="D93" s="15" t="s">
        <v>12</v>
      </c>
      <c r="E93" s="28" t="s">
        <v>134</v>
      </c>
      <c r="F93" s="31">
        <v>0.030625</v>
      </c>
      <c r="G93" s="15" t="str">
        <f t="shared" si="10"/>
        <v>4.25/km</v>
      </c>
      <c r="H93" s="26">
        <f t="shared" si="11"/>
        <v>0.007962962962962963</v>
      </c>
      <c r="I93" s="26">
        <f>F93-INDEX($F$5:$F$203,MATCH(D93,$D$5:$D$203,0))</f>
        <v>0.002847222222222223</v>
      </c>
    </row>
    <row r="94" spans="1:9" ht="15.75">
      <c r="A94" s="15">
        <v>90</v>
      </c>
      <c r="B94" s="28" t="s">
        <v>241</v>
      </c>
      <c r="C94" s="28" t="s">
        <v>42</v>
      </c>
      <c r="D94" s="15" t="s">
        <v>11</v>
      </c>
      <c r="E94" s="28" t="s">
        <v>112</v>
      </c>
      <c r="F94" s="31">
        <v>0.030671296296296294</v>
      </c>
      <c r="G94" s="15" t="str">
        <f t="shared" si="10"/>
        <v>4.25/km</v>
      </c>
      <c r="H94" s="26">
        <f t="shared" si="11"/>
        <v>0.008009259259259258</v>
      </c>
      <c r="I94" s="26">
        <f>F94-INDEX($F$5:$F$203,MATCH(D94,$D$5:$D$203,0))</f>
        <v>0.005810185185185186</v>
      </c>
    </row>
    <row r="95" spans="1:9" ht="15.75">
      <c r="A95" s="15">
        <v>91</v>
      </c>
      <c r="B95" s="28" t="s">
        <v>138</v>
      </c>
      <c r="C95" s="28" t="s">
        <v>38</v>
      </c>
      <c r="D95" s="15" t="s">
        <v>21</v>
      </c>
      <c r="E95" s="28" t="s">
        <v>140</v>
      </c>
      <c r="F95" s="31">
        <v>0.030821759259259257</v>
      </c>
      <c r="G95" s="15" t="str">
        <f t="shared" si="10"/>
        <v>4.26/km</v>
      </c>
      <c r="H95" s="26">
        <f t="shared" si="11"/>
        <v>0.008159722222222221</v>
      </c>
      <c r="I95" s="26">
        <f>F95-INDEX($F$5:$F$203,MATCH(D95,$D$5:$D$203,0))</f>
        <v>0.0007638888888888869</v>
      </c>
    </row>
    <row r="96" spans="1:9" ht="15.75">
      <c r="A96" s="15">
        <v>92</v>
      </c>
      <c r="B96" s="28" t="s">
        <v>242</v>
      </c>
      <c r="C96" s="28" t="s">
        <v>202</v>
      </c>
      <c r="D96" s="15" t="s">
        <v>16</v>
      </c>
      <c r="E96" s="28" t="s">
        <v>185</v>
      </c>
      <c r="F96" s="31">
        <v>0.030937499999999996</v>
      </c>
      <c r="G96" s="15" t="str">
        <f t="shared" si="10"/>
        <v>4.27/km</v>
      </c>
      <c r="H96" s="26">
        <f t="shared" si="11"/>
        <v>0.00827546296296296</v>
      </c>
      <c r="I96" s="26">
        <f>F96-INDEX($F$5:$F$203,MATCH(D96,$D$5:$D$203,0))</f>
        <v>0.007280092592592588</v>
      </c>
    </row>
    <row r="97" spans="1:9" ht="15.75">
      <c r="A97" s="15">
        <v>93</v>
      </c>
      <c r="B97" s="28" t="s">
        <v>243</v>
      </c>
      <c r="C97" s="28" t="s">
        <v>59</v>
      </c>
      <c r="D97" s="15" t="s">
        <v>11</v>
      </c>
      <c r="E97" s="28" t="s">
        <v>134</v>
      </c>
      <c r="F97" s="31">
        <v>0.030937499999999996</v>
      </c>
      <c r="G97" s="15" t="str">
        <f t="shared" si="10"/>
        <v>4.27/km</v>
      </c>
      <c r="H97" s="26">
        <f t="shared" si="11"/>
        <v>0.00827546296296296</v>
      </c>
      <c r="I97" s="26">
        <f>F97-INDEX($F$5:$F$203,MATCH(D97,$D$5:$D$203,0))</f>
        <v>0.006076388888888888</v>
      </c>
    </row>
    <row r="98" spans="1:9" ht="15.75">
      <c r="A98" s="15">
        <v>94</v>
      </c>
      <c r="B98" s="28" t="s">
        <v>244</v>
      </c>
      <c r="C98" s="28" t="s">
        <v>31</v>
      </c>
      <c r="D98" s="15" t="s">
        <v>11</v>
      </c>
      <c r="E98" s="28" t="s">
        <v>155</v>
      </c>
      <c r="F98" s="31">
        <v>0.031030092592592592</v>
      </c>
      <c r="G98" s="15" t="str">
        <f t="shared" si="10"/>
        <v>4.28/km</v>
      </c>
      <c r="H98" s="26">
        <f t="shared" si="11"/>
        <v>0.008368055555555556</v>
      </c>
      <c r="I98" s="26">
        <f>F98-INDEX($F$5:$F$203,MATCH(D98,$D$5:$D$203,0))</f>
        <v>0.006168981481481484</v>
      </c>
    </row>
    <row r="99" spans="1:9" ht="15.75">
      <c r="A99" s="15">
        <v>95</v>
      </c>
      <c r="B99" s="28" t="s">
        <v>245</v>
      </c>
      <c r="C99" s="28" t="s">
        <v>50</v>
      </c>
      <c r="D99" s="15" t="s">
        <v>14</v>
      </c>
      <c r="E99" s="28" t="s">
        <v>189</v>
      </c>
      <c r="F99" s="31">
        <v>0.03113425925925926</v>
      </c>
      <c r="G99" s="15" t="str">
        <f t="shared" si="10"/>
        <v>4.29/km</v>
      </c>
      <c r="H99" s="26">
        <f t="shared" si="11"/>
        <v>0.008472222222222225</v>
      </c>
      <c r="I99" s="26">
        <f>F99-INDEX($F$5:$F$203,MATCH(D99,$D$5:$D$203,0))</f>
        <v>0.005428240740740744</v>
      </c>
    </row>
    <row r="100" spans="1:9" ht="15.75">
      <c r="A100" s="15">
        <v>96</v>
      </c>
      <c r="B100" s="28" t="s">
        <v>246</v>
      </c>
      <c r="C100" s="28" t="s">
        <v>34</v>
      </c>
      <c r="D100" s="15" t="s">
        <v>11</v>
      </c>
      <c r="E100" s="28" t="s">
        <v>165</v>
      </c>
      <c r="F100" s="31">
        <v>0.03113425925925926</v>
      </c>
      <c r="G100" s="15" t="str">
        <f t="shared" si="10"/>
        <v>4.29/km</v>
      </c>
      <c r="H100" s="26">
        <f t="shared" si="11"/>
        <v>0.008472222222222225</v>
      </c>
      <c r="I100" s="26">
        <f>F100-INDEX($F$5:$F$203,MATCH(D100,$D$5:$D$203,0))</f>
        <v>0.006273148148148153</v>
      </c>
    </row>
    <row r="101" spans="1:9" ht="15.75">
      <c r="A101" s="15">
        <v>97</v>
      </c>
      <c r="B101" s="28" t="s">
        <v>247</v>
      </c>
      <c r="C101" s="28" t="s">
        <v>52</v>
      </c>
      <c r="D101" s="15" t="s">
        <v>16</v>
      </c>
      <c r="E101" s="28" t="s">
        <v>185</v>
      </c>
      <c r="F101" s="31">
        <v>0.031215277777777783</v>
      </c>
      <c r="G101" s="15" t="str">
        <f t="shared" si="10"/>
        <v>4.30/km</v>
      </c>
      <c r="H101" s="26">
        <f t="shared" si="11"/>
        <v>0.008553240740740747</v>
      </c>
      <c r="I101" s="26">
        <f>F101-INDEX($F$5:$F$203,MATCH(D101,$D$5:$D$203,0))</f>
        <v>0.0075578703703703745</v>
      </c>
    </row>
    <row r="102" spans="1:9" ht="15.75">
      <c r="A102" s="15">
        <v>98</v>
      </c>
      <c r="B102" s="28" t="s">
        <v>248</v>
      </c>
      <c r="C102" s="28" t="s">
        <v>31</v>
      </c>
      <c r="D102" s="15" t="s">
        <v>11</v>
      </c>
      <c r="E102" s="28" t="s">
        <v>185</v>
      </c>
      <c r="F102" s="31">
        <v>0.03127314814814815</v>
      </c>
      <c r="G102" s="15" t="str">
        <f t="shared" si="10"/>
        <v>4.30/km</v>
      </c>
      <c r="H102" s="26">
        <f t="shared" si="11"/>
        <v>0.008611111111111111</v>
      </c>
      <c r="I102" s="26">
        <f>F102-INDEX($F$5:$F$203,MATCH(D102,$D$5:$D$203,0))</f>
        <v>0.006412037037037039</v>
      </c>
    </row>
    <row r="103" spans="1:9" ht="15.75">
      <c r="A103" s="15">
        <v>99</v>
      </c>
      <c r="B103" s="28" t="s">
        <v>249</v>
      </c>
      <c r="C103" s="28" t="s">
        <v>91</v>
      </c>
      <c r="D103" s="15" t="s">
        <v>45</v>
      </c>
      <c r="E103" s="28" t="s">
        <v>208</v>
      </c>
      <c r="F103" s="31">
        <v>0.03130787037037037</v>
      </c>
      <c r="G103" s="15" t="str">
        <f t="shared" si="10"/>
        <v>4.31/km</v>
      </c>
      <c r="H103" s="26">
        <f t="shared" si="11"/>
        <v>0.008645833333333332</v>
      </c>
      <c r="I103" s="26">
        <f>F103-INDEX($F$5:$F$203,MATCH(D103,$D$5:$D$203,0))</f>
        <v>0.0010416666666666595</v>
      </c>
    </row>
    <row r="104" spans="1:9" ht="15.75">
      <c r="A104" s="15">
        <v>100</v>
      </c>
      <c r="B104" s="28" t="s">
        <v>250</v>
      </c>
      <c r="C104" s="28" t="s">
        <v>202</v>
      </c>
      <c r="D104" s="15" t="s">
        <v>15</v>
      </c>
      <c r="E104" s="28" t="s">
        <v>134</v>
      </c>
      <c r="F104" s="31">
        <v>0.03140046296296296</v>
      </c>
      <c r="G104" s="15" t="str">
        <f t="shared" si="10"/>
        <v>4.31/km</v>
      </c>
      <c r="H104" s="26">
        <f t="shared" si="11"/>
        <v>0.008738425925925927</v>
      </c>
      <c r="I104" s="26">
        <f>F104-INDEX($F$5:$F$203,MATCH(D104,$D$5:$D$203,0))</f>
        <v>0.006099537037037039</v>
      </c>
    </row>
    <row r="105" spans="1:9" ht="15.75">
      <c r="A105" s="15">
        <v>101</v>
      </c>
      <c r="B105" s="28" t="s">
        <v>251</v>
      </c>
      <c r="C105" s="28" t="s">
        <v>25</v>
      </c>
      <c r="D105" s="15" t="s">
        <v>12</v>
      </c>
      <c r="E105" s="28" t="s">
        <v>252</v>
      </c>
      <c r="F105" s="31">
        <v>0.031435185185185184</v>
      </c>
      <c r="G105" s="15" t="str">
        <f t="shared" si="10"/>
        <v>4.32/km</v>
      </c>
      <c r="H105" s="26">
        <f t="shared" si="11"/>
        <v>0.008773148148148148</v>
      </c>
      <c r="I105" s="26">
        <f>F105-INDEX($F$5:$F$203,MATCH(D105,$D$5:$D$203,0))</f>
        <v>0.003657407407407408</v>
      </c>
    </row>
    <row r="106" spans="1:9" ht="15.75">
      <c r="A106" s="15">
        <v>102</v>
      </c>
      <c r="B106" s="28" t="s">
        <v>253</v>
      </c>
      <c r="C106" s="28" t="s">
        <v>254</v>
      </c>
      <c r="D106" s="15" t="s">
        <v>13</v>
      </c>
      <c r="E106" s="28" t="s">
        <v>255</v>
      </c>
      <c r="F106" s="31">
        <v>0.031435185185185184</v>
      </c>
      <c r="G106" s="15" t="str">
        <f t="shared" si="10"/>
        <v>4.32/km</v>
      </c>
      <c r="H106" s="26">
        <f t="shared" si="11"/>
        <v>0.008773148148148148</v>
      </c>
      <c r="I106" s="26">
        <f>F106-INDEX($F$5:$F$203,MATCH(D106,$D$5:$D$203,0))</f>
        <v>0.008773148148148148</v>
      </c>
    </row>
    <row r="107" spans="1:9" ht="15.75">
      <c r="A107" s="15">
        <v>103</v>
      </c>
      <c r="B107" s="28" t="s">
        <v>256</v>
      </c>
      <c r="C107" s="28" t="s">
        <v>30</v>
      </c>
      <c r="D107" s="15" t="s">
        <v>15</v>
      </c>
      <c r="E107" s="28" t="s">
        <v>208</v>
      </c>
      <c r="F107" s="31">
        <v>0.031516203703703706</v>
      </c>
      <c r="G107" s="15" t="str">
        <f t="shared" si="10"/>
        <v>4.32/km</v>
      </c>
      <c r="H107" s="26">
        <f t="shared" si="11"/>
        <v>0.00885416666666667</v>
      </c>
      <c r="I107" s="26">
        <f>F107-INDEX($F$5:$F$203,MATCH(D107,$D$5:$D$203,0))</f>
        <v>0.006215277777777781</v>
      </c>
    </row>
    <row r="108" spans="1:9" ht="15.75">
      <c r="A108" s="49">
        <v>104</v>
      </c>
      <c r="B108" s="50" t="s">
        <v>257</v>
      </c>
      <c r="C108" s="50" t="s">
        <v>258</v>
      </c>
      <c r="D108" s="49" t="s">
        <v>12</v>
      </c>
      <c r="E108" s="50" t="s">
        <v>376</v>
      </c>
      <c r="F108" s="51">
        <v>0.031574074074074074</v>
      </c>
      <c r="G108" s="49" t="str">
        <f t="shared" si="10"/>
        <v>4.33/km</v>
      </c>
      <c r="H108" s="52">
        <f t="shared" si="11"/>
        <v>0.008912037037037038</v>
      </c>
      <c r="I108" s="52">
        <f>F108-INDEX($F$5:$F$203,MATCH(D108,$D$5:$D$203,0))</f>
        <v>0.0037962962962962976</v>
      </c>
    </row>
    <row r="109" spans="1:9" ht="15.75">
      <c r="A109" s="15">
        <v>105</v>
      </c>
      <c r="B109" s="28" t="s">
        <v>259</v>
      </c>
      <c r="C109" s="28" t="s">
        <v>33</v>
      </c>
      <c r="D109" s="15" t="s">
        <v>14</v>
      </c>
      <c r="E109" s="28" t="s">
        <v>200</v>
      </c>
      <c r="F109" s="31">
        <v>0.03173611111111111</v>
      </c>
      <c r="G109" s="15" t="str">
        <f t="shared" si="10"/>
        <v>4.34/km</v>
      </c>
      <c r="H109" s="26">
        <f t="shared" si="11"/>
        <v>0.009074074074074075</v>
      </c>
      <c r="I109" s="26">
        <f>F109-INDEX($F$5:$F$203,MATCH(D109,$D$5:$D$203,0))</f>
        <v>0.006030092592592594</v>
      </c>
    </row>
    <row r="110" spans="1:9" ht="15.75">
      <c r="A110" s="15">
        <v>106</v>
      </c>
      <c r="B110" s="28" t="s">
        <v>260</v>
      </c>
      <c r="C110" s="28" t="s">
        <v>41</v>
      </c>
      <c r="D110" s="15" t="s">
        <v>16</v>
      </c>
      <c r="E110" s="28" t="s">
        <v>185</v>
      </c>
      <c r="F110" s="31">
        <v>0.031828703703703706</v>
      </c>
      <c r="G110" s="15" t="str">
        <f t="shared" si="10"/>
        <v>4.35/km</v>
      </c>
      <c r="H110" s="26">
        <f t="shared" si="11"/>
        <v>0.00916666666666667</v>
      </c>
      <c r="I110" s="26">
        <f>F110-INDEX($F$5:$F$203,MATCH(D110,$D$5:$D$203,0))</f>
        <v>0.008171296296296298</v>
      </c>
    </row>
    <row r="111" spans="1:9" ht="15.75">
      <c r="A111" s="15">
        <v>107</v>
      </c>
      <c r="B111" s="28" t="s">
        <v>261</v>
      </c>
      <c r="C111" s="28" t="s">
        <v>262</v>
      </c>
      <c r="D111" s="15" t="s">
        <v>16</v>
      </c>
      <c r="E111" s="28" t="s">
        <v>185</v>
      </c>
      <c r="F111" s="31">
        <v>0.03200231481481482</v>
      </c>
      <c r="G111" s="15" t="str">
        <f t="shared" si="10"/>
        <v>4.37/km</v>
      </c>
      <c r="H111" s="26">
        <f t="shared" si="11"/>
        <v>0.00934027777777778</v>
      </c>
      <c r="I111" s="26">
        <f>F111-INDEX($F$5:$F$203,MATCH(D111,$D$5:$D$203,0))</f>
        <v>0.008344907407407409</v>
      </c>
    </row>
    <row r="112" spans="1:9" ht="15.75">
      <c r="A112" s="15">
        <v>108</v>
      </c>
      <c r="B112" s="28" t="s">
        <v>263</v>
      </c>
      <c r="C112" s="28" t="s">
        <v>93</v>
      </c>
      <c r="D112" s="15" t="s">
        <v>20</v>
      </c>
      <c r="E112" s="28" t="s">
        <v>264</v>
      </c>
      <c r="F112" s="31">
        <v>0.03204861111111111</v>
      </c>
      <c r="G112" s="15" t="str">
        <f t="shared" si="10"/>
        <v>4.37/km</v>
      </c>
      <c r="H112" s="26">
        <f t="shared" si="11"/>
        <v>0.009386574074074075</v>
      </c>
      <c r="I112" s="26">
        <f>F112-INDEX($F$5:$F$203,MATCH(D112,$D$5:$D$203,0))</f>
        <v>0</v>
      </c>
    </row>
    <row r="113" spans="1:9" ht="15.75">
      <c r="A113" s="15">
        <v>109</v>
      </c>
      <c r="B113" s="28" t="s">
        <v>265</v>
      </c>
      <c r="C113" s="28" t="s">
        <v>266</v>
      </c>
      <c r="D113" s="15" t="s">
        <v>20</v>
      </c>
      <c r="E113" s="28" t="s">
        <v>145</v>
      </c>
      <c r="F113" s="31">
        <v>0.03207175925925926</v>
      </c>
      <c r="G113" s="15" t="str">
        <f t="shared" si="10"/>
        <v>4.37/km</v>
      </c>
      <c r="H113" s="26">
        <f t="shared" si="11"/>
        <v>0.009409722222222222</v>
      </c>
      <c r="I113" s="26">
        <f>F113-INDEX($F$5:$F$203,MATCH(D113,$D$5:$D$203,0))</f>
        <v>2.314814814814714E-05</v>
      </c>
    </row>
    <row r="114" spans="1:9" ht="15.75">
      <c r="A114" s="15">
        <v>110</v>
      </c>
      <c r="B114" s="28" t="s">
        <v>267</v>
      </c>
      <c r="C114" s="28" t="s">
        <v>68</v>
      </c>
      <c r="D114" s="15" t="s">
        <v>14</v>
      </c>
      <c r="E114" s="28" t="s">
        <v>208</v>
      </c>
      <c r="F114" s="31">
        <v>0.032326388888888884</v>
      </c>
      <c r="G114" s="15" t="str">
        <f t="shared" si="10"/>
        <v>4.39/km</v>
      </c>
      <c r="H114" s="26">
        <f t="shared" si="11"/>
        <v>0.009664351851851848</v>
      </c>
      <c r="I114" s="26">
        <f>F114-INDEX($F$5:$F$203,MATCH(D114,$D$5:$D$203,0))</f>
        <v>0.006620370370370367</v>
      </c>
    </row>
    <row r="115" spans="1:9" ht="15.75">
      <c r="A115" s="15">
        <v>111</v>
      </c>
      <c r="B115" s="28" t="s">
        <v>163</v>
      </c>
      <c r="C115" s="28" t="s">
        <v>97</v>
      </c>
      <c r="D115" s="15" t="s">
        <v>14</v>
      </c>
      <c r="E115" s="28" t="s">
        <v>268</v>
      </c>
      <c r="F115" s="31">
        <v>0.032326388888888884</v>
      </c>
      <c r="G115" s="15" t="str">
        <f t="shared" si="10"/>
        <v>4.39/km</v>
      </c>
      <c r="H115" s="26">
        <f t="shared" si="11"/>
        <v>0.009664351851851848</v>
      </c>
      <c r="I115" s="26">
        <f>F115-INDEX($F$5:$F$203,MATCH(D115,$D$5:$D$203,0))</f>
        <v>0.006620370370370367</v>
      </c>
    </row>
    <row r="116" spans="1:9" ht="15.75">
      <c r="A116" s="15">
        <v>112</v>
      </c>
      <c r="B116" s="28" t="s">
        <v>269</v>
      </c>
      <c r="C116" s="28" t="s">
        <v>41</v>
      </c>
      <c r="D116" s="15" t="s">
        <v>11</v>
      </c>
      <c r="E116" s="28" t="s">
        <v>270</v>
      </c>
      <c r="F116" s="31">
        <v>0.032337962962962964</v>
      </c>
      <c r="G116" s="15" t="str">
        <f t="shared" si="10"/>
        <v>4.39/km</v>
      </c>
      <c r="H116" s="26">
        <f t="shared" si="11"/>
        <v>0.009675925925925928</v>
      </c>
      <c r="I116" s="26">
        <f>F116-INDEX($F$5:$F$203,MATCH(D116,$D$5:$D$203,0))</f>
        <v>0.007476851851851856</v>
      </c>
    </row>
    <row r="117" spans="1:9" ht="15.75">
      <c r="A117" s="15">
        <v>113</v>
      </c>
      <c r="B117" s="28" t="s">
        <v>271</v>
      </c>
      <c r="C117" s="28" t="s">
        <v>33</v>
      </c>
      <c r="D117" s="15" t="s">
        <v>15</v>
      </c>
      <c r="E117" s="28" t="s">
        <v>272</v>
      </c>
      <c r="F117" s="31">
        <v>0.032372685185185185</v>
      </c>
      <c r="G117" s="15" t="str">
        <f t="shared" si="10"/>
        <v>4.40/km</v>
      </c>
      <c r="H117" s="26">
        <f t="shared" si="11"/>
        <v>0.009710648148148149</v>
      </c>
      <c r="I117" s="26">
        <f>F117-INDEX($F$5:$F$203,MATCH(D117,$D$5:$D$203,0))</f>
        <v>0.00707175925925926</v>
      </c>
    </row>
    <row r="118" spans="1:9" ht="15.75">
      <c r="A118" s="15">
        <v>114</v>
      </c>
      <c r="B118" s="28" t="s">
        <v>273</v>
      </c>
      <c r="C118" s="28" t="s">
        <v>51</v>
      </c>
      <c r="D118" s="15" t="s">
        <v>11</v>
      </c>
      <c r="E118" s="28" t="s">
        <v>185</v>
      </c>
      <c r="F118" s="31">
        <v>0.03238425925925926</v>
      </c>
      <c r="G118" s="15" t="str">
        <f t="shared" si="10"/>
        <v>4.40/km</v>
      </c>
      <c r="H118" s="26">
        <f t="shared" si="11"/>
        <v>0.009722222222222222</v>
      </c>
      <c r="I118" s="26">
        <f>F118-INDEX($F$5:$F$203,MATCH(D118,$D$5:$D$203,0))</f>
        <v>0.00752314814814815</v>
      </c>
    </row>
    <row r="119" spans="1:9" ht="15.75">
      <c r="A119" s="49">
        <v>115</v>
      </c>
      <c r="B119" s="50" t="s">
        <v>274</v>
      </c>
      <c r="C119" s="50" t="s">
        <v>37</v>
      </c>
      <c r="D119" s="49" t="s">
        <v>16</v>
      </c>
      <c r="E119" s="50" t="s">
        <v>376</v>
      </c>
      <c r="F119" s="51">
        <v>0.03239583333333333</v>
      </c>
      <c r="G119" s="49" t="str">
        <f t="shared" si="10"/>
        <v>4.40/km</v>
      </c>
      <c r="H119" s="52">
        <f t="shared" si="11"/>
        <v>0.009733796296296296</v>
      </c>
      <c r="I119" s="52">
        <f>F119-INDEX($F$5:$F$203,MATCH(D119,$D$5:$D$203,0))</f>
        <v>0.008738425925925924</v>
      </c>
    </row>
    <row r="120" spans="1:9" ht="15.75">
      <c r="A120" s="15">
        <v>116</v>
      </c>
      <c r="B120" s="28" t="s">
        <v>44</v>
      </c>
      <c r="C120" s="28" t="s">
        <v>28</v>
      </c>
      <c r="D120" s="15" t="s">
        <v>14</v>
      </c>
      <c r="E120" s="28" t="s">
        <v>208</v>
      </c>
      <c r="F120" s="31">
        <v>0.03243055555555556</v>
      </c>
      <c r="G120" s="15" t="str">
        <f t="shared" si="10"/>
        <v>4.40/km</v>
      </c>
      <c r="H120" s="26">
        <f t="shared" si="11"/>
        <v>0.009768518518518524</v>
      </c>
      <c r="I120" s="26">
        <f>F120-INDEX($F$5:$F$203,MATCH(D120,$D$5:$D$203,0))</f>
        <v>0.006724537037037043</v>
      </c>
    </row>
    <row r="121" spans="1:9" ht="15.75">
      <c r="A121" s="15">
        <v>117</v>
      </c>
      <c r="B121" s="28" t="s">
        <v>275</v>
      </c>
      <c r="C121" s="28" t="s">
        <v>276</v>
      </c>
      <c r="D121" s="15" t="s">
        <v>15</v>
      </c>
      <c r="E121" s="28" t="s">
        <v>155</v>
      </c>
      <c r="F121" s="31">
        <v>0.03243055555555556</v>
      </c>
      <c r="G121" s="15" t="str">
        <f t="shared" si="10"/>
        <v>4.40/km</v>
      </c>
      <c r="H121" s="26">
        <f t="shared" si="11"/>
        <v>0.009768518518518524</v>
      </c>
      <c r="I121" s="26">
        <f>F121-INDEX($F$5:$F$203,MATCH(D121,$D$5:$D$203,0))</f>
        <v>0.007129629629629635</v>
      </c>
    </row>
    <row r="122" spans="1:9" ht="15.75">
      <c r="A122" s="15">
        <v>118</v>
      </c>
      <c r="B122" s="28" t="s">
        <v>277</v>
      </c>
      <c r="C122" s="28" t="s">
        <v>278</v>
      </c>
      <c r="D122" s="15" t="s">
        <v>14</v>
      </c>
      <c r="E122" s="28" t="s">
        <v>279</v>
      </c>
      <c r="F122" s="31">
        <v>0.03244212962962963</v>
      </c>
      <c r="G122" s="15" t="str">
        <f t="shared" si="10"/>
        <v>4.40/km</v>
      </c>
      <c r="H122" s="26">
        <f t="shared" si="11"/>
        <v>0.009780092592592597</v>
      </c>
      <c r="I122" s="26">
        <f>F122-INDEX($F$5:$F$203,MATCH(D122,$D$5:$D$203,0))</f>
        <v>0.006736111111111116</v>
      </c>
    </row>
    <row r="123" spans="1:9" ht="15.75">
      <c r="A123" s="15">
        <v>119</v>
      </c>
      <c r="B123" s="28" t="s">
        <v>280</v>
      </c>
      <c r="C123" s="28" t="s">
        <v>59</v>
      </c>
      <c r="D123" s="15" t="s">
        <v>16</v>
      </c>
      <c r="E123" s="28" t="s">
        <v>185</v>
      </c>
      <c r="F123" s="31">
        <v>0.03247685185185185</v>
      </c>
      <c r="G123" s="15" t="str">
        <f t="shared" si="10"/>
        <v>4.41/km</v>
      </c>
      <c r="H123" s="26">
        <f t="shared" si="11"/>
        <v>0.009814814814814811</v>
      </c>
      <c r="I123" s="26">
        <f>F123-INDEX($F$5:$F$203,MATCH(D123,$D$5:$D$203,0))</f>
        <v>0.008819444444444439</v>
      </c>
    </row>
    <row r="124" spans="1:9" ht="15.75">
      <c r="A124" s="15">
        <v>120</v>
      </c>
      <c r="B124" s="28" t="s">
        <v>281</v>
      </c>
      <c r="C124" s="28" t="s">
        <v>30</v>
      </c>
      <c r="D124" s="15" t="s">
        <v>14</v>
      </c>
      <c r="E124" s="28" t="s">
        <v>185</v>
      </c>
      <c r="F124" s="31">
        <v>0.032511574074074075</v>
      </c>
      <c r="G124" s="15" t="str">
        <f t="shared" si="10"/>
        <v>4.41/km</v>
      </c>
      <c r="H124" s="26">
        <f t="shared" si="11"/>
        <v>0.009849537037037039</v>
      </c>
      <c r="I124" s="26">
        <f>F124-INDEX($F$5:$F$203,MATCH(D124,$D$5:$D$203,0))</f>
        <v>0.006805555555555558</v>
      </c>
    </row>
    <row r="125" spans="1:9" ht="15.75">
      <c r="A125" s="15">
        <v>121</v>
      </c>
      <c r="B125" s="28" t="s">
        <v>102</v>
      </c>
      <c r="C125" s="28" t="s">
        <v>71</v>
      </c>
      <c r="D125" s="15" t="s">
        <v>11</v>
      </c>
      <c r="E125" s="28" t="s">
        <v>120</v>
      </c>
      <c r="F125" s="31">
        <v>0.03253472222222222</v>
      </c>
      <c r="G125" s="15" t="str">
        <f t="shared" si="10"/>
        <v>4.41/km</v>
      </c>
      <c r="H125" s="26">
        <f t="shared" si="11"/>
        <v>0.009872685185185186</v>
      </c>
      <c r="I125" s="26">
        <f>F125-INDEX($F$5:$F$203,MATCH(D125,$D$5:$D$203,0))</f>
        <v>0.007673611111111114</v>
      </c>
    </row>
    <row r="126" spans="1:9" ht="15.75">
      <c r="A126" s="15">
        <v>122</v>
      </c>
      <c r="B126" s="28" t="s">
        <v>282</v>
      </c>
      <c r="C126" s="28" t="s">
        <v>37</v>
      </c>
      <c r="D126" s="15" t="s">
        <v>21</v>
      </c>
      <c r="E126" s="28" t="s">
        <v>145</v>
      </c>
      <c r="F126" s="31">
        <v>0.03259259259259259</v>
      </c>
      <c r="G126" s="15" t="str">
        <f t="shared" si="10"/>
        <v>4.42/km</v>
      </c>
      <c r="H126" s="26">
        <f t="shared" si="11"/>
        <v>0.009930555555555554</v>
      </c>
      <c r="I126" s="26">
        <f>F126-INDEX($F$5:$F$203,MATCH(D126,$D$5:$D$203,0))</f>
        <v>0.0025347222222222195</v>
      </c>
    </row>
    <row r="127" spans="1:9" ht="15.75">
      <c r="A127" s="15">
        <v>123</v>
      </c>
      <c r="B127" s="28" t="s">
        <v>283</v>
      </c>
      <c r="C127" s="28" t="s">
        <v>61</v>
      </c>
      <c r="D127" s="15" t="s">
        <v>21</v>
      </c>
      <c r="E127" s="28" t="s">
        <v>56</v>
      </c>
      <c r="F127" s="31">
        <v>0.032673611111111105</v>
      </c>
      <c r="G127" s="15" t="str">
        <f t="shared" si="10"/>
        <v>4.42/km</v>
      </c>
      <c r="H127" s="26">
        <f t="shared" si="11"/>
        <v>0.010011574074074069</v>
      </c>
      <c r="I127" s="26">
        <f>F127-INDEX($F$5:$F$203,MATCH(D127,$D$5:$D$203,0))</f>
        <v>0.0026157407407407345</v>
      </c>
    </row>
    <row r="128" spans="1:9" ht="15.75">
      <c r="A128" s="15">
        <v>124</v>
      </c>
      <c r="B128" s="28" t="s">
        <v>284</v>
      </c>
      <c r="C128" s="28" t="s">
        <v>276</v>
      </c>
      <c r="D128" s="15" t="s">
        <v>14</v>
      </c>
      <c r="E128" s="28" t="s">
        <v>185</v>
      </c>
      <c r="F128" s="31">
        <v>0.0327662037037037</v>
      </c>
      <c r="G128" s="15" t="str">
        <f t="shared" si="10"/>
        <v>4.43/km</v>
      </c>
      <c r="H128" s="26">
        <f t="shared" si="11"/>
        <v>0.010104166666666664</v>
      </c>
      <c r="I128" s="26">
        <f>F128-INDEX($F$5:$F$203,MATCH(D128,$D$5:$D$203,0))</f>
        <v>0.007060185185185183</v>
      </c>
    </row>
    <row r="129" spans="1:9" ht="15.75">
      <c r="A129" s="15">
        <v>125</v>
      </c>
      <c r="B129" s="28" t="s">
        <v>285</v>
      </c>
      <c r="C129" s="28" t="s">
        <v>40</v>
      </c>
      <c r="D129" s="15" t="s">
        <v>11</v>
      </c>
      <c r="E129" s="28" t="s">
        <v>185</v>
      </c>
      <c r="F129" s="31">
        <v>0.0327662037037037</v>
      </c>
      <c r="G129" s="15" t="str">
        <f aca="true" t="shared" si="12" ref="G129:G192">TEXT(INT((HOUR(F129)*3600+MINUTE(F129)*60+SECOND(F129))/$I$3/60),"0")&amp;"."&amp;TEXT(MOD((HOUR(F129)*3600+MINUTE(F129)*60+SECOND(F129))/$I$3,60),"00")&amp;"/km"</f>
        <v>4.43/km</v>
      </c>
      <c r="H129" s="26">
        <f aca="true" t="shared" si="13" ref="H129:H192">F129-$F$5</f>
        <v>0.010104166666666664</v>
      </c>
      <c r="I129" s="26">
        <f>F129-INDEX($F$5:$F$203,MATCH(D129,$D$5:$D$203,0))</f>
        <v>0.007905092592592592</v>
      </c>
    </row>
    <row r="130" spans="1:9" ht="15.75">
      <c r="A130" s="15">
        <v>126</v>
      </c>
      <c r="B130" s="28" t="s">
        <v>286</v>
      </c>
      <c r="C130" s="28" t="s">
        <v>287</v>
      </c>
      <c r="D130" s="15" t="s">
        <v>14</v>
      </c>
      <c r="E130" s="28" t="s">
        <v>288</v>
      </c>
      <c r="F130" s="31">
        <v>0.032916666666666664</v>
      </c>
      <c r="G130" s="15" t="str">
        <f t="shared" si="12"/>
        <v>4.44/km</v>
      </c>
      <c r="H130" s="26">
        <f t="shared" si="13"/>
        <v>0.010254629629629627</v>
      </c>
      <c r="I130" s="26">
        <f>F130-INDEX($F$5:$F$203,MATCH(D130,$D$5:$D$203,0))</f>
        <v>0.007210648148148147</v>
      </c>
    </row>
    <row r="131" spans="1:9" ht="15.75">
      <c r="A131" s="15">
        <v>127</v>
      </c>
      <c r="B131" s="28" t="s">
        <v>289</v>
      </c>
      <c r="C131" s="28" t="s">
        <v>65</v>
      </c>
      <c r="D131" s="15" t="s">
        <v>17</v>
      </c>
      <c r="E131" s="28" t="s">
        <v>290</v>
      </c>
      <c r="F131" s="31">
        <v>0.03297453703703704</v>
      </c>
      <c r="G131" s="15" t="str">
        <f t="shared" si="12"/>
        <v>4.45/km</v>
      </c>
      <c r="H131" s="26">
        <f t="shared" si="13"/>
        <v>0.010312500000000002</v>
      </c>
      <c r="I131" s="26">
        <f>F131-INDEX($F$5:$F$203,MATCH(D131,$D$5:$D$203,0))</f>
        <v>0.007418981481481485</v>
      </c>
    </row>
    <row r="132" spans="1:9" ht="15.75">
      <c r="A132" s="15">
        <v>128</v>
      </c>
      <c r="B132" s="28" t="s">
        <v>291</v>
      </c>
      <c r="C132" s="28" t="s">
        <v>90</v>
      </c>
      <c r="D132" s="15" t="s">
        <v>14</v>
      </c>
      <c r="E132" s="28" t="s">
        <v>134</v>
      </c>
      <c r="F132" s="31">
        <v>0.033136574074074075</v>
      </c>
      <c r="G132" s="15" t="str">
        <f t="shared" si="12"/>
        <v>4.46/km</v>
      </c>
      <c r="H132" s="26">
        <f t="shared" si="13"/>
        <v>0.01047453703703704</v>
      </c>
      <c r="I132" s="26">
        <f>F132-INDEX($F$5:$F$203,MATCH(D132,$D$5:$D$203,0))</f>
        <v>0.007430555555555558</v>
      </c>
    </row>
    <row r="133" spans="1:9" ht="15.75">
      <c r="A133" s="15">
        <v>129</v>
      </c>
      <c r="B133" s="28" t="s">
        <v>292</v>
      </c>
      <c r="C133" s="28" t="s">
        <v>59</v>
      </c>
      <c r="D133" s="15" t="s">
        <v>14</v>
      </c>
      <c r="E133" s="28" t="s">
        <v>189</v>
      </c>
      <c r="F133" s="31">
        <v>0.03320601851851852</v>
      </c>
      <c r="G133" s="15" t="str">
        <f t="shared" si="12"/>
        <v>4.47/km</v>
      </c>
      <c r="H133" s="26">
        <f t="shared" si="13"/>
        <v>0.01054398148148148</v>
      </c>
      <c r="I133" s="26">
        <f>F133-INDEX($F$5:$F$203,MATCH(D133,$D$5:$D$203,0))</f>
        <v>0.0075</v>
      </c>
    </row>
    <row r="134" spans="1:9" ht="15.75">
      <c r="A134" s="15">
        <v>130</v>
      </c>
      <c r="B134" s="28" t="s">
        <v>81</v>
      </c>
      <c r="C134" s="28" t="s">
        <v>94</v>
      </c>
      <c r="D134" s="15" t="s">
        <v>18</v>
      </c>
      <c r="E134" s="28" t="s">
        <v>189</v>
      </c>
      <c r="F134" s="31">
        <v>0.033344907407407406</v>
      </c>
      <c r="G134" s="15" t="str">
        <f t="shared" si="12"/>
        <v>4.48/km</v>
      </c>
      <c r="H134" s="26">
        <f t="shared" si="13"/>
        <v>0.01068287037037037</v>
      </c>
      <c r="I134" s="26">
        <f>F134-INDEX($F$5:$F$203,MATCH(D134,$D$5:$D$203,0))</f>
        <v>0.0032523148148148155</v>
      </c>
    </row>
    <row r="135" spans="1:9" ht="15.75">
      <c r="A135" s="15">
        <v>131</v>
      </c>
      <c r="B135" s="28" t="s">
        <v>293</v>
      </c>
      <c r="C135" s="28" t="s">
        <v>41</v>
      </c>
      <c r="D135" s="15" t="s">
        <v>13</v>
      </c>
      <c r="E135" s="28" t="s">
        <v>137</v>
      </c>
      <c r="F135" s="31">
        <v>0.03357638888888889</v>
      </c>
      <c r="G135" s="15" t="str">
        <f t="shared" si="12"/>
        <v>4.50/km</v>
      </c>
      <c r="H135" s="26">
        <f t="shared" si="13"/>
        <v>0.010914351851851856</v>
      </c>
      <c r="I135" s="26">
        <f>F135-INDEX($F$5:$F$203,MATCH(D135,$D$5:$D$203,0))</f>
        <v>0.010914351851851856</v>
      </c>
    </row>
    <row r="136" spans="1:9" ht="15.75">
      <c r="A136" s="49">
        <v>132</v>
      </c>
      <c r="B136" s="50" t="s">
        <v>294</v>
      </c>
      <c r="C136" s="50" t="s">
        <v>99</v>
      </c>
      <c r="D136" s="49" t="s">
        <v>20</v>
      </c>
      <c r="E136" s="50" t="s">
        <v>376</v>
      </c>
      <c r="F136" s="51">
        <v>0.03359953703703704</v>
      </c>
      <c r="G136" s="49" t="str">
        <f t="shared" si="12"/>
        <v>4.50/km</v>
      </c>
      <c r="H136" s="52">
        <f t="shared" si="13"/>
        <v>0.010937500000000003</v>
      </c>
      <c r="I136" s="52">
        <f>F136-INDEX($F$5:$F$203,MATCH(D136,$D$5:$D$203,0))</f>
        <v>0.0015509259259259278</v>
      </c>
    </row>
    <row r="137" spans="1:9" ht="15.75">
      <c r="A137" s="49">
        <v>133</v>
      </c>
      <c r="B137" s="50" t="s">
        <v>295</v>
      </c>
      <c r="C137" s="50" t="s">
        <v>296</v>
      </c>
      <c r="D137" s="49" t="s">
        <v>17</v>
      </c>
      <c r="E137" s="50" t="s">
        <v>376</v>
      </c>
      <c r="F137" s="51">
        <v>0.03359953703703704</v>
      </c>
      <c r="G137" s="49" t="str">
        <f t="shared" si="12"/>
        <v>4.50/km</v>
      </c>
      <c r="H137" s="52">
        <f t="shared" si="13"/>
        <v>0.010937500000000003</v>
      </c>
      <c r="I137" s="52">
        <f>F137-INDEX($F$5:$F$203,MATCH(D137,$D$5:$D$203,0))</f>
        <v>0.008043981481481485</v>
      </c>
    </row>
    <row r="138" spans="1:9" ht="15.75">
      <c r="A138" s="15">
        <v>134</v>
      </c>
      <c r="B138" s="28" t="s">
        <v>297</v>
      </c>
      <c r="C138" s="28" t="s">
        <v>298</v>
      </c>
      <c r="D138" s="15" t="s">
        <v>16</v>
      </c>
      <c r="E138" s="28" t="s">
        <v>185</v>
      </c>
      <c r="F138" s="31">
        <v>0.03365740740740741</v>
      </c>
      <c r="G138" s="15" t="str">
        <f t="shared" si="12"/>
        <v>4.51/km</v>
      </c>
      <c r="H138" s="26">
        <f t="shared" si="13"/>
        <v>0.01099537037037037</v>
      </c>
      <c r="I138" s="26">
        <f>F138-INDEX($F$5:$F$203,MATCH(D138,$D$5:$D$203,0))</f>
        <v>0.009999999999999998</v>
      </c>
    </row>
    <row r="139" spans="1:9" ht="15.75">
      <c r="A139" s="15">
        <v>135</v>
      </c>
      <c r="B139" s="28" t="s">
        <v>299</v>
      </c>
      <c r="C139" s="28" t="s">
        <v>300</v>
      </c>
      <c r="D139" s="15" t="s">
        <v>14</v>
      </c>
      <c r="E139" s="28" t="s">
        <v>185</v>
      </c>
      <c r="F139" s="31">
        <v>0.033761574074074076</v>
      </c>
      <c r="G139" s="15" t="str">
        <f t="shared" si="12"/>
        <v>4.52/km</v>
      </c>
      <c r="H139" s="26">
        <f t="shared" si="13"/>
        <v>0.01109953703703704</v>
      </c>
      <c r="I139" s="26">
        <f>F139-INDEX($F$5:$F$203,MATCH(D139,$D$5:$D$203,0))</f>
        <v>0.008055555555555559</v>
      </c>
    </row>
    <row r="140" spans="1:9" ht="15.75">
      <c r="A140" s="15">
        <v>136</v>
      </c>
      <c r="B140" s="28" t="s">
        <v>301</v>
      </c>
      <c r="C140" s="28" t="s">
        <v>33</v>
      </c>
      <c r="D140" s="15" t="s">
        <v>12</v>
      </c>
      <c r="E140" s="28" t="s">
        <v>302</v>
      </c>
      <c r="F140" s="31">
        <v>0.03383101851851852</v>
      </c>
      <c r="G140" s="15" t="str">
        <f t="shared" si="12"/>
        <v>4.52/km</v>
      </c>
      <c r="H140" s="26">
        <f t="shared" si="13"/>
        <v>0.011168981481481481</v>
      </c>
      <c r="I140" s="26">
        <f>F140-INDEX($F$5:$F$203,MATCH(D140,$D$5:$D$203,0))</f>
        <v>0.006053240740740741</v>
      </c>
    </row>
    <row r="141" spans="1:9" ht="15.75">
      <c r="A141" s="15">
        <v>137</v>
      </c>
      <c r="B141" s="28" t="s">
        <v>303</v>
      </c>
      <c r="C141" s="28" t="s">
        <v>28</v>
      </c>
      <c r="D141" s="15" t="s">
        <v>13</v>
      </c>
      <c r="E141" s="28" t="s">
        <v>185</v>
      </c>
      <c r="F141" s="31">
        <v>0.03386574074074074</v>
      </c>
      <c r="G141" s="15" t="str">
        <f t="shared" si="12"/>
        <v>4.53/km</v>
      </c>
      <c r="H141" s="26">
        <f t="shared" si="13"/>
        <v>0.011203703703703702</v>
      </c>
      <c r="I141" s="26">
        <f>F141-INDEX($F$5:$F$203,MATCH(D141,$D$5:$D$203,0))</f>
        <v>0.011203703703703702</v>
      </c>
    </row>
    <row r="142" spans="1:9" ht="15.75">
      <c r="A142" s="15">
        <v>138</v>
      </c>
      <c r="B142" s="28" t="s">
        <v>304</v>
      </c>
      <c r="C142" s="28" t="s">
        <v>73</v>
      </c>
      <c r="D142" s="15" t="s">
        <v>305</v>
      </c>
      <c r="E142" s="28" t="s">
        <v>160</v>
      </c>
      <c r="F142" s="31">
        <v>0.0340625</v>
      </c>
      <c r="G142" s="15" t="str">
        <f t="shared" si="12"/>
        <v>4.54/km</v>
      </c>
      <c r="H142" s="26">
        <f t="shared" si="13"/>
        <v>0.011400462962962966</v>
      </c>
      <c r="I142" s="26">
        <f>F142-INDEX($F$5:$F$203,MATCH(D142,$D$5:$D$203,0))</f>
        <v>0</v>
      </c>
    </row>
    <row r="143" spans="1:9" ht="15.75">
      <c r="A143" s="49">
        <v>139</v>
      </c>
      <c r="B143" s="50" t="s">
        <v>306</v>
      </c>
      <c r="C143" s="50" t="s">
        <v>32</v>
      </c>
      <c r="D143" s="49" t="s">
        <v>15</v>
      </c>
      <c r="E143" s="50" t="s">
        <v>376</v>
      </c>
      <c r="F143" s="51">
        <v>0.03416666666666667</v>
      </c>
      <c r="G143" s="49" t="str">
        <f t="shared" si="12"/>
        <v>4.55/km</v>
      </c>
      <c r="H143" s="52">
        <f t="shared" si="13"/>
        <v>0.011504629629629635</v>
      </c>
      <c r="I143" s="52">
        <f>F143-INDEX($F$5:$F$203,MATCH(D143,$D$5:$D$203,0))</f>
        <v>0.008865740740740747</v>
      </c>
    </row>
    <row r="144" spans="1:9" ht="15.75">
      <c r="A144" s="15">
        <v>140</v>
      </c>
      <c r="B144" s="28" t="s">
        <v>303</v>
      </c>
      <c r="C144" s="28" t="s">
        <v>67</v>
      </c>
      <c r="D144" s="15" t="s">
        <v>14</v>
      </c>
      <c r="E144" s="28" t="s">
        <v>131</v>
      </c>
      <c r="F144" s="31">
        <v>0.03418981481481482</v>
      </c>
      <c r="G144" s="15" t="str">
        <f t="shared" si="12"/>
        <v>4.55/km</v>
      </c>
      <c r="H144" s="26">
        <f t="shared" si="13"/>
        <v>0.011527777777777783</v>
      </c>
      <c r="I144" s="26">
        <f>F144-INDEX($F$5:$F$203,MATCH(D144,$D$5:$D$203,0))</f>
        <v>0.008483796296296302</v>
      </c>
    </row>
    <row r="145" spans="1:9" ht="15.75">
      <c r="A145" s="15">
        <v>141</v>
      </c>
      <c r="B145" s="28" t="s">
        <v>307</v>
      </c>
      <c r="C145" s="28" t="s">
        <v>99</v>
      </c>
      <c r="D145" s="15" t="s">
        <v>19</v>
      </c>
      <c r="E145" s="28" t="s">
        <v>308</v>
      </c>
      <c r="F145" s="31">
        <v>0.03431712962962963</v>
      </c>
      <c r="G145" s="15" t="str">
        <f t="shared" si="12"/>
        <v>4.57/km</v>
      </c>
      <c r="H145" s="26">
        <f t="shared" si="13"/>
        <v>0.011655092592592592</v>
      </c>
      <c r="I145" s="26">
        <f>F145-INDEX($F$5:$F$203,MATCH(D145,$D$5:$D$203,0))</f>
        <v>0.006990740740740738</v>
      </c>
    </row>
    <row r="146" spans="1:9" ht="15.75">
      <c r="A146" s="15">
        <v>142</v>
      </c>
      <c r="B146" s="28" t="s">
        <v>309</v>
      </c>
      <c r="C146" s="28" t="s">
        <v>41</v>
      </c>
      <c r="D146" s="15" t="s">
        <v>13</v>
      </c>
      <c r="E146" s="28" t="s">
        <v>185</v>
      </c>
      <c r="F146" s="31">
        <v>0.03469907407407408</v>
      </c>
      <c r="G146" s="15" t="str">
        <f t="shared" si="12"/>
        <v>4.60/km</v>
      </c>
      <c r="H146" s="26">
        <f t="shared" si="13"/>
        <v>0.01203703703703704</v>
      </c>
      <c r="I146" s="26">
        <f>F146-INDEX($F$5:$F$203,MATCH(D146,$D$5:$D$203,0))</f>
        <v>0.01203703703703704</v>
      </c>
    </row>
    <row r="147" spans="1:9" ht="15.75">
      <c r="A147" s="15">
        <v>143</v>
      </c>
      <c r="B147" s="28" t="s">
        <v>310</v>
      </c>
      <c r="C147" s="28" t="s">
        <v>91</v>
      </c>
      <c r="D147" s="15" t="s">
        <v>45</v>
      </c>
      <c r="E147" s="28" t="s">
        <v>185</v>
      </c>
      <c r="F147" s="31">
        <v>0.03481481481481481</v>
      </c>
      <c r="G147" s="15" t="str">
        <f t="shared" si="12"/>
        <v>5.01/km</v>
      </c>
      <c r="H147" s="26">
        <f t="shared" si="13"/>
        <v>0.012152777777777776</v>
      </c>
      <c r="I147" s="26">
        <f>F147-INDEX($F$5:$F$203,MATCH(D147,$D$5:$D$203,0))</f>
        <v>0.004548611111111104</v>
      </c>
    </row>
    <row r="148" spans="1:9" ht="15.75">
      <c r="A148" s="15">
        <v>144</v>
      </c>
      <c r="B148" s="28" t="s">
        <v>311</v>
      </c>
      <c r="C148" s="28" t="s">
        <v>85</v>
      </c>
      <c r="D148" s="15" t="s">
        <v>13</v>
      </c>
      <c r="E148" s="28" t="s">
        <v>189</v>
      </c>
      <c r="F148" s="31">
        <v>0.034861111111111114</v>
      </c>
      <c r="G148" s="15" t="str">
        <f t="shared" si="12"/>
        <v>5.01/km</v>
      </c>
      <c r="H148" s="26">
        <f t="shared" si="13"/>
        <v>0.012199074074074077</v>
      </c>
      <c r="I148" s="26">
        <f>F148-INDEX($F$5:$F$203,MATCH(D148,$D$5:$D$203,0))</f>
        <v>0.012199074074074077</v>
      </c>
    </row>
    <row r="149" spans="1:9" ht="15.75">
      <c r="A149" s="15">
        <v>145</v>
      </c>
      <c r="B149" s="28" t="s">
        <v>312</v>
      </c>
      <c r="C149" s="28" t="s">
        <v>59</v>
      </c>
      <c r="D149" s="15" t="s">
        <v>11</v>
      </c>
      <c r="E149" s="28" t="s">
        <v>145</v>
      </c>
      <c r="F149" s="31">
        <v>0.03488425925925926</v>
      </c>
      <c r="G149" s="15" t="str">
        <f t="shared" si="12"/>
        <v>5.01/km</v>
      </c>
      <c r="H149" s="26">
        <f t="shared" si="13"/>
        <v>0.012222222222222225</v>
      </c>
      <c r="I149" s="26">
        <f>F149-INDEX($F$5:$F$203,MATCH(D149,$D$5:$D$203,0))</f>
        <v>0.010023148148148153</v>
      </c>
    </row>
    <row r="150" spans="1:9" ht="15.75">
      <c r="A150" s="15">
        <v>146</v>
      </c>
      <c r="B150" s="28" t="s">
        <v>313</v>
      </c>
      <c r="C150" s="28" t="s">
        <v>314</v>
      </c>
      <c r="D150" s="15" t="s">
        <v>12</v>
      </c>
      <c r="E150" s="28" t="s">
        <v>315</v>
      </c>
      <c r="F150" s="31">
        <v>0.03497685185185185</v>
      </c>
      <c r="G150" s="15" t="str">
        <f t="shared" si="12"/>
        <v>5.02/km</v>
      </c>
      <c r="H150" s="26">
        <f t="shared" si="13"/>
        <v>0.012314814814814813</v>
      </c>
      <c r="I150" s="26">
        <f>F150-INDEX($F$5:$F$203,MATCH(D150,$D$5:$D$203,0))</f>
        <v>0.007199074074074073</v>
      </c>
    </row>
    <row r="151" spans="1:9" ht="15.75">
      <c r="A151" s="49">
        <v>147</v>
      </c>
      <c r="B151" s="50" t="s">
        <v>316</v>
      </c>
      <c r="C151" s="50" t="s">
        <v>82</v>
      </c>
      <c r="D151" s="49" t="s">
        <v>20</v>
      </c>
      <c r="E151" s="50" t="s">
        <v>376</v>
      </c>
      <c r="F151" s="51">
        <v>0.035243055555555555</v>
      </c>
      <c r="G151" s="49" t="str">
        <f t="shared" si="12"/>
        <v>5.05/km</v>
      </c>
      <c r="H151" s="52">
        <f t="shared" si="13"/>
        <v>0.01258101851851852</v>
      </c>
      <c r="I151" s="52">
        <f>F151-INDEX($F$5:$F$203,MATCH(D151,$D$5:$D$203,0))</f>
        <v>0.003194444444444444</v>
      </c>
    </row>
    <row r="152" spans="1:9" ht="15.75">
      <c r="A152" s="15">
        <v>148</v>
      </c>
      <c r="B152" s="28" t="s">
        <v>317</v>
      </c>
      <c r="C152" s="28" t="s">
        <v>65</v>
      </c>
      <c r="D152" s="15" t="s">
        <v>13</v>
      </c>
      <c r="E152" s="28" t="s">
        <v>318</v>
      </c>
      <c r="F152" s="31">
        <v>0.0352662037037037</v>
      </c>
      <c r="G152" s="15" t="str">
        <f t="shared" si="12"/>
        <v>5.05/km</v>
      </c>
      <c r="H152" s="26">
        <f t="shared" si="13"/>
        <v>0.012604166666666666</v>
      </c>
      <c r="I152" s="26">
        <f>F152-INDEX($F$5:$F$203,MATCH(D152,$D$5:$D$203,0))</f>
        <v>0.012604166666666666</v>
      </c>
    </row>
    <row r="153" spans="1:9" ht="15.75">
      <c r="A153" s="15">
        <v>149</v>
      </c>
      <c r="B153" s="28" t="s">
        <v>319</v>
      </c>
      <c r="C153" s="28" t="s">
        <v>31</v>
      </c>
      <c r="D153" s="15" t="s">
        <v>11</v>
      </c>
      <c r="E153" s="28" t="s">
        <v>185</v>
      </c>
      <c r="F153" s="31">
        <v>0.03549768518518519</v>
      </c>
      <c r="G153" s="15" t="str">
        <f t="shared" si="12"/>
        <v>5.07/km</v>
      </c>
      <c r="H153" s="26">
        <f t="shared" si="13"/>
        <v>0.012835648148148152</v>
      </c>
      <c r="I153" s="26">
        <f>F153-INDEX($F$5:$F$203,MATCH(D153,$D$5:$D$203,0))</f>
        <v>0.01063657407407408</v>
      </c>
    </row>
    <row r="154" spans="1:9" ht="15.75">
      <c r="A154" s="15">
        <v>150</v>
      </c>
      <c r="B154" s="28" t="s">
        <v>320</v>
      </c>
      <c r="C154" s="28" t="s">
        <v>38</v>
      </c>
      <c r="D154" s="15" t="s">
        <v>17</v>
      </c>
      <c r="E154" s="28" t="s">
        <v>290</v>
      </c>
      <c r="F154" s="31">
        <v>0.0355787037037037</v>
      </c>
      <c r="G154" s="15" t="str">
        <f t="shared" si="12"/>
        <v>5.07/km</v>
      </c>
      <c r="H154" s="26">
        <f t="shared" si="13"/>
        <v>0.012916666666666667</v>
      </c>
      <c r="I154" s="26">
        <f>F154-INDEX($F$5:$F$203,MATCH(D154,$D$5:$D$203,0))</f>
        <v>0.010023148148148149</v>
      </c>
    </row>
    <row r="155" spans="1:9" ht="15.75">
      <c r="A155" s="15">
        <v>151</v>
      </c>
      <c r="B155" s="28" t="s">
        <v>321</v>
      </c>
      <c r="C155" s="28" t="s">
        <v>54</v>
      </c>
      <c r="D155" s="15" t="s">
        <v>23</v>
      </c>
      <c r="E155" s="28" t="s">
        <v>112</v>
      </c>
      <c r="F155" s="31">
        <v>0.03561342592592592</v>
      </c>
      <c r="G155" s="15" t="str">
        <f t="shared" si="12"/>
        <v>5.08/km</v>
      </c>
      <c r="H155" s="26">
        <f t="shared" si="13"/>
        <v>0.012951388888888887</v>
      </c>
      <c r="I155" s="26">
        <f>F155-INDEX($F$5:$F$203,MATCH(D155,$D$5:$D$203,0))</f>
        <v>0</v>
      </c>
    </row>
    <row r="156" spans="1:9" ht="15.75">
      <c r="A156" s="15">
        <v>152</v>
      </c>
      <c r="B156" s="28" t="s">
        <v>322</v>
      </c>
      <c r="C156" s="28" t="s">
        <v>83</v>
      </c>
      <c r="D156" s="15" t="s">
        <v>20</v>
      </c>
      <c r="E156" s="28" t="s">
        <v>323</v>
      </c>
      <c r="F156" s="31">
        <v>0.03576388888888889</v>
      </c>
      <c r="G156" s="15" t="str">
        <f t="shared" si="12"/>
        <v>5.09/km</v>
      </c>
      <c r="H156" s="26">
        <f t="shared" si="13"/>
        <v>0.01310185185185185</v>
      </c>
      <c r="I156" s="26">
        <f>F156-INDEX($F$5:$F$203,MATCH(D156,$D$5:$D$203,0))</f>
        <v>0.0037152777777777757</v>
      </c>
    </row>
    <row r="157" spans="1:9" ht="15.75">
      <c r="A157" s="15">
        <v>153</v>
      </c>
      <c r="B157" s="28" t="s">
        <v>324</v>
      </c>
      <c r="C157" s="28" t="s">
        <v>91</v>
      </c>
      <c r="D157" s="15" t="s">
        <v>19</v>
      </c>
      <c r="E157" s="28" t="s">
        <v>208</v>
      </c>
      <c r="F157" s="31">
        <v>0.035868055555555556</v>
      </c>
      <c r="G157" s="15" t="str">
        <f t="shared" si="12"/>
        <v>5.10/km</v>
      </c>
      <c r="H157" s="26">
        <f t="shared" si="13"/>
        <v>0.01320601851851852</v>
      </c>
      <c r="I157" s="26">
        <f>F157-INDEX($F$5:$F$203,MATCH(D157,$D$5:$D$203,0))</f>
        <v>0.008541666666666666</v>
      </c>
    </row>
    <row r="158" spans="1:9" ht="15.75">
      <c r="A158" s="49">
        <v>154</v>
      </c>
      <c r="B158" s="50" t="s">
        <v>325</v>
      </c>
      <c r="C158" s="50" t="s">
        <v>326</v>
      </c>
      <c r="D158" s="49" t="s">
        <v>20</v>
      </c>
      <c r="E158" s="50" t="s">
        <v>376</v>
      </c>
      <c r="F158" s="51">
        <v>0.0359837962962963</v>
      </c>
      <c r="G158" s="49" t="str">
        <f t="shared" si="12"/>
        <v>5.11/km</v>
      </c>
      <c r="H158" s="52">
        <f t="shared" si="13"/>
        <v>0.013321759259259262</v>
      </c>
      <c r="I158" s="52">
        <f>F158-INDEX($F$5:$F$203,MATCH(D158,$D$5:$D$203,0))</f>
        <v>0.003935185185185187</v>
      </c>
    </row>
    <row r="159" spans="1:9" ht="15.75">
      <c r="A159" s="15">
        <v>155</v>
      </c>
      <c r="B159" s="28" t="s">
        <v>327</v>
      </c>
      <c r="C159" s="28" t="s">
        <v>64</v>
      </c>
      <c r="D159" s="15" t="s">
        <v>15</v>
      </c>
      <c r="E159" s="28" t="s">
        <v>189</v>
      </c>
      <c r="F159" s="31">
        <v>0.036099537037037034</v>
      </c>
      <c r="G159" s="15" t="str">
        <f t="shared" si="12"/>
        <v>5.12/km</v>
      </c>
      <c r="H159" s="26">
        <f t="shared" si="13"/>
        <v>0.013437499999999998</v>
      </c>
      <c r="I159" s="26">
        <f>F159-INDEX($F$5:$F$203,MATCH(D159,$D$5:$D$203,0))</f>
        <v>0.01079861111111111</v>
      </c>
    </row>
    <row r="160" spans="1:9" ht="15.75">
      <c r="A160" s="15">
        <v>156</v>
      </c>
      <c r="B160" s="28" t="s">
        <v>328</v>
      </c>
      <c r="C160" s="28" t="s">
        <v>329</v>
      </c>
      <c r="D160" s="15" t="s">
        <v>23</v>
      </c>
      <c r="E160" s="28" t="s">
        <v>112</v>
      </c>
      <c r="F160" s="31">
        <v>0.03622685185185185</v>
      </c>
      <c r="G160" s="15" t="str">
        <f t="shared" si="12"/>
        <v>5.13/km</v>
      </c>
      <c r="H160" s="26">
        <f t="shared" si="13"/>
        <v>0.013564814814814814</v>
      </c>
      <c r="I160" s="26">
        <f>F160-INDEX($F$5:$F$203,MATCH(D160,$D$5:$D$203,0))</f>
        <v>0.000613425925925927</v>
      </c>
    </row>
    <row r="161" spans="1:9" ht="15.75">
      <c r="A161" s="15">
        <v>157</v>
      </c>
      <c r="B161" s="28" t="s">
        <v>330</v>
      </c>
      <c r="C161" s="28" t="s">
        <v>331</v>
      </c>
      <c r="D161" s="15" t="s">
        <v>45</v>
      </c>
      <c r="E161" s="28" t="s">
        <v>185</v>
      </c>
      <c r="F161" s="31">
        <v>0.03657407407407407</v>
      </c>
      <c r="G161" s="15" t="str">
        <f t="shared" si="12"/>
        <v>5.16/km</v>
      </c>
      <c r="H161" s="26">
        <f t="shared" si="13"/>
        <v>0.013912037037037035</v>
      </c>
      <c r="I161" s="26">
        <f>F161-INDEX($F$5:$F$203,MATCH(D161,$D$5:$D$203,0))</f>
        <v>0.006307870370370363</v>
      </c>
    </row>
    <row r="162" spans="1:9" ht="15.75">
      <c r="A162" s="15">
        <v>158</v>
      </c>
      <c r="B162" s="28" t="s">
        <v>86</v>
      </c>
      <c r="C162" s="28" t="s">
        <v>33</v>
      </c>
      <c r="D162" s="15" t="s">
        <v>14</v>
      </c>
      <c r="E162" s="28" t="s">
        <v>179</v>
      </c>
      <c r="F162" s="31">
        <v>0.036724537037037035</v>
      </c>
      <c r="G162" s="15" t="str">
        <f t="shared" si="12"/>
        <v>5.17/km</v>
      </c>
      <c r="H162" s="26">
        <f t="shared" si="13"/>
        <v>0.014062499999999999</v>
      </c>
      <c r="I162" s="26">
        <f>F162-INDEX($F$5:$F$203,MATCH(D162,$D$5:$D$203,0))</f>
        <v>0.011018518518518518</v>
      </c>
    </row>
    <row r="163" spans="1:9" ht="15.75">
      <c r="A163" s="15">
        <v>159</v>
      </c>
      <c r="B163" s="28" t="s">
        <v>332</v>
      </c>
      <c r="C163" s="28" t="s">
        <v>68</v>
      </c>
      <c r="D163" s="15" t="s">
        <v>17</v>
      </c>
      <c r="E163" s="28" t="s">
        <v>155</v>
      </c>
      <c r="F163" s="31">
        <v>0.03680555555555556</v>
      </c>
      <c r="G163" s="15" t="str">
        <f t="shared" si="12"/>
        <v>5.18/km</v>
      </c>
      <c r="H163" s="26">
        <f t="shared" si="13"/>
        <v>0.01414351851851852</v>
      </c>
      <c r="I163" s="26">
        <f>F163-INDEX($F$5:$F$203,MATCH(D163,$D$5:$D$203,0))</f>
        <v>0.011250000000000003</v>
      </c>
    </row>
    <row r="164" spans="1:9" ht="15.75">
      <c r="A164" s="15">
        <v>160</v>
      </c>
      <c r="B164" s="28" t="s">
        <v>26</v>
      </c>
      <c r="C164" s="28" t="s">
        <v>333</v>
      </c>
      <c r="D164" s="15" t="s">
        <v>45</v>
      </c>
      <c r="E164" s="28" t="s">
        <v>189</v>
      </c>
      <c r="F164" s="31">
        <v>0.036932870370370366</v>
      </c>
      <c r="G164" s="15" t="str">
        <f t="shared" si="12"/>
        <v>5.19/km</v>
      </c>
      <c r="H164" s="26">
        <f t="shared" si="13"/>
        <v>0.01427083333333333</v>
      </c>
      <c r="I164" s="26">
        <f>F164-INDEX($F$5:$F$203,MATCH(D164,$D$5:$D$203,0))</f>
        <v>0.0066666666666666576</v>
      </c>
    </row>
    <row r="165" spans="1:9" ht="15.75">
      <c r="A165" s="15">
        <v>161</v>
      </c>
      <c r="B165" s="28" t="s">
        <v>334</v>
      </c>
      <c r="C165" s="28" t="s">
        <v>80</v>
      </c>
      <c r="D165" s="15" t="s">
        <v>20</v>
      </c>
      <c r="E165" s="28" t="s">
        <v>137</v>
      </c>
      <c r="F165" s="31">
        <v>0.03695601851851852</v>
      </c>
      <c r="G165" s="15" t="str">
        <f t="shared" si="12"/>
        <v>5.19/km</v>
      </c>
      <c r="H165" s="26">
        <f t="shared" si="13"/>
        <v>0.014293981481481484</v>
      </c>
      <c r="I165" s="26">
        <f>F165-INDEX($F$5:$F$203,MATCH(D165,$D$5:$D$203,0))</f>
        <v>0.004907407407407409</v>
      </c>
    </row>
    <row r="166" spans="1:9" ht="15.75">
      <c r="A166" s="15">
        <v>162</v>
      </c>
      <c r="B166" s="28" t="s">
        <v>335</v>
      </c>
      <c r="C166" s="28" t="s">
        <v>57</v>
      </c>
      <c r="D166" s="15" t="s">
        <v>15</v>
      </c>
      <c r="E166" s="28" t="s">
        <v>137</v>
      </c>
      <c r="F166" s="31">
        <v>0.03701388888888889</v>
      </c>
      <c r="G166" s="15" t="str">
        <f t="shared" si="12"/>
        <v>5.20/km</v>
      </c>
      <c r="H166" s="26">
        <f t="shared" si="13"/>
        <v>0.014351851851851852</v>
      </c>
      <c r="I166" s="26">
        <f>F166-INDEX($F$5:$F$203,MATCH(D166,$D$5:$D$203,0))</f>
        <v>0.011712962962962963</v>
      </c>
    </row>
    <row r="167" spans="1:9" ht="15.75">
      <c r="A167" s="49">
        <v>163</v>
      </c>
      <c r="B167" s="50" t="s">
        <v>336</v>
      </c>
      <c r="C167" s="50" t="s">
        <v>32</v>
      </c>
      <c r="D167" s="49" t="s">
        <v>16</v>
      </c>
      <c r="E167" s="50" t="s">
        <v>376</v>
      </c>
      <c r="F167" s="51">
        <v>0.037453703703703704</v>
      </c>
      <c r="G167" s="49" t="str">
        <f t="shared" si="12"/>
        <v>5.24/km</v>
      </c>
      <c r="H167" s="52">
        <f t="shared" si="13"/>
        <v>0.014791666666666668</v>
      </c>
      <c r="I167" s="52">
        <f>F167-INDEX($F$5:$F$203,MATCH(D167,$D$5:$D$203,0))</f>
        <v>0.013796296296296296</v>
      </c>
    </row>
    <row r="168" spans="1:9" ht="15.75">
      <c r="A168" s="15">
        <v>164</v>
      </c>
      <c r="B168" s="28" t="s">
        <v>337</v>
      </c>
      <c r="C168" s="28" t="s">
        <v>338</v>
      </c>
      <c r="D168" s="15" t="s">
        <v>15</v>
      </c>
      <c r="E168" s="28" t="s">
        <v>155</v>
      </c>
      <c r="F168" s="31">
        <v>0.037627314814814815</v>
      </c>
      <c r="G168" s="15" t="str">
        <f t="shared" si="12"/>
        <v>5.25/km</v>
      </c>
      <c r="H168" s="26">
        <f t="shared" si="13"/>
        <v>0.014965277777777779</v>
      </c>
      <c r="I168" s="26">
        <f>F168-INDEX($F$5:$F$203,MATCH(D168,$D$5:$D$203,0))</f>
        <v>0.01232638888888889</v>
      </c>
    </row>
    <row r="169" spans="1:9" ht="15.75">
      <c r="A169" s="15">
        <v>165</v>
      </c>
      <c r="B169" s="28" t="s">
        <v>339</v>
      </c>
      <c r="C169" s="28" t="s">
        <v>55</v>
      </c>
      <c r="D169" s="15" t="s">
        <v>21</v>
      </c>
      <c r="E169" s="28" t="s">
        <v>189</v>
      </c>
      <c r="F169" s="31">
        <v>0.037766203703703705</v>
      </c>
      <c r="G169" s="15" t="str">
        <f t="shared" si="12"/>
        <v>5.26/km</v>
      </c>
      <c r="H169" s="26">
        <f t="shared" si="13"/>
        <v>0.015104166666666669</v>
      </c>
      <c r="I169" s="26">
        <f>F169-INDEX($F$5:$F$203,MATCH(D169,$D$5:$D$203,0))</f>
        <v>0.007708333333333334</v>
      </c>
    </row>
    <row r="170" spans="1:9" ht="15.75">
      <c r="A170" s="15">
        <v>166</v>
      </c>
      <c r="B170" s="28" t="s">
        <v>340</v>
      </c>
      <c r="C170" s="28" t="s">
        <v>341</v>
      </c>
      <c r="D170" s="15" t="s">
        <v>12</v>
      </c>
      <c r="E170" s="28" t="s">
        <v>160</v>
      </c>
      <c r="F170" s="31">
        <v>0.037812500000000006</v>
      </c>
      <c r="G170" s="15" t="str">
        <f t="shared" si="12"/>
        <v>5.27/km</v>
      </c>
      <c r="H170" s="26">
        <f t="shared" si="13"/>
        <v>0.01515046296296297</v>
      </c>
      <c r="I170" s="26">
        <f>F170-INDEX($F$5:$F$203,MATCH(D170,$D$5:$D$203,0))</f>
        <v>0.01003472222222223</v>
      </c>
    </row>
    <row r="171" spans="1:9" ht="15.75">
      <c r="A171" s="15">
        <v>167</v>
      </c>
      <c r="B171" s="28" t="s">
        <v>342</v>
      </c>
      <c r="C171" s="28" t="s">
        <v>25</v>
      </c>
      <c r="D171" s="15" t="s">
        <v>16</v>
      </c>
      <c r="E171" s="28" t="s">
        <v>155</v>
      </c>
      <c r="F171" s="31">
        <v>0.03815972222222223</v>
      </c>
      <c r="G171" s="15" t="str">
        <f t="shared" si="12"/>
        <v>5.30/km</v>
      </c>
      <c r="H171" s="26">
        <f t="shared" si="13"/>
        <v>0.01549768518518519</v>
      </c>
      <c r="I171" s="26">
        <f>F171-INDEX($F$5:$F$203,MATCH(D171,$D$5:$D$203,0))</f>
        <v>0.014502314814814819</v>
      </c>
    </row>
    <row r="172" spans="1:9" ht="15.75">
      <c r="A172" s="15">
        <v>168</v>
      </c>
      <c r="B172" s="28" t="s">
        <v>343</v>
      </c>
      <c r="C172" s="28" t="s">
        <v>84</v>
      </c>
      <c r="D172" s="15" t="s">
        <v>14</v>
      </c>
      <c r="E172" s="28" t="s">
        <v>208</v>
      </c>
      <c r="F172" s="31">
        <v>0.038287037037037036</v>
      </c>
      <c r="G172" s="15" t="str">
        <f t="shared" si="12"/>
        <v>5.31/km</v>
      </c>
      <c r="H172" s="26">
        <f t="shared" si="13"/>
        <v>0.015625</v>
      </c>
      <c r="I172" s="26">
        <f>F172-INDEX($F$5:$F$203,MATCH(D172,$D$5:$D$203,0))</f>
        <v>0.01258101851851852</v>
      </c>
    </row>
    <row r="173" spans="1:9" ht="15.75">
      <c r="A173" s="15">
        <v>169</v>
      </c>
      <c r="B173" s="28" t="s">
        <v>344</v>
      </c>
      <c r="C173" s="28" t="s">
        <v>65</v>
      </c>
      <c r="D173" s="15" t="s">
        <v>12</v>
      </c>
      <c r="E173" s="28" t="s">
        <v>160</v>
      </c>
      <c r="F173" s="31">
        <v>0.038564814814814816</v>
      </c>
      <c r="G173" s="15" t="str">
        <f t="shared" si="12"/>
        <v>5.33/km</v>
      </c>
      <c r="H173" s="26">
        <f t="shared" si="13"/>
        <v>0.01590277777777778</v>
      </c>
      <c r="I173" s="26">
        <f>F173-INDEX($F$5:$F$203,MATCH(D173,$D$5:$D$203,0))</f>
        <v>0.01078703703703704</v>
      </c>
    </row>
    <row r="174" spans="1:9" ht="15.75">
      <c r="A174" s="15">
        <v>170</v>
      </c>
      <c r="B174" s="28" t="s">
        <v>345</v>
      </c>
      <c r="C174" s="28" t="s">
        <v>39</v>
      </c>
      <c r="D174" s="15" t="s">
        <v>14</v>
      </c>
      <c r="E174" s="28" t="s">
        <v>185</v>
      </c>
      <c r="F174" s="31">
        <v>0.038622685185185184</v>
      </c>
      <c r="G174" s="15" t="str">
        <f t="shared" si="12"/>
        <v>5.34/km</v>
      </c>
      <c r="H174" s="26">
        <f t="shared" si="13"/>
        <v>0.015960648148148147</v>
      </c>
      <c r="I174" s="26">
        <f>F174-INDEX($F$5:$F$203,MATCH(D174,$D$5:$D$203,0))</f>
        <v>0.012916666666666667</v>
      </c>
    </row>
    <row r="175" spans="1:9" ht="15.75">
      <c r="A175" s="15">
        <v>171</v>
      </c>
      <c r="B175" s="28" t="s">
        <v>217</v>
      </c>
      <c r="C175" s="28" t="s">
        <v>38</v>
      </c>
      <c r="D175" s="15" t="s">
        <v>13</v>
      </c>
      <c r="E175" s="28" t="s">
        <v>189</v>
      </c>
      <c r="F175" s="31">
        <v>0.03886574074074074</v>
      </c>
      <c r="G175" s="15" t="str">
        <f t="shared" si="12"/>
        <v>5.36/km</v>
      </c>
      <c r="H175" s="26">
        <f t="shared" si="13"/>
        <v>0.016203703703703706</v>
      </c>
      <c r="I175" s="26">
        <f>F175-INDEX($F$5:$F$203,MATCH(D175,$D$5:$D$203,0))</f>
        <v>0.016203703703703706</v>
      </c>
    </row>
    <row r="176" spans="1:9" ht="15.75">
      <c r="A176" s="15">
        <v>172</v>
      </c>
      <c r="B176" s="28" t="s">
        <v>346</v>
      </c>
      <c r="C176" s="28" t="s">
        <v>347</v>
      </c>
      <c r="D176" s="15" t="s">
        <v>20</v>
      </c>
      <c r="E176" s="28" t="s">
        <v>155</v>
      </c>
      <c r="F176" s="31">
        <v>0.03893518518518519</v>
      </c>
      <c r="G176" s="15" t="str">
        <f t="shared" si="12"/>
        <v>5.36/km</v>
      </c>
      <c r="H176" s="26">
        <f t="shared" si="13"/>
        <v>0.016273148148148155</v>
      </c>
      <c r="I176" s="26">
        <f>F176-INDEX($F$5:$F$203,MATCH(D176,$D$5:$D$203,0))</f>
        <v>0.00688657407407408</v>
      </c>
    </row>
    <row r="177" spans="1:9" ht="15.75">
      <c r="A177" s="15">
        <v>173</v>
      </c>
      <c r="B177" s="28" t="s">
        <v>348</v>
      </c>
      <c r="C177" s="28" t="s">
        <v>349</v>
      </c>
      <c r="D177" s="15" t="s">
        <v>18</v>
      </c>
      <c r="E177" s="28" t="s">
        <v>155</v>
      </c>
      <c r="F177" s="31">
        <v>0.03893518518518519</v>
      </c>
      <c r="G177" s="15" t="str">
        <f t="shared" si="12"/>
        <v>5.36/km</v>
      </c>
      <c r="H177" s="26">
        <f t="shared" si="13"/>
        <v>0.016273148148148155</v>
      </c>
      <c r="I177" s="26">
        <f>F177-INDEX($F$5:$F$203,MATCH(D177,$D$5:$D$203,0))</f>
        <v>0.0088425925925926</v>
      </c>
    </row>
    <row r="178" spans="1:9" ht="15.75">
      <c r="A178" s="15">
        <v>174</v>
      </c>
      <c r="B178" s="28" t="s">
        <v>350</v>
      </c>
      <c r="C178" s="28" t="s">
        <v>41</v>
      </c>
      <c r="D178" s="15" t="s">
        <v>12</v>
      </c>
      <c r="E178" s="28" t="s">
        <v>155</v>
      </c>
      <c r="F178" s="31">
        <v>0.03945601851851852</v>
      </c>
      <c r="G178" s="15" t="str">
        <f t="shared" si="12"/>
        <v>5.41/km</v>
      </c>
      <c r="H178" s="26">
        <f t="shared" si="13"/>
        <v>0.016793981481481486</v>
      </c>
      <c r="I178" s="26">
        <f>F178-INDEX($F$5:$F$203,MATCH(D178,$D$5:$D$203,0))</f>
        <v>0.011678240740740746</v>
      </c>
    </row>
    <row r="179" spans="1:9" ht="15.75">
      <c r="A179" s="15">
        <v>175</v>
      </c>
      <c r="B179" s="28" t="s">
        <v>351</v>
      </c>
      <c r="C179" s="28" t="s">
        <v>43</v>
      </c>
      <c r="D179" s="15" t="s">
        <v>14</v>
      </c>
      <c r="E179" s="28" t="s">
        <v>189</v>
      </c>
      <c r="F179" s="31">
        <v>0.039976851851851854</v>
      </c>
      <c r="G179" s="15" t="str">
        <f t="shared" si="12"/>
        <v>5.45/km</v>
      </c>
      <c r="H179" s="26">
        <f t="shared" si="13"/>
        <v>0.017314814814814818</v>
      </c>
      <c r="I179" s="26">
        <f>F179-INDEX($F$5:$F$203,MATCH(D179,$D$5:$D$203,0))</f>
        <v>0.014270833333333337</v>
      </c>
    </row>
    <row r="180" spans="1:9" ht="15.75">
      <c r="A180" s="15">
        <v>176</v>
      </c>
      <c r="B180" s="28" t="s">
        <v>352</v>
      </c>
      <c r="C180" s="28" t="s">
        <v>353</v>
      </c>
      <c r="D180" s="15" t="s">
        <v>19</v>
      </c>
      <c r="E180" s="28" t="s">
        <v>185</v>
      </c>
      <c r="F180" s="31">
        <v>0.04020833333333333</v>
      </c>
      <c r="G180" s="15" t="str">
        <f t="shared" si="12"/>
        <v>5.47/km</v>
      </c>
      <c r="H180" s="26">
        <f t="shared" si="13"/>
        <v>0.017546296296296296</v>
      </c>
      <c r="I180" s="26">
        <f>F180-INDEX($F$5:$F$203,MATCH(D180,$D$5:$D$203,0))</f>
        <v>0.012881944444444442</v>
      </c>
    </row>
    <row r="181" spans="1:9" ht="15.75">
      <c r="A181" s="15">
        <v>177</v>
      </c>
      <c r="B181" s="28" t="s">
        <v>354</v>
      </c>
      <c r="C181" s="28" t="s">
        <v>355</v>
      </c>
      <c r="D181" s="15" t="s">
        <v>21</v>
      </c>
      <c r="E181" s="28" t="s">
        <v>155</v>
      </c>
      <c r="F181" s="31">
        <v>0.0402662037037037</v>
      </c>
      <c r="G181" s="15" t="str">
        <f t="shared" si="12"/>
        <v>5.48/km</v>
      </c>
      <c r="H181" s="26">
        <f t="shared" si="13"/>
        <v>0.017604166666666664</v>
      </c>
      <c r="I181" s="26">
        <f>F181-INDEX($F$5:$F$203,MATCH(D181,$D$5:$D$203,0))</f>
        <v>0.01020833333333333</v>
      </c>
    </row>
    <row r="182" spans="1:9" ht="15.75">
      <c r="A182" s="15">
        <v>178</v>
      </c>
      <c r="B182" s="28" t="s">
        <v>356</v>
      </c>
      <c r="C182" s="28" t="s">
        <v>357</v>
      </c>
      <c r="D182" s="15" t="s">
        <v>20</v>
      </c>
      <c r="E182" s="28" t="s">
        <v>185</v>
      </c>
      <c r="F182" s="31">
        <v>0.04038194444444444</v>
      </c>
      <c r="G182" s="15" t="str">
        <f t="shared" si="12"/>
        <v>5.49/km</v>
      </c>
      <c r="H182" s="26">
        <f t="shared" si="13"/>
        <v>0.017719907407407406</v>
      </c>
      <c r="I182" s="26">
        <f>F182-INDEX($F$5:$F$203,MATCH(D182,$D$5:$D$203,0))</f>
        <v>0.008333333333333331</v>
      </c>
    </row>
    <row r="183" spans="1:9" ht="15.75">
      <c r="A183" s="15">
        <v>179</v>
      </c>
      <c r="B183" s="28" t="s">
        <v>92</v>
      </c>
      <c r="C183" s="28" t="s">
        <v>59</v>
      </c>
      <c r="D183" s="15" t="s">
        <v>15</v>
      </c>
      <c r="E183" s="28" t="s">
        <v>157</v>
      </c>
      <c r="F183" s="31">
        <v>0.04040509259259259</v>
      </c>
      <c r="G183" s="15" t="str">
        <f t="shared" si="12"/>
        <v>5.49/km</v>
      </c>
      <c r="H183" s="26">
        <f t="shared" si="13"/>
        <v>0.017743055555555554</v>
      </c>
      <c r="I183" s="26">
        <f>F183-INDEX($F$5:$F$203,MATCH(D183,$D$5:$D$203,0))</f>
        <v>0.015104166666666665</v>
      </c>
    </row>
    <row r="184" spans="1:9" ht="15.75">
      <c r="A184" s="15">
        <v>180</v>
      </c>
      <c r="B184" s="28" t="s">
        <v>358</v>
      </c>
      <c r="C184" s="28" t="s">
        <v>88</v>
      </c>
      <c r="D184" s="15" t="s">
        <v>18</v>
      </c>
      <c r="E184" s="28" t="s">
        <v>185</v>
      </c>
      <c r="F184" s="31">
        <v>0.04109953703703704</v>
      </c>
      <c r="G184" s="15" t="str">
        <f t="shared" si="12"/>
        <v>5.55/km</v>
      </c>
      <c r="H184" s="26">
        <f t="shared" si="13"/>
        <v>0.018437500000000002</v>
      </c>
      <c r="I184" s="26">
        <f>F184-INDEX($F$5:$F$203,MATCH(D184,$D$5:$D$203,0))</f>
        <v>0.011006944444444448</v>
      </c>
    </row>
    <row r="185" spans="1:9" ht="15.75">
      <c r="A185" s="15">
        <v>181</v>
      </c>
      <c r="B185" s="28" t="s">
        <v>359</v>
      </c>
      <c r="C185" s="28" t="s">
        <v>51</v>
      </c>
      <c r="D185" s="15" t="s">
        <v>14</v>
      </c>
      <c r="E185" s="28" t="s">
        <v>185</v>
      </c>
      <c r="F185" s="31">
        <v>0.04109953703703704</v>
      </c>
      <c r="G185" s="15" t="str">
        <f t="shared" si="12"/>
        <v>5.55/km</v>
      </c>
      <c r="H185" s="26">
        <f t="shared" si="13"/>
        <v>0.018437500000000002</v>
      </c>
      <c r="I185" s="26">
        <f>F185-INDEX($F$5:$F$203,MATCH(D185,$D$5:$D$203,0))</f>
        <v>0.015393518518518522</v>
      </c>
    </row>
    <row r="186" spans="1:9" ht="15.75">
      <c r="A186" s="15">
        <v>182</v>
      </c>
      <c r="B186" s="28" t="s">
        <v>103</v>
      </c>
      <c r="C186" s="28" t="s">
        <v>360</v>
      </c>
      <c r="D186" s="15" t="s">
        <v>361</v>
      </c>
      <c r="E186" s="28" t="s">
        <v>185</v>
      </c>
      <c r="F186" s="31">
        <v>0.0418287037037037</v>
      </c>
      <c r="G186" s="15" t="str">
        <f t="shared" si="12"/>
        <v>6.01/km</v>
      </c>
      <c r="H186" s="26">
        <f t="shared" si="13"/>
        <v>0.019166666666666665</v>
      </c>
      <c r="I186" s="26">
        <f>F186-INDEX($F$5:$F$203,MATCH(D186,$D$5:$D$203,0))</f>
        <v>0</v>
      </c>
    </row>
    <row r="187" spans="1:9" ht="15.75">
      <c r="A187" s="15">
        <v>183</v>
      </c>
      <c r="B187" s="28" t="s">
        <v>362</v>
      </c>
      <c r="C187" s="28" t="s">
        <v>65</v>
      </c>
      <c r="D187" s="15" t="s">
        <v>17</v>
      </c>
      <c r="E187" s="28" t="s">
        <v>112</v>
      </c>
      <c r="F187" s="31">
        <v>0.04195601851851852</v>
      </c>
      <c r="G187" s="15" t="str">
        <f t="shared" si="12"/>
        <v>6.03/km</v>
      </c>
      <c r="H187" s="26">
        <f t="shared" si="13"/>
        <v>0.01929398148148148</v>
      </c>
      <c r="I187" s="26">
        <f>F187-INDEX($F$5:$F$203,MATCH(D187,$D$5:$D$203,0))</f>
        <v>0.016400462962962964</v>
      </c>
    </row>
    <row r="188" spans="1:9" ht="15.75">
      <c r="A188" s="15">
        <v>184</v>
      </c>
      <c r="B188" s="28" t="s">
        <v>363</v>
      </c>
      <c r="C188" s="28" t="s">
        <v>96</v>
      </c>
      <c r="D188" s="15" t="s">
        <v>24</v>
      </c>
      <c r="E188" s="28" t="s">
        <v>290</v>
      </c>
      <c r="F188" s="31">
        <v>0.04215277777777778</v>
      </c>
      <c r="G188" s="15" t="str">
        <f t="shared" si="12"/>
        <v>6.04/km</v>
      </c>
      <c r="H188" s="26">
        <f t="shared" si="13"/>
        <v>0.019490740740740746</v>
      </c>
      <c r="I188" s="26">
        <f>F188-INDEX($F$5:$F$203,MATCH(D188,$D$5:$D$203,0))</f>
        <v>0</v>
      </c>
    </row>
    <row r="189" spans="1:9" ht="15.75">
      <c r="A189" s="15">
        <v>185</v>
      </c>
      <c r="B189" s="28" t="s">
        <v>364</v>
      </c>
      <c r="C189" s="28" t="s">
        <v>39</v>
      </c>
      <c r="D189" s="15" t="s">
        <v>13</v>
      </c>
      <c r="E189" s="28" t="s">
        <v>185</v>
      </c>
      <c r="F189" s="31">
        <v>0.042395833333333334</v>
      </c>
      <c r="G189" s="15" t="str">
        <f t="shared" si="12"/>
        <v>6.06/km</v>
      </c>
      <c r="H189" s="26">
        <f t="shared" si="13"/>
        <v>0.019733796296296298</v>
      </c>
      <c r="I189" s="26">
        <f>F189-INDEX($F$5:$F$203,MATCH(D189,$D$5:$D$203,0))</f>
        <v>0.019733796296296298</v>
      </c>
    </row>
    <row r="190" spans="1:9" ht="15.75">
      <c r="A190" s="15">
        <v>186</v>
      </c>
      <c r="B190" s="28" t="s">
        <v>365</v>
      </c>
      <c r="C190" s="28" t="s">
        <v>366</v>
      </c>
      <c r="D190" s="15" t="s">
        <v>11</v>
      </c>
      <c r="E190" s="28" t="s">
        <v>185</v>
      </c>
      <c r="F190" s="31">
        <v>0.042604166666666665</v>
      </c>
      <c r="G190" s="15" t="str">
        <f t="shared" si="12"/>
        <v>6.08/km</v>
      </c>
      <c r="H190" s="26">
        <f t="shared" si="13"/>
        <v>0.01994212962962963</v>
      </c>
      <c r="I190" s="26">
        <f>F190-INDEX($F$5:$F$203,MATCH(D190,$D$5:$D$203,0))</f>
        <v>0.017743055555555557</v>
      </c>
    </row>
    <row r="191" spans="1:9" ht="15.75">
      <c r="A191" s="15">
        <v>187</v>
      </c>
      <c r="B191" s="28" t="s">
        <v>79</v>
      </c>
      <c r="C191" s="28" t="s">
        <v>41</v>
      </c>
      <c r="D191" s="15" t="s">
        <v>12</v>
      </c>
      <c r="E191" s="28" t="s">
        <v>185</v>
      </c>
      <c r="F191" s="31">
        <v>0.042604166666666665</v>
      </c>
      <c r="G191" s="15" t="str">
        <f t="shared" si="12"/>
        <v>6.08/km</v>
      </c>
      <c r="H191" s="26">
        <f t="shared" si="13"/>
        <v>0.01994212962962963</v>
      </c>
      <c r="I191" s="26">
        <f>F191-INDEX($F$5:$F$203,MATCH(D191,$D$5:$D$203,0))</f>
        <v>0.014826388888888889</v>
      </c>
    </row>
    <row r="192" spans="1:9" ht="15.75">
      <c r="A192" s="15">
        <v>188</v>
      </c>
      <c r="B192" s="28" t="s">
        <v>367</v>
      </c>
      <c r="C192" s="28" t="s">
        <v>89</v>
      </c>
      <c r="D192" s="15" t="s">
        <v>14</v>
      </c>
      <c r="E192" s="28" t="s">
        <v>185</v>
      </c>
      <c r="F192" s="31">
        <v>0.042604166666666665</v>
      </c>
      <c r="G192" s="15" t="str">
        <f t="shared" si="12"/>
        <v>6.08/km</v>
      </c>
      <c r="H192" s="26">
        <f t="shared" si="13"/>
        <v>0.01994212962962963</v>
      </c>
      <c r="I192" s="26">
        <f>F192-INDEX($F$5:$F$203,MATCH(D192,$D$5:$D$203,0))</f>
        <v>0.016898148148148148</v>
      </c>
    </row>
    <row r="193" spans="1:9" ht="15.75">
      <c r="A193" s="15">
        <v>189</v>
      </c>
      <c r="B193" s="28" t="s">
        <v>368</v>
      </c>
      <c r="C193" s="28" t="s">
        <v>99</v>
      </c>
      <c r="D193" s="15" t="s">
        <v>24</v>
      </c>
      <c r="E193" s="28" t="s">
        <v>290</v>
      </c>
      <c r="F193" s="31">
        <v>0.04434027777777778</v>
      </c>
      <c r="G193" s="15" t="str">
        <f>TEXT(INT((HOUR(F193)*3600+MINUTE(F193)*60+SECOND(F193))/$I$3/60),"0")&amp;"."&amp;TEXT(MOD((HOUR(F193)*3600+MINUTE(F193)*60+SECOND(F193))/$I$3,60),"00")&amp;"/km"</f>
        <v>6.23/km</v>
      </c>
      <c r="H193" s="26">
        <f>F193-$F$5</f>
        <v>0.02167824074074074</v>
      </c>
      <c r="I193" s="26">
        <f>F193-INDEX($F$5:$F$203,MATCH(D193,$D$5:$D$203,0))</f>
        <v>0.002187499999999995</v>
      </c>
    </row>
    <row r="194" spans="1:9" ht="15.75">
      <c r="A194" s="15">
        <v>190</v>
      </c>
      <c r="B194" s="28" t="s">
        <v>369</v>
      </c>
      <c r="C194" s="28" t="s">
        <v>93</v>
      </c>
      <c r="D194" s="15" t="s">
        <v>20</v>
      </c>
      <c r="E194" s="28" t="s">
        <v>290</v>
      </c>
      <c r="F194" s="31">
        <v>0.045335648148148146</v>
      </c>
      <c r="G194" s="15" t="str">
        <f>TEXT(INT((HOUR(F194)*3600+MINUTE(F194)*60+SECOND(F194))/$I$3/60),"0")&amp;"."&amp;TEXT(MOD((HOUR(F194)*3600+MINUTE(F194)*60+SECOND(F194))/$I$3,60),"00")&amp;"/km"</f>
        <v>6.32/km</v>
      </c>
      <c r="H194" s="26">
        <f>F194-$F$5</f>
        <v>0.02267361111111111</v>
      </c>
      <c r="I194" s="26">
        <f>F194-INDEX($F$5:$F$203,MATCH(D194,$D$5:$D$203,0))</f>
        <v>0.013287037037037035</v>
      </c>
    </row>
    <row r="195" spans="1:9" ht="15.75">
      <c r="A195" s="15">
        <v>191</v>
      </c>
      <c r="B195" s="28" t="s">
        <v>46</v>
      </c>
      <c r="C195" s="28" t="s">
        <v>370</v>
      </c>
      <c r="D195" s="15" t="s">
        <v>20</v>
      </c>
      <c r="E195" s="28" t="s">
        <v>371</v>
      </c>
      <c r="F195" s="31">
        <v>0.045439814814814815</v>
      </c>
      <c r="G195" s="15" t="str">
        <f>TEXT(INT((HOUR(F195)*3600+MINUTE(F195)*60+SECOND(F195))/$I$3/60),"0")&amp;"."&amp;TEXT(MOD((HOUR(F195)*3600+MINUTE(F195)*60+SECOND(F195))/$I$3,60),"00")&amp;"/km"</f>
        <v>6.33/km</v>
      </c>
      <c r="H195" s="26">
        <f>F195-$F$5</f>
        <v>0.02277777777777778</v>
      </c>
      <c r="I195" s="26">
        <f>F195-INDEX($F$5:$F$203,MATCH(D195,$D$5:$D$203,0))</f>
        <v>0.013391203703703704</v>
      </c>
    </row>
    <row r="196" spans="1:9" ht="15.75">
      <c r="A196" s="20">
        <v>192</v>
      </c>
      <c r="B196" s="29" t="s">
        <v>372</v>
      </c>
      <c r="C196" s="29" t="s">
        <v>25</v>
      </c>
      <c r="D196" s="20" t="s">
        <v>15</v>
      </c>
      <c r="E196" s="29" t="s">
        <v>371</v>
      </c>
      <c r="F196" s="32">
        <v>0.04777777777777778</v>
      </c>
      <c r="G196" s="20" t="str">
        <f>TEXT(INT((HOUR(F196)*3600+MINUTE(F196)*60+SECOND(F196))/$I$3/60),"0")&amp;"."&amp;TEXT(MOD((HOUR(F196)*3600+MINUTE(F196)*60+SECOND(F196))/$I$3,60),"00")&amp;"/km"</f>
        <v>6.53/km</v>
      </c>
      <c r="H196" s="21">
        <f>F196-$F$5</f>
        <v>0.025115740740740744</v>
      </c>
      <c r="I196" s="21">
        <f>F196-INDEX($F$5:$F$203,MATCH(D196,$D$5:$D$203,0))</f>
        <v>0.022476851851851855</v>
      </c>
    </row>
  </sheetData>
  <sheetProtection/>
  <autoFilter ref="A4:I19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8" sqref="H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4" t="str">
        <f>Individuale!A1</f>
        <v>Corri la due Comuni</v>
      </c>
      <c r="B1" s="45"/>
      <c r="C1" s="46"/>
    </row>
    <row r="2" spans="1:3" ht="24" customHeight="1">
      <c r="A2" s="47" t="str">
        <f>Individuale!A2</f>
        <v>3ª edizione</v>
      </c>
      <c r="B2" s="47"/>
      <c r="C2" s="47"/>
    </row>
    <row r="3" spans="1:3" ht="24" customHeight="1">
      <c r="A3" s="48" t="str">
        <f>Individuale!A3</f>
        <v>Guidonia (RM) Italia - Domenica 09/04/2017</v>
      </c>
      <c r="B3" s="48"/>
      <c r="C3" s="48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3">
        <v>1</v>
      </c>
      <c r="B5" s="24" t="s">
        <v>185</v>
      </c>
      <c r="C5" s="33">
        <v>30</v>
      </c>
    </row>
    <row r="6" spans="1:3" ht="15" customHeight="1">
      <c r="A6" s="16">
        <v>2</v>
      </c>
      <c r="B6" s="17" t="s">
        <v>155</v>
      </c>
      <c r="C6" s="34">
        <v>15</v>
      </c>
    </row>
    <row r="7" spans="1:3" ht="15" customHeight="1">
      <c r="A7" s="53">
        <v>3</v>
      </c>
      <c r="B7" s="54" t="s">
        <v>376</v>
      </c>
      <c r="C7" s="55">
        <v>13</v>
      </c>
    </row>
    <row r="8" spans="1:3" ht="15" customHeight="1">
      <c r="A8" s="16">
        <v>4</v>
      </c>
      <c r="B8" s="17" t="s">
        <v>189</v>
      </c>
      <c r="C8" s="34">
        <v>13</v>
      </c>
    </row>
    <row r="9" spans="1:3" ht="15" customHeight="1">
      <c r="A9" s="16">
        <v>5</v>
      </c>
      <c r="B9" s="17" t="s">
        <v>112</v>
      </c>
      <c r="C9" s="34">
        <v>11</v>
      </c>
    </row>
    <row r="10" spans="1:3" ht="15" customHeight="1">
      <c r="A10" s="16">
        <v>6</v>
      </c>
      <c r="B10" s="17" t="s">
        <v>208</v>
      </c>
      <c r="C10" s="34">
        <v>9</v>
      </c>
    </row>
    <row r="11" spans="1:3" ht="15" customHeight="1">
      <c r="A11" s="16">
        <v>7</v>
      </c>
      <c r="B11" s="17" t="s">
        <v>157</v>
      </c>
      <c r="C11" s="34">
        <v>8</v>
      </c>
    </row>
    <row r="12" spans="1:3" ht="15" customHeight="1">
      <c r="A12" s="16">
        <v>8</v>
      </c>
      <c r="B12" s="17" t="s">
        <v>134</v>
      </c>
      <c r="C12" s="34">
        <v>7</v>
      </c>
    </row>
    <row r="13" spans="1:3" ht="15" customHeight="1">
      <c r="A13" s="16">
        <v>9</v>
      </c>
      <c r="B13" s="17" t="s">
        <v>131</v>
      </c>
      <c r="C13" s="34">
        <v>6</v>
      </c>
    </row>
    <row r="14" spans="1:3" ht="15" customHeight="1">
      <c r="A14" s="16">
        <v>10</v>
      </c>
      <c r="B14" s="17" t="s">
        <v>290</v>
      </c>
      <c r="C14" s="34">
        <v>5</v>
      </c>
    </row>
    <row r="15" spans="1:3" ht="15" customHeight="1">
      <c r="A15" s="16">
        <v>11</v>
      </c>
      <c r="B15" s="17" t="s">
        <v>145</v>
      </c>
      <c r="C15" s="34">
        <v>5</v>
      </c>
    </row>
    <row r="16" spans="1:3" ht="15" customHeight="1">
      <c r="A16" s="16">
        <v>12</v>
      </c>
      <c r="B16" s="17" t="s">
        <v>137</v>
      </c>
      <c r="C16" s="34">
        <v>5</v>
      </c>
    </row>
    <row r="17" spans="1:3" ht="15" customHeight="1">
      <c r="A17" s="16">
        <v>13</v>
      </c>
      <c r="B17" s="17" t="s">
        <v>160</v>
      </c>
      <c r="C17" s="34">
        <v>4</v>
      </c>
    </row>
    <row r="18" spans="1:3" ht="15" customHeight="1">
      <c r="A18" s="16">
        <v>14</v>
      </c>
      <c r="B18" s="17" t="s">
        <v>165</v>
      </c>
      <c r="C18" s="34">
        <v>4</v>
      </c>
    </row>
    <row r="19" spans="1:3" ht="15" customHeight="1">
      <c r="A19" s="16">
        <v>15</v>
      </c>
      <c r="B19" s="17" t="s">
        <v>200</v>
      </c>
      <c r="C19" s="34">
        <v>4</v>
      </c>
    </row>
    <row r="20" spans="1:3" ht="15" customHeight="1">
      <c r="A20" s="16">
        <v>16</v>
      </c>
      <c r="B20" s="17" t="s">
        <v>56</v>
      </c>
      <c r="C20" s="34">
        <v>4</v>
      </c>
    </row>
    <row r="21" spans="1:3" ht="15" customHeight="1">
      <c r="A21" s="16">
        <v>17</v>
      </c>
      <c r="B21" s="17" t="s">
        <v>117</v>
      </c>
      <c r="C21" s="34">
        <v>4</v>
      </c>
    </row>
    <row r="22" spans="1:3" ht="15" customHeight="1">
      <c r="A22" s="16">
        <v>18</v>
      </c>
      <c r="B22" s="17" t="s">
        <v>107</v>
      </c>
      <c r="C22" s="34">
        <v>3</v>
      </c>
    </row>
    <row r="23" spans="1:3" ht="15" customHeight="1">
      <c r="A23" s="16">
        <v>19</v>
      </c>
      <c r="B23" s="17" t="s">
        <v>179</v>
      </c>
      <c r="C23" s="34">
        <v>2</v>
      </c>
    </row>
    <row r="24" spans="1:3" ht="15" customHeight="1">
      <c r="A24" s="16">
        <v>20</v>
      </c>
      <c r="B24" s="17" t="s">
        <v>371</v>
      </c>
      <c r="C24" s="34">
        <v>2</v>
      </c>
    </row>
    <row r="25" spans="1:3" ht="15" customHeight="1">
      <c r="A25" s="16">
        <v>21</v>
      </c>
      <c r="B25" s="17" t="s">
        <v>171</v>
      </c>
      <c r="C25" s="34">
        <v>2</v>
      </c>
    </row>
    <row r="26" spans="1:3" ht="15" customHeight="1">
      <c r="A26" s="16">
        <v>22</v>
      </c>
      <c r="B26" s="17" t="s">
        <v>120</v>
      </c>
      <c r="C26" s="34">
        <v>2</v>
      </c>
    </row>
    <row r="27" spans="1:3" ht="15" customHeight="1">
      <c r="A27" s="16">
        <v>23</v>
      </c>
      <c r="B27" s="17" t="s">
        <v>115</v>
      </c>
      <c r="C27" s="34">
        <v>2</v>
      </c>
    </row>
    <row r="28" spans="1:3" ht="15" customHeight="1">
      <c r="A28" s="16">
        <v>24</v>
      </c>
      <c r="B28" s="17" t="s">
        <v>140</v>
      </c>
      <c r="C28" s="34">
        <v>2</v>
      </c>
    </row>
    <row r="29" spans="1:3" ht="15" customHeight="1">
      <c r="A29" s="16">
        <v>25</v>
      </c>
      <c r="B29" s="17" t="s">
        <v>122</v>
      </c>
      <c r="C29" s="34">
        <v>2</v>
      </c>
    </row>
    <row r="30" spans="1:3" ht="15" customHeight="1">
      <c r="A30" s="16">
        <v>26</v>
      </c>
      <c r="B30" s="17" t="s">
        <v>252</v>
      </c>
      <c r="C30" s="34">
        <v>1</v>
      </c>
    </row>
    <row r="31" spans="1:3" ht="15" customHeight="1">
      <c r="A31" s="16">
        <v>27</v>
      </c>
      <c r="B31" s="17" t="s">
        <v>195</v>
      </c>
      <c r="C31" s="34">
        <v>1</v>
      </c>
    </row>
    <row r="32" spans="1:3" ht="15" customHeight="1">
      <c r="A32" s="16">
        <v>28</v>
      </c>
      <c r="B32" s="17" t="s">
        <v>147</v>
      </c>
      <c r="C32" s="34">
        <v>1</v>
      </c>
    </row>
    <row r="33" spans="1:3" ht="15" customHeight="1">
      <c r="A33" s="16">
        <v>29</v>
      </c>
      <c r="B33" s="17" t="s">
        <v>268</v>
      </c>
      <c r="C33" s="34">
        <v>1</v>
      </c>
    </row>
    <row r="34" spans="1:3" ht="15" customHeight="1">
      <c r="A34" s="16">
        <v>30</v>
      </c>
      <c r="B34" s="17" t="s">
        <v>203</v>
      </c>
      <c r="C34" s="34">
        <v>1</v>
      </c>
    </row>
    <row r="35" spans="1:3" ht="15.75">
      <c r="A35" s="16">
        <v>31</v>
      </c>
      <c r="B35" s="17" t="s">
        <v>255</v>
      </c>
      <c r="C35" s="34">
        <v>1</v>
      </c>
    </row>
    <row r="36" spans="1:3" ht="15.75">
      <c r="A36" s="16">
        <v>32</v>
      </c>
      <c r="B36" s="17" t="s">
        <v>302</v>
      </c>
      <c r="C36" s="34">
        <v>1</v>
      </c>
    </row>
    <row r="37" spans="1:3" ht="15.75">
      <c r="A37" s="16">
        <v>33</v>
      </c>
      <c r="B37" s="17" t="s">
        <v>237</v>
      </c>
      <c r="C37" s="34">
        <v>1</v>
      </c>
    </row>
    <row r="38" spans="1:3" ht="15.75">
      <c r="A38" s="16">
        <v>34</v>
      </c>
      <c r="B38" s="17" t="s">
        <v>279</v>
      </c>
      <c r="C38" s="34">
        <v>1</v>
      </c>
    </row>
    <row r="39" spans="1:3" ht="15.75">
      <c r="A39" s="16">
        <v>35</v>
      </c>
      <c r="B39" s="17" t="s">
        <v>110</v>
      </c>
      <c r="C39" s="34">
        <v>1</v>
      </c>
    </row>
    <row r="40" spans="1:3" ht="15.75">
      <c r="A40" s="16">
        <v>36</v>
      </c>
      <c r="B40" s="17" t="s">
        <v>105</v>
      </c>
      <c r="C40" s="34">
        <v>1</v>
      </c>
    </row>
    <row r="41" spans="1:3" ht="15.75">
      <c r="A41" s="16">
        <v>37</v>
      </c>
      <c r="B41" s="17" t="s">
        <v>149</v>
      </c>
      <c r="C41" s="34">
        <v>1</v>
      </c>
    </row>
    <row r="42" spans="1:3" ht="15.75">
      <c r="A42" s="16">
        <v>38</v>
      </c>
      <c r="B42" s="17" t="s">
        <v>124</v>
      </c>
      <c r="C42" s="34">
        <v>1</v>
      </c>
    </row>
    <row r="43" spans="1:3" ht="15.75">
      <c r="A43" s="16">
        <v>39</v>
      </c>
      <c r="B43" s="17" t="s">
        <v>315</v>
      </c>
      <c r="C43" s="34">
        <v>1</v>
      </c>
    </row>
    <row r="44" spans="1:3" ht="15.75">
      <c r="A44" s="16">
        <v>40</v>
      </c>
      <c r="B44" s="17" t="s">
        <v>127</v>
      </c>
      <c r="C44" s="34">
        <v>1</v>
      </c>
    </row>
    <row r="45" spans="1:3" ht="15.75">
      <c r="A45" s="16">
        <v>41</v>
      </c>
      <c r="B45" s="17" t="s">
        <v>318</v>
      </c>
      <c r="C45" s="34">
        <v>1</v>
      </c>
    </row>
    <row r="46" spans="1:3" ht="15.75">
      <c r="A46" s="16">
        <v>42</v>
      </c>
      <c r="B46" s="17" t="s">
        <v>270</v>
      </c>
      <c r="C46" s="34">
        <v>1</v>
      </c>
    </row>
    <row r="47" spans="1:3" ht="15.75">
      <c r="A47" s="16">
        <v>43</v>
      </c>
      <c r="B47" s="17" t="s">
        <v>183</v>
      </c>
      <c r="C47" s="34">
        <v>1</v>
      </c>
    </row>
    <row r="48" spans="1:3" ht="15.75">
      <c r="A48" s="16">
        <v>44</v>
      </c>
      <c r="B48" s="17" t="s">
        <v>129</v>
      </c>
      <c r="C48" s="34">
        <v>1</v>
      </c>
    </row>
    <row r="49" spans="1:3" ht="15.75">
      <c r="A49" s="16">
        <v>45</v>
      </c>
      <c r="B49" s="17" t="s">
        <v>323</v>
      </c>
      <c r="C49" s="34">
        <v>1</v>
      </c>
    </row>
    <row r="50" spans="1:3" ht="15.75">
      <c r="A50" s="16">
        <v>46</v>
      </c>
      <c r="B50" s="17" t="s">
        <v>78</v>
      </c>
      <c r="C50" s="34">
        <v>1</v>
      </c>
    </row>
    <row r="51" spans="1:3" ht="15.75">
      <c r="A51" s="16">
        <v>47</v>
      </c>
      <c r="B51" s="17" t="s">
        <v>264</v>
      </c>
      <c r="C51" s="34">
        <v>1</v>
      </c>
    </row>
    <row r="52" spans="1:3" ht="15.75">
      <c r="A52" s="16">
        <v>48</v>
      </c>
      <c r="B52" s="17" t="s">
        <v>36</v>
      </c>
      <c r="C52" s="34">
        <v>1</v>
      </c>
    </row>
    <row r="53" spans="1:3" ht="15.75">
      <c r="A53" s="16">
        <v>49</v>
      </c>
      <c r="B53" s="17" t="s">
        <v>212</v>
      </c>
      <c r="C53" s="34">
        <v>1</v>
      </c>
    </row>
    <row r="54" spans="1:3" ht="15.75">
      <c r="A54" s="16">
        <v>50</v>
      </c>
      <c r="B54" s="17" t="s">
        <v>308</v>
      </c>
      <c r="C54" s="34">
        <v>1</v>
      </c>
    </row>
    <row r="55" spans="1:3" ht="15.75">
      <c r="A55" s="16">
        <v>51</v>
      </c>
      <c r="B55" s="17" t="s">
        <v>222</v>
      </c>
      <c r="C55" s="34">
        <v>1</v>
      </c>
    </row>
    <row r="56" spans="1:3" ht="15.75">
      <c r="A56" s="16">
        <v>52</v>
      </c>
      <c r="B56" s="17" t="s">
        <v>288</v>
      </c>
      <c r="C56" s="34">
        <v>1</v>
      </c>
    </row>
    <row r="57" spans="1:3" ht="15.75">
      <c r="A57" s="18">
        <v>53</v>
      </c>
      <c r="B57" s="19" t="s">
        <v>272</v>
      </c>
      <c r="C57" s="35">
        <v>1</v>
      </c>
    </row>
    <row r="58" ht="12.75">
      <c r="C58" s="2">
        <f>SUM(C5:C57)</f>
        <v>192</v>
      </c>
    </row>
  </sheetData>
  <sheetProtection/>
  <autoFilter ref="A4:C4">
    <sortState ref="A5:C58">
      <sortCondition descending="1" sortBy="value" ref="C5:C5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2017-04-11T20:27:23Z</dcterms:modified>
  <cp:category/>
  <cp:version/>
  <cp:contentType/>
  <cp:contentStatus/>
</cp:coreProperties>
</file>