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'Individuale'!$A$4:$J$153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<sst xmlns="http://schemas.openxmlformats.org/spreadsheetml/2006/main" count="524" uniqueCount="241">
  <si>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</si>
  <si>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</si>
  <si>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</si>
  <si>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</si>
  <si>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</si>
  <si>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</si>
  <si>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</si>
  <si>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</si>
  <si>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</si>
  <si>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</si>
  <si>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</si>
  <si>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</si>
  <si>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SM40</t>
  </si>
  <si>
    <t>ASD 'VINI FANTINI'</t>
  </si>
  <si>
    <t>SM35</t>
  </si>
  <si>
    <t>SM45</t>
  </si>
  <si>
    <t>SM</t>
  </si>
  <si>
    <t>RUNNERS SANGEMINI TR</t>
  </si>
  <si>
    <t>SM55</t>
  </si>
  <si>
    <t>AMATORI POD. TERNI</t>
  </si>
  <si>
    <t>S.S. LAZIO ATL. LEGGERA</t>
  </si>
  <si>
    <t>RUNFOREVER APRILIA</t>
  </si>
  <si>
    <t>MARATHON CLUB ROMA</t>
  </si>
  <si>
    <t>CALCATERRA SPORT</t>
  </si>
  <si>
    <t>RUNNING CLUB ATL. LARIANO</t>
  </si>
  <si>
    <t>SM60</t>
  </si>
  <si>
    <t>CITTADUCALE RUNNER'S CLUB</t>
  </si>
  <si>
    <t>SM50</t>
  </si>
  <si>
    <t>ASD PLUS ULTRA TRASACCO</t>
  </si>
  <si>
    <t>SF35</t>
  </si>
  <si>
    <t>SF45</t>
  </si>
  <si>
    <t>RUNNERS PESCARA</t>
  </si>
  <si>
    <t>FULMINI &amp; SAETTE</t>
  </si>
  <si>
    <t>SF50</t>
  </si>
  <si>
    <t>SM65</t>
  </si>
  <si>
    <t>G.S. BANCARI ROMANI</t>
  </si>
  <si>
    <t>CAT SPORT ROMA</t>
  </si>
  <si>
    <t>SF40</t>
  </si>
  <si>
    <t>ATL. IL COLLE PERUGIA</t>
  </si>
  <si>
    <t>POD. AVIS DERUTA</t>
  </si>
  <si>
    <t>U.S. ROMA 83</t>
  </si>
  <si>
    <t>SF55</t>
  </si>
  <si>
    <t>CDP-T&amp;RB GROUP-AREA SISTEMA</t>
  </si>
  <si>
    <t>ASD TRAIL DEI DUE LAGHI</t>
  </si>
  <si>
    <t>SF</t>
  </si>
  <si>
    <t>L'UNANUOVA</t>
  </si>
  <si>
    <t>ASD ROMA ECOMARATONA</t>
  </si>
  <si>
    <t>CORSA DEI SANTI</t>
  </si>
  <si>
    <t>RUNNERS RIETI TOUR</t>
  </si>
  <si>
    <t>ROMATLETICA FOOTWORKS</t>
  </si>
  <si>
    <t>POL. CIOCIARA A. FAVA</t>
  </si>
  <si>
    <t>ATLETA LIBERO</t>
  </si>
  <si>
    <t>SF65</t>
  </si>
  <si>
    <t>SM70</t>
  </si>
  <si>
    <t>ASTRA ROMA</t>
  </si>
  <si>
    <t>Maratona Città di Rieti</t>
  </si>
  <si>
    <t>Rieti (RI) Italia - Domenica 22/11/2015</t>
  </si>
  <si>
    <t xml:space="preserve">2ª edizione </t>
  </si>
  <si>
    <t>CALCATERRA GIORGIO</t>
  </si>
  <si>
    <t>LAMIRI MOHAMMED</t>
  </si>
  <si>
    <t>GIOVANNANGELO TOMMASO</t>
  </si>
  <si>
    <t>MERLUZZO MATTEO</t>
  </si>
  <si>
    <t>G.S. FILIPPIDE C. D. LAGO</t>
  </si>
  <si>
    <t>LIZZA MASSIMO</t>
  </si>
  <si>
    <t>RAIA FRANCESCO</t>
  </si>
  <si>
    <t>POD. NEW CASTLE</t>
  </si>
  <si>
    <t>NOVARIA ALESSANDRO</t>
  </si>
  <si>
    <t>A.S. ATHLETICS PROMOTION AQ</t>
  </si>
  <si>
    <t>ANGHEL ION</t>
  </si>
  <si>
    <t>COLLECTION ATLETICA SAN BENEDETTO</t>
  </si>
  <si>
    <t>SALVATI WILLIAM</t>
  </si>
  <si>
    <t>POD. CARSULAE TR</t>
  </si>
  <si>
    <t>VELLUCCI MICHELE</t>
  </si>
  <si>
    <t>POD. AVIS PRIVERNO</t>
  </si>
  <si>
    <t>CAVALLUCCI MARCO</t>
  </si>
  <si>
    <t>D'ATINO GIUSEPPE</t>
  </si>
  <si>
    <t>MARCELLI CLAUDIO</t>
  </si>
  <si>
    <t>TIVOLI MARATHON</t>
  </si>
  <si>
    <t>TEGON DANIELE</t>
  </si>
  <si>
    <t>MARINI OLIVIERO</t>
  </si>
  <si>
    <t>BENEDETTI FERDINANDO</t>
  </si>
  <si>
    <t>ATLETICA AVIS PERUGIA</t>
  </si>
  <si>
    <t>SALVATI LANFRANCO</t>
  </si>
  <si>
    <t>LORENZON FILIPPO MARIA</t>
  </si>
  <si>
    <t>FARATLETICA</t>
  </si>
  <si>
    <t>CECCHETTI DANIELE</t>
  </si>
  <si>
    <t>CATENA QUINTO</t>
  </si>
  <si>
    <t>CLERICI CORRADO</t>
  </si>
  <si>
    <t>PICCHIO RUNNING</t>
  </si>
  <si>
    <t>TAGLIAFERRI DANILO</t>
  </si>
  <si>
    <t>SABINA MARATHON CLUB</t>
  </si>
  <si>
    <t>CARDARELLI FABIOLA</t>
  </si>
  <si>
    <t>FOLCARELLI GINO</t>
  </si>
  <si>
    <t>FABBRI MAURO</t>
  </si>
  <si>
    <t>BALDASSARRE GIANNI</t>
  </si>
  <si>
    <t>POD. LUCO DEI MARSI</t>
  </si>
  <si>
    <t>PETRICCA EMILIO</t>
  </si>
  <si>
    <t>COLLETTI VINCENZO</t>
  </si>
  <si>
    <t>PETRACCHINI FRANCESCO</t>
  </si>
  <si>
    <t>LANG ENRICO</t>
  </si>
  <si>
    <t>ASD PLANET RUNNING</t>
  </si>
  <si>
    <t>PROIETTI MAURIZIO</t>
  </si>
  <si>
    <t>GIANNINI LAURA</t>
  </si>
  <si>
    <t>ENRIQUEZ IRENE</t>
  </si>
  <si>
    <t>PETRUCCI MAURIZIO</t>
  </si>
  <si>
    <t>VINCI SILVIA</t>
  </si>
  <si>
    <t>FORUM SPORT CENTER</t>
  </si>
  <si>
    <t>DI FAZIO FELICE</t>
  </si>
  <si>
    <t>ATL. CA.RI. RIETI</t>
  </si>
  <si>
    <t>ROSSETTI ANDREA</t>
  </si>
  <si>
    <t>SSD RCS ACTIVE TEAM A R.L.</t>
  </si>
  <si>
    <t>PANTONI MARTINA</t>
  </si>
  <si>
    <t>CONTI ROBERTO</t>
  </si>
  <si>
    <t>NARDINI MARCO</t>
  </si>
  <si>
    <t>FORHANS TEAM</t>
  </si>
  <si>
    <t>CELANI EMILIO</t>
  </si>
  <si>
    <t>VILLANI EMANUELE</t>
  </si>
  <si>
    <t>BRESCINI FABIO</t>
  </si>
  <si>
    <t>CIRULLI ALESSANDRO</t>
  </si>
  <si>
    <t>STRINATI ALDO</t>
  </si>
  <si>
    <t>DI BLASIO FRANCESCO</t>
  </si>
  <si>
    <t>DELLA FIGLIOLA GIOVANNI</t>
  </si>
  <si>
    <t>ZAPPALA' ENRICO</t>
  </si>
  <si>
    <t>MANCINI DOMENICO</t>
  </si>
  <si>
    <t>BORZINI LORENZO</t>
  </si>
  <si>
    <t>DRAOLI MARIA CRISTINA</t>
  </si>
  <si>
    <t>ASSISI RUNNERS</t>
  </si>
  <si>
    <t>DIONISI BRUNO</t>
  </si>
  <si>
    <t>ROSSI PIERPAOLO</t>
  </si>
  <si>
    <t>A.S.D. SBR3</t>
  </si>
  <si>
    <t>COSTANTINI MARIELE</t>
  </si>
  <si>
    <t>PASSALACQUA MORENA</t>
  </si>
  <si>
    <t>A.S.D. TERMINILLO TRAIL</t>
  </si>
  <si>
    <t>GIULIVI ANDREA LUCIO</t>
  </si>
  <si>
    <t>DE SANTIS RAFFAELE</t>
  </si>
  <si>
    <t>LORENZINI FRANCESCO GIUSEPPE</t>
  </si>
  <si>
    <t>ANGELONI SANDRO</t>
  </si>
  <si>
    <t>BEATI GLI ULTIMI</t>
  </si>
  <si>
    <t>PASSALACQUA GIORGIA EFREM</t>
  </si>
  <si>
    <t>CATINI GIANLUCA</t>
  </si>
  <si>
    <t>PIETRAFORTE STEFANO</t>
  </si>
  <si>
    <t>DI FEDE ROCCO</t>
  </si>
  <si>
    <t>ZACCHEO MASSIMILIANO</t>
  </si>
  <si>
    <t>BIGI ALESSANDRO</t>
  </si>
  <si>
    <t>ANTONICOLI EDOARDO</t>
  </si>
  <si>
    <t>CASACCIA MAURO</t>
  </si>
  <si>
    <t>MASSARO GIOVANNI</t>
  </si>
  <si>
    <t>MOSTACCI COSTANTINO</t>
  </si>
  <si>
    <t>MARCUCCI BRIGITTE</t>
  </si>
  <si>
    <t>PIERGALLINI STEFANO</t>
  </si>
  <si>
    <t>UISP LAZIO SUD EST</t>
  </si>
  <si>
    <t>IORIO CARLO</t>
  </si>
  <si>
    <t>TINARELLI ROMOLO</t>
  </si>
  <si>
    <t>FATATO CARMINE</t>
  </si>
  <si>
    <t>MASSIMIANI FABIOLA</t>
  </si>
  <si>
    <t>A.S.D. PLUS ULTRA TRASACCO</t>
  </si>
  <si>
    <t>PASSAMONTI ALIDA</t>
  </si>
  <si>
    <t>TRABALLONI RENZO</t>
  </si>
  <si>
    <t>ROCCHI MARCO</t>
  </si>
  <si>
    <t>LAURETI MARCO</t>
  </si>
  <si>
    <t>SERI MASSIMO</t>
  </si>
  <si>
    <t>DI MICHELE FABRIZIO</t>
  </si>
  <si>
    <t>MELONI MANUELA</t>
  </si>
  <si>
    <t>LET'S MOVE</t>
  </si>
  <si>
    <t>IANNILLI GIANCARLO</t>
  </si>
  <si>
    <t>MASTRACCI ANDREA</t>
  </si>
  <si>
    <t>SOLENNE SIMONE</t>
  </si>
  <si>
    <t>OTTAVIANI STEFANO</t>
  </si>
  <si>
    <t>FIORE GIOVANNI</t>
  </si>
  <si>
    <t>MELONI SANDRO</t>
  </si>
  <si>
    <t>BARBETTI DAVIDE</t>
  </si>
  <si>
    <t>POL. ASTERIX MORLUPO</t>
  </si>
  <si>
    <t>DE ANGELIS VALERIO</t>
  </si>
  <si>
    <t>SERGOLA MARIA RITA</t>
  </si>
  <si>
    <t>SACCOCCINI MARCO</t>
  </si>
  <si>
    <t>SARDONINI BRUNO</t>
  </si>
  <si>
    <t>POLLASTRELLI SANDRO</t>
  </si>
  <si>
    <t>A.S. DIL. ASTERIX</t>
  </si>
  <si>
    <t>GATTI CINZIA</t>
  </si>
  <si>
    <t>PROTANI FRANCESCA</t>
  </si>
  <si>
    <t>BATTISTELLI LIVIANO</t>
  </si>
  <si>
    <t>TRUBIANI NUNZIA</t>
  </si>
  <si>
    <t>CAROSI DINO</t>
  </si>
  <si>
    <t>LA GALLA PONTEDERA ATL.</t>
  </si>
  <si>
    <t>BOTO ENRICO</t>
  </si>
  <si>
    <t>MARTONI CATERINA</t>
  </si>
  <si>
    <t>LUPI STEFANO</t>
  </si>
  <si>
    <t>AGRESTA NADIA</t>
  </si>
  <si>
    <t>RAGNI ALESSANDRO</t>
  </si>
  <si>
    <t>MARTINI MARCO</t>
  </si>
  <si>
    <t>CHIUCCHIUINI RITA</t>
  </si>
  <si>
    <t>ATLETA LIBERA</t>
  </si>
  <si>
    <t>DELLA FIGLIUOLA DOMENICO</t>
  </si>
  <si>
    <t>BIANCALANA FRANCESCO</t>
  </si>
  <si>
    <t>HERNANDEZ ALESSANDRO</t>
  </si>
  <si>
    <t>MASSIMI MASSIMO</t>
  </si>
  <si>
    <t>ATLETICA PALOMBARA</t>
  </si>
  <si>
    <t>PUMPO ROSANNA</t>
  </si>
  <si>
    <t>DECINA LUCIO</t>
  </si>
  <si>
    <t>MELARAGNI GIORGIO</t>
  </si>
  <si>
    <t>FRANCIOLI LUIGI</t>
  </si>
  <si>
    <t>RINALDI DANIELE</t>
  </si>
  <si>
    <t>FALCHETTI ANNA MARIA</t>
  </si>
  <si>
    <t>MANSUETI RENZO</t>
  </si>
  <si>
    <t>PINTUS GIOVANNI</t>
  </si>
  <si>
    <t>FORZA MAGGIORE</t>
  </si>
  <si>
    <t>MARIOTTI FRANCO</t>
  </si>
  <si>
    <t>RUNNING EVOLUTION</t>
  </si>
  <si>
    <t>RUGGERI NADIA</t>
  </si>
  <si>
    <t>BATTELLI PAOLO</t>
  </si>
  <si>
    <t>BEZMALINOVICH MARCO</t>
  </si>
  <si>
    <t>BEN TANFOUS SOUHAIL BEN SAID</t>
  </si>
  <si>
    <t>ATAC MARATHON CLUB</t>
  </si>
  <si>
    <t>MOSSUCCA FILOMENA</t>
  </si>
  <si>
    <t>MARROCCO ILEANA</t>
  </si>
  <si>
    <t>COLANGELO ELVEZIA</t>
  </si>
  <si>
    <t>FILIPPONE ROSSANA</t>
  </si>
  <si>
    <t>SANTIN RICCARDO</t>
  </si>
  <si>
    <t>MICCOLIS PASQUALE</t>
  </si>
  <si>
    <t>TATA ALESSANDRO</t>
  </si>
  <si>
    <t>LAORETI FABIO</t>
  </si>
  <si>
    <t>MANZONI ANTONELLA</t>
  </si>
  <si>
    <t>LUCARINI MARIA SONIA</t>
  </si>
  <si>
    <t>MAMMUCARI DANIELA</t>
  </si>
  <si>
    <t>BACIUCCHI LUDOVICA</t>
  </si>
  <si>
    <t>PECCI MARIO</t>
  </si>
  <si>
    <t>PAOLUCCI ANDREA</t>
  </si>
  <si>
    <t>FAGGIANO MARIA PAOLA</t>
  </si>
  <si>
    <t>GALASSO LIANA</t>
  </si>
  <si>
    <t>SM75</t>
  </si>
  <si>
    <t>TORREGIANI PAOLO</t>
  </si>
  <si>
    <t>VOTANO SERGIO</t>
  </si>
  <si>
    <t>BETTELLI CARLO</t>
  </si>
  <si>
    <t>MANCINI TIZIANA</t>
  </si>
  <si>
    <t>DE SANTIS MARIA PAOLA</t>
  </si>
  <si>
    <t>SF60</t>
  </si>
  <si>
    <t>ANTONINI GIANLUIGI</t>
  </si>
  <si>
    <t>DE FELICE SILVIA</t>
  </si>
  <si>
    <t>ESPOSITO MONICA</t>
  </si>
  <si>
    <t>EASY RUNNER ASD</t>
  </si>
  <si>
    <t>TARTAMELLI LINA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</si>
</sst>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left" vertical="top"/>
    </xf>
    <xf numFmtId="21" fontId="13" fillId="0" borderId="12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/>
    </xf>
    <xf numFmtId="21" fontId="13" fillId="0" borderId="13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/>
    </xf>
    <xf numFmtId="21" fontId="13" fillId="0" borderId="14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left" vertical="top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56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20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29">
        <v>1</v>
      </c>
      <c r="B5" s="38" t="s">
        <v>58</v>
      </c>
      <c r="C5" s="41"/>
      <c r="D5" s="29" t="s">
        <v>12</v>
      </c>
      <c r="E5" s="30" t="s">
        <v>23</v>
      </c>
      <c r="F5" s="31">
        <v>0.04877314814814815</v>
      </c>
      <c r="G5" s="31">
        <v>0.04877314814814815</v>
      </c>
      <c r="H5" s="29" t="str">
        <f aca="true" t="shared" si="0" ref="H5:H18">TEXT(INT((HOUR(G5)*3600+MINUTE(G5)*60+SECOND(G5))/$J$3/60),"0")&amp;"."&amp;TEXT(MOD((HOUR(G5)*3600+MINUTE(G5)*60+SECOND(G5))/$J$3,60),"00")&amp;"/km"</f>
        <v>3.31/km</v>
      </c>
      <c r="I5" s="31">
        <f aca="true" t="shared" si="1" ref="I5:I18">G5-$G$5</f>
        <v>0</v>
      </c>
      <c r="J5" s="31">
        <f>G5-INDEX($G$5:$G$180,MATCH(D5,$D$5:$D$180,0))</f>
        <v>0</v>
      </c>
    </row>
    <row r="6" spans="1:10" s="8" customFormat="1" ht="15" customHeight="1">
      <c r="A6" s="32">
        <v>2</v>
      </c>
      <c r="B6" s="39" t="s">
        <v>59</v>
      </c>
      <c r="C6" s="42"/>
      <c r="D6" s="32" t="s">
        <v>12</v>
      </c>
      <c r="E6" s="33" t="s">
        <v>28</v>
      </c>
      <c r="F6" s="34">
        <v>0.049340277777777775</v>
      </c>
      <c r="G6" s="34">
        <v>0.049340277777777775</v>
      </c>
      <c r="H6" s="32" t="str">
        <f t="shared" si="0"/>
        <v>3.33/km</v>
      </c>
      <c r="I6" s="34">
        <f t="shared" si="1"/>
        <v>0.0005671296296296258</v>
      </c>
      <c r="J6" s="34">
        <f>G6-INDEX($G$5:$G$180,MATCH(D6,$D$5:$D$180,0))</f>
        <v>0.0005671296296296258</v>
      </c>
    </row>
    <row r="7" spans="1:10" s="8" customFormat="1" ht="15" customHeight="1">
      <c r="A7" s="32">
        <v>3</v>
      </c>
      <c r="B7" s="39" t="s">
        <v>60</v>
      </c>
      <c r="C7" s="42"/>
      <c r="D7" s="32" t="s">
        <v>16</v>
      </c>
      <c r="E7" s="33" t="s">
        <v>13</v>
      </c>
      <c r="F7" s="34">
        <v>0.04940972222222222</v>
      </c>
      <c r="G7" s="34">
        <v>0.04940972222222222</v>
      </c>
      <c r="H7" s="32" t="str">
        <f t="shared" si="0"/>
        <v>3.33/km</v>
      </c>
      <c r="I7" s="34">
        <f t="shared" si="1"/>
        <v>0.0006365740740740741</v>
      </c>
      <c r="J7" s="34">
        <f>G7-INDEX($G$5:$G$180,MATCH(D7,$D$5:$D$180,0))</f>
        <v>0</v>
      </c>
    </row>
    <row r="8" spans="1:10" s="8" customFormat="1" ht="15" customHeight="1">
      <c r="A8" s="32">
        <v>4</v>
      </c>
      <c r="B8" s="39" t="s">
        <v>61</v>
      </c>
      <c r="C8" s="42"/>
      <c r="D8" s="32" t="s">
        <v>16</v>
      </c>
      <c r="E8" s="33" t="s">
        <v>62</v>
      </c>
      <c r="F8" s="34">
        <v>0.04946759259259259</v>
      </c>
      <c r="G8" s="34">
        <v>0.04946759259259259</v>
      </c>
      <c r="H8" s="32" t="str">
        <f t="shared" si="0"/>
        <v>3.34/km</v>
      </c>
      <c r="I8" s="34">
        <f t="shared" si="1"/>
        <v>0.000694444444444442</v>
      </c>
      <c r="J8" s="34">
        <f>G8-INDEX($G$5:$G$180,MATCH(D8,$D$5:$D$180,0))</f>
        <v>5.787037037036785E-05</v>
      </c>
    </row>
    <row r="9" spans="1:10" s="8" customFormat="1" ht="15" customHeight="1">
      <c r="A9" s="32">
        <v>5</v>
      </c>
      <c r="B9" s="39" t="s">
        <v>63</v>
      </c>
      <c r="C9" s="42"/>
      <c r="D9" s="32" t="s">
        <v>12</v>
      </c>
      <c r="E9" s="33" t="s">
        <v>13</v>
      </c>
      <c r="F9" s="34">
        <v>0.05013888888888889</v>
      </c>
      <c r="G9" s="34">
        <v>0.05013888888888889</v>
      </c>
      <c r="H9" s="32" t="str">
        <f t="shared" si="0"/>
        <v>3.37/km</v>
      </c>
      <c r="I9" s="34">
        <f t="shared" si="1"/>
        <v>0.0013657407407407438</v>
      </c>
      <c r="J9" s="34">
        <f>G9-INDEX($G$5:$G$180,MATCH(D9,$D$5:$D$180,0))</f>
        <v>0.0013657407407407438</v>
      </c>
    </row>
    <row r="10" spans="1:10" s="8" customFormat="1" ht="15" customHeight="1">
      <c r="A10" s="32">
        <v>6</v>
      </c>
      <c r="B10" s="39" t="s">
        <v>64</v>
      </c>
      <c r="C10" s="42"/>
      <c r="D10" s="32" t="s">
        <v>16</v>
      </c>
      <c r="E10" s="33" t="s">
        <v>65</v>
      </c>
      <c r="F10" s="34">
        <v>0.050208333333333334</v>
      </c>
      <c r="G10" s="34">
        <v>0.050208333333333334</v>
      </c>
      <c r="H10" s="32" t="str">
        <f t="shared" si="0"/>
        <v>3.37/km</v>
      </c>
      <c r="I10" s="34">
        <f t="shared" si="1"/>
        <v>0.0014351851851851852</v>
      </c>
      <c r="J10" s="34">
        <f>G10-INDEX($G$5:$G$180,MATCH(D10,$D$5:$D$180,0))</f>
        <v>0.000798611111111111</v>
      </c>
    </row>
    <row r="11" spans="1:10" s="8" customFormat="1" ht="15" customHeight="1">
      <c r="A11" s="32">
        <v>7</v>
      </c>
      <c r="B11" s="39" t="s">
        <v>66</v>
      </c>
      <c r="C11" s="42"/>
      <c r="D11" s="32" t="s">
        <v>12</v>
      </c>
      <c r="E11" s="33" t="s">
        <v>67</v>
      </c>
      <c r="F11" s="34">
        <v>0.05130787037037037</v>
      </c>
      <c r="G11" s="34">
        <v>0.05130787037037037</v>
      </c>
      <c r="H11" s="32" t="str">
        <f t="shared" si="0"/>
        <v>3.42/km</v>
      </c>
      <c r="I11" s="34">
        <f t="shared" si="1"/>
        <v>0.002534722222222223</v>
      </c>
      <c r="J11" s="34">
        <f>G11-INDEX($G$5:$G$180,MATCH(D11,$D$5:$D$180,0))</f>
        <v>0.002534722222222223</v>
      </c>
    </row>
    <row r="12" spans="1:10" s="8" customFormat="1" ht="15" customHeight="1">
      <c r="A12" s="32">
        <v>8</v>
      </c>
      <c r="B12" s="39" t="s">
        <v>68</v>
      </c>
      <c r="C12" s="42"/>
      <c r="D12" s="32" t="s">
        <v>16</v>
      </c>
      <c r="E12" s="33" t="s">
        <v>69</v>
      </c>
      <c r="F12" s="34">
        <v>0.05362268518518518</v>
      </c>
      <c r="G12" s="34">
        <v>0.05362268518518518</v>
      </c>
      <c r="H12" s="32" t="str">
        <f t="shared" si="0"/>
        <v>3.52/km</v>
      </c>
      <c r="I12" s="34">
        <f t="shared" si="1"/>
        <v>0.004849537037037034</v>
      </c>
      <c r="J12" s="34">
        <f>G12-INDEX($G$5:$G$180,MATCH(D12,$D$5:$D$180,0))</f>
        <v>0.00421296296296296</v>
      </c>
    </row>
    <row r="13" spans="1:10" s="8" customFormat="1" ht="15" customHeight="1">
      <c r="A13" s="32">
        <v>9</v>
      </c>
      <c r="B13" s="39" t="s">
        <v>70</v>
      </c>
      <c r="C13" s="42"/>
      <c r="D13" s="32" t="s">
        <v>12</v>
      </c>
      <c r="E13" s="33" t="s">
        <v>71</v>
      </c>
      <c r="F13" s="34">
        <v>0.05438657407407407</v>
      </c>
      <c r="G13" s="34">
        <v>0.05438657407407407</v>
      </c>
      <c r="H13" s="32" t="str">
        <f t="shared" si="0"/>
        <v>3.55/km</v>
      </c>
      <c r="I13" s="34">
        <f t="shared" si="1"/>
        <v>0.0056134259259259245</v>
      </c>
      <c r="J13" s="34">
        <f>G13-INDEX($G$5:$G$180,MATCH(D13,$D$5:$D$180,0))</f>
        <v>0.0056134259259259245</v>
      </c>
    </row>
    <row r="14" spans="1:10" s="8" customFormat="1" ht="15" customHeight="1">
      <c r="A14" s="32">
        <v>10</v>
      </c>
      <c r="B14" s="39" t="s">
        <v>72</v>
      </c>
      <c r="C14" s="42"/>
      <c r="D14" s="32" t="s">
        <v>27</v>
      </c>
      <c r="E14" s="33" t="s">
        <v>73</v>
      </c>
      <c r="F14" s="34">
        <v>0.05460648148148148</v>
      </c>
      <c r="G14" s="34">
        <v>0.05460648148148148</v>
      </c>
      <c r="H14" s="32" t="str">
        <f t="shared" si="0"/>
        <v>3.56/km</v>
      </c>
      <c r="I14" s="34">
        <f t="shared" si="1"/>
        <v>0.005833333333333329</v>
      </c>
      <c r="J14" s="34">
        <f>G14-INDEX($G$5:$G$180,MATCH(D14,$D$5:$D$180,0))</f>
        <v>0</v>
      </c>
    </row>
    <row r="15" spans="1:10" s="8" customFormat="1" ht="15" customHeight="1">
      <c r="A15" s="32">
        <v>11</v>
      </c>
      <c r="B15" s="39" t="s">
        <v>74</v>
      </c>
      <c r="C15" s="42"/>
      <c r="D15" s="32" t="s">
        <v>15</v>
      </c>
      <c r="E15" s="33" t="s">
        <v>17</v>
      </c>
      <c r="F15" s="34">
        <v>0.054953703703703706</v>
      </c>
      <c r="G15" s="34">
        <v>0.054953703703703706</v>
      </c>
      <c r="H15" s="32" t="str">
        <f t="shared" si="0"/>
        <v>3.57/km</v>
      </c>
      <c r="I15" s="34">
        <f t="shared" si="1"/>
        <v>0.006180555555555557</v>
      </c>
      <c r="J15" s="34">
        <f>G15-INDEX($G$5:$G$180,MATCH(D15,$D$5:$D$180,0))</f>
        <v>0</v>
      </c>
    </row>
    <row r="16" spans="1:10" s="8" customFormat="1" ht="15" customHeight="1">
      <c r="A16" s="32">
        <v>12</v>
      </c>
      <c r="B16" s="39" t="s">
        <v>75</v>
      </c>
      <c r="C16" s="42"/>
      <c r="D16" s="32" t="s">
        <v>15</v>
      </c>
      <c r="E16" s="33" t="s">
        <v>73</v>
      </c>
      <c r="F16" s="34">
        <v>0.05518518518518519</v>
      </c>
      <c r="G16" s="34">
        <v>0.05518518518518519</v>
      </c>
      <c r="H16" s="32" t="str">
        <f t="shared" si="0"/>
        <v>3.58/km</v>
      </c>
      <c r="I16" s="34">
        <f t="shared" si="1"/>
        <v>0.0064120370370370425</v>
      </c>
      <c r="J16" s="34">
        <f>G16-INDEX($G$5:$G$180,MATCH(D16,$D$5:$D$180,0))</f>
        <v>0.00023148148148148529</v>
      </c>
    </row>
    <row r="17" spans="1:10" s="8" customFormat="1" ht="15" customHeight="1">
      <c r="A17" s="32">
        <v>13</v>
      </c>
      <c r="B17" s="39" t="s">
        <v>76</v>
      </c>
      <c r="C17" s="42"/>
      <c r="D17" s="32" t="s">
        <v>14</v>
      </c>
      <c r="E17" s="33" t="s">
        <v>77</v>
      </c>
      <c r="F17" s="34">
        <v>0.055497685185185185</v>
      </c>
      <c r="G17" s="34">
        <v>0.055497685185185185</v>
      </c>
      <c r="H17" s="32" t="str">
        <f t="shared" si="0"/>
        <v>3.60/km</v>
      </c>
      <c r="I17" s="34">
        <f t="shared" si="1"/>
        <v>0.006724537037037036</v>
      </c>
      <c r="J17" s="34">
        <f>G17-INDEX($G$5:$G$180,MATCH(D17,$D$5:$D$180,0))</f>
        <v>0</v>
      </c>
    </row>
    <row r="18" spans="1:10" s="8" customFormat="1" ht="15" customHeight="1">
      <c r="A18" s="32">
        <v>14</v>
      </c>
      <c r="B18" s="39" t="s">
        <v>78</v>
      </c>
      <c r="C18" s="42"/>
      <c r="D18" s="32" t="s">
        <v>16</v>
      </c>
      <c r="E18" s="33" t="s">
        <v>21</v>
      </c>
      <c r="F18" s="34">
        <v>0.05560185185185185</v>
      </c>
      <c r="G18" s="34">
        <v>0.05560185185185185</v>
      </c>
      <c r="H18" s="32" t="str">
        <f t="shared" si="0"/>
        <v>4.00/km</v>
      </c>
      <c r="I18" s="34">
        <f t="shared" si="1"/>
        <v>0.006828703703703698</v>
      </c>
      <c r="J18" s="34">
        <f>G18-INDEX($G$5:$G$180,MATCH(D18,$D$5:$D$180,0))</f>
        <v>0.006192129629629624</v>
      </c>
    </row>
    <row r="19" spans="1:10" s="8" customFormat="1" ht="15" customHeight="1">
      <c r="A19" s="32">
        <v>15</v>
      </c>
      <c r="B19" s="39" t="s">
        <v>79</v>
      </c>
      <c r="C19" s="42"/>
      <c r="D19" s="32" t="s">
        <v>27</v>
      </c>
      <c r="E19" s="33" t="s">
        <v>17</v>
      </c>
      <c r="F19" s="34">
        <v>0.056053240740740744</v>
      </c>
      <c r="G19" s="34">
        <v>0.056053240740740744</v>
      </c>
      <c r="H19" s="32" t="str">
        <f aca="true" t="shared" si="2" ref="H19:H63">TEXT(INT((HOUR(G19)*3600+MINUTE(G19)*60+SECOND(G19))/$J$3/60),"0")&amp;"."&amp;TEXT(MOD((HOUR(G19)*3600+MINUTE(G19)*60+SECOND(G19))/$J$3,60),"00")&amp;"/km"</f>
        <v>4.02/km</v>
      </c>
      <c r="I19" s="34">
        <f aca="true" t="shared" si="3" ref="I19:I63">G19-$G$5</f>
        <v>0.007280092592592595</v>
      </c>
      <c r="J19" s="34">
        <f>G19-INDEX($G$5:$G$180,MATCH(D19,$D$5:$D$180,0))</f>
        <v>0.0014467592592592657</v>
      </c>
    </row>
    <row r="20" spans="1:10" s="8" customFormat="1" ht="15" customHeight="1">
      <c r="A20" s="32">
        <v>16</v>
      </c>
      <c r="B20" s="39" t="s">
        <v>80</v>
      </c>
      <c r="C20" s="42"/>
      <c r="D20" s="32" t="s">
        <v>27</v>
      </c>
      <c r="E20" s="33" t="s">
        <v>81</v>
      </c>
      <c r="F20" s="34">
        <v>0.056909722222222216</v>
      </c>
      <c r="G20" s="34">
        <v>0.056909722222222216</v>
      </c>
      <c r="H20" s="32" t="str">
        <f t="shared" si="2"/>
        <v>4.06/km</v>
      </c>
      <c r="I20" s="34">
        <f t="shared" si="3"/>
        <v>0.008136574074074067</v>
      </c>
      <c r="J20" s="34">
        <f>G20-INDEX($G$5:$G$180,MATCH(D20,$D$5:$D$180,0))</f>
        <v>0.0023032407407407376</v>
      </c>
    </row>
    <row r="21" spans="1:10" ht="15" customHeight="1">
      <c r="A21" s="32">
        <v>17</v>
      </c>
      <c r="B21" s="39" t="s">
        <v>82</v>
      </c>
      <c r="C21" s="42"/>
      <c r="D21" s="32" t="s">
        <v>18</v>
      </c>
      <c r="E21" s="33" t="s">
        <v>36</v>
      </c>
      <c r="F21" s="34">
        <v>0.05734953703703704</v>
      </c>
      <c r="G21" s="34">
        <v>0.05734953703703704</v>
      </c>
      <c r="H21" s="32" t="str">
        <f t="shared" si="2"/>
        <v>4.08/km</v>
      </c>
      <c r="I21" s="34">
        <f t="shared" si="3"/>
        <v>0.00857638888888889</v>
      </c>
      <c r="J21" s="34">
        <f>G21-INDEX($G$5:$G$180,MATCH(D21,$D$5:$D$180,0))</f>
        <v>0</v>
      </c>
    </row>
    <row r="22" spans="1:10" ht="15" customHeight="1">
      <c r="A22" s="32">
        <v>18</v>
      </c>
      <c r="B22" s="39" t="s">
        <v>83</v>
      </c>
      <c r="C22" s="42"/>
      <c r="D22" s="32" t="s">
        <v>16</v>
      </c>
      <c r="E22" s="33" t="s">
        <v>84</v>
      </c>
      <c r="F22" s="34">
        <v>0.05744212962962963</v>
      </c>
      <c r="G22" s="34">
        <v>0.05744212962962963</v>
      </c>
      <c r="H22" s="32" t="str">
        <f t="shared" si="2"/>
        <v>4.08/km</v>
      </c>
      <c r="I22" s="34">
        <f t="shared" si="3"/>
        <v>0.008668981481481479</v>
      </c>
      <c r="J22" s="34">
        <f>G22-INDEX($G$5:$G$180,MATCH(D22,$D$5:$D$180,0))</f>
        <v>0.008032407407407405</v>
      </c>
    </row>
    <row r="23" spans="1:10" ht="15" customHeight="1">
      <c r="A23" s="32">
        <v>19</v>
      </c>
      <c r="B23" s="39" t="s">
        <v>85</v>
      </c>
      <c r="C23" s="42"/>
      <c r="D23" s="32" t="s">
        <v>12</v>
      </c>
      <c r="E23" s="33" t="s">
        <v>19</v>
      </c>
      <c r="F23" s="34">
        <v>0.05810185185185185</v>
      </c>
      <c r="G23" s="34">
        <v>0.05810185185185185</v>
      </c>
      <c r="H23" s="32" t="str">
        <f t="shared" si="2"/>
        <v>4.11/km</v>
      </c>
      <c r="I23" s="34">
        <f t="shared" si="3"/>
        <v>0.0093287037037037</v>
      </c>
      <c r="J23" s="34">
        <f>G23-INDEX($G$5:$G$180,MATCH(D23,$D$5:$D$180,0))</f>
        <v>0.0093287037037037</v>
      </c>
    </row>
    <row r="24" spans="1:10" ht="15" customHeight="1">
      <c r="A24" s="32">
        <v>20</v>
      </c>
      <c r="B24" s="39" t="s">
        <v>86</v>
      </c>
      <c r="C24" s="42"/>
      <c r="D24" s="32" t="s">
        <v>25</v>
      </c>
      <c r="E24" s="33" t="s">
        <v>21</v>
      </c>
      <c r="F24" s="34">
        <v>0.058379629629629635</v>
      </c>
      <c r="G24" s="34">
        <v>0.058379629629629635</v>
      </c>
      <c r="H24" s="32" t="str">
        <f t="shared" si="2"/>
        <v>4.12/km</v>
      </c>
      <c r="I24" s="34">
        <f t="shared" si="3"/>
        <v>0.009606481481481487</v>
      </c>
      <c r="J24" s="34">
        <f>G24-INDEX($G$5:$G$180,MATCH(D24,$D$5:$D$180,0))</f>
        <v>0</v>
      </c>
    </row>
    <row r="25" spans="1:10" ht="15" customHeight="1">
      <c r="A25" s="32">
        <v>21</v>
      </c>
      <c r="B25" s="39" t="s">
        <v>87</v>
      </c>
      <c r="C25" s="42"/>
      <c r="D25" s="32" t="s">
        <v>15</v>
      </c>
      <c r="E25" s="33" t="s">
        <v>88</v>
      </c>
      <c r="F25" s="34">
        <v>0.05842592592592593</v>
      </c>
      <c r="G25" s="34">
        <v>0.05842592592592593</v>
      </c>
      <c r="H25" s="32" t="str">
        <f t="shared" si="2"/>
        <v>4.12/km</v>
      </c>
      <c r="I25" s="34">
        <f t="shared" si="3"/>
        <v>0.009652777777777781</v>
      </c>
      <c r="J25" s="34">
        <f>G25-INDEX($G$5:$G$180,MATCH(D25,$D$5:$D$180,0))</f>
        <v>0.0034722222222222238</v>
      </c>
    </row>
    <row r="26" spans="1:10" ht="15" customHeight="1">
      <c r="A26" s="32">
        <v>22</v>
      </c>
      <c r="B26" s="39" t="s">
        <v>89</v>
      </c>
      <c r="C26" s="42"/>
      <c r="D26" s="32" t="s">
        <v>14</v>
      </c>
      <c r="E26" s="33" t="s">
        <v>90</v>
      </c>
      <c r="F26" s="34">
        <v>0.058541666666666665</v>
      </c>
      <c r="G26" s="34">
        <v>0.058541666666666665</v>
      </c>
      <c r="H26" s="32" t="str">
        <f t="shared" si="2"/>
        <v>4.13/km</v>
      </c>
      <c r="I26" s="34">
        <f t="shared" si="3"/>
        <v>0.009768518518518517</v>
      </c>
      <c r="J26" s="34">
        <f>G26-INDEX($G$5:$G$180,MATCH(D26,$D$5:$D$180,0))</f>
        <v>0.003043981481481481</v>
      </c>
    </row>
    <row r="27" spans="1:10" ht="15" customHeight="1">
      <c r="A27" s="32">
        <v>23</v>
      </c>
      <c r="B27" s="39" t="s">
        <v>91</v>
      </c>
      <c r="C27" s="42"/>
      <c r="D27" s="32" t="s">
        <v>37</v>
      </c>
      <c r="E27" s="33" t="s">
        <v>17</v>
      </c>
      <c r="F27" s="34">
        <v>0.05886574074074074</v>
      </c>
      <c r="G27" s="34">
        <v>0.05886574074074074</v>
      </c>
      <c r="H27" s="32" t="str">
        <f t="shared" si="2"/>
        <v>4.14/km</v>
      </c>
      <c r="I27" s="34">
        <f t="shared" si="3"/>
        <v>0.01009259259259259</v>
      </c>
      <c r="J27" s="34">
        <f>G27-INDEX($G$5:$G$180,MATCH(D27,$D$5:$D$180,0))</f>
        <v>0</v>
      </c>
    </row>
    <row r="28" spans="1:10" ht="15" customHeight="1">
      <c r="A28" s="32">
        <v>24</v>
      </c>
      <c r="B28" s="39" t="s">
        <v>92</v>
      </c>
      <c r="C28" s="42"/>
      <c r="D28" s="32" t="s">
        <v>14</v>
      </c>
      <c r="E28" s="33" t="s">
        <v>73</v>
      </c>
      <c r="F28" s="34">
        <v>0.059814814814814814</v>
      </c>
      <c r="G28" s="34">
        <v>0.059814814814814814</v>
      </c>
      <c r="H28" s="32" t="str">
        <f t="shared" si="2"/>
        <v>4.18/km</v>
      </c>
      <c r="I28" s="34">
        <f t="shared" si="3"/>
        <v>0.011041666666666665</v>
      </c>
      <c r="J28" s="34">
        <f>G28-INDEX($G$5:$G$180,MATCH(D28,$D$5:$D$180,0))</f>
        <v>0.004317129629629629</v>
      </c>
    </row>
    <row r="29" spans="1:10" ht="15" customHeight="1">
      <c r="A29" s="32">
        <v>25</v>
      </c>
      <c r="B29" s="39" t="s">
        <v>93</v>
      </c>
      <c r="C29" s="42"/>
      <c r="D29" s="32" t="s">
        <v>15</v>
      </c>
      <c r="E29" s="33" t="s">
        <v>19</v>
      </c>
      <c r="F29" s="34">
        <v>0.05991898148148148</v>
      </c>
      <c r="G29" s="34">
        <v>0.05991898148148148</v>
      </c>
      <c r="H29" s="32" t="str">
        <f t="shared" si="2"/>
        <v>4.19/km</v>
      </c>
      <c r="I29" s="34">
        <f t="shared" si="3"/>
        <v>0.011145833333333334</v>
      </c>
      <c r="J29" s="34">
        <f>G29-INDEX($G$5:$G$180,MATCH(D29,$D$5:$D$180,0))</f>
        <v>0.004965277777777777</v>
      </c>
    </row>
    <row r="30" spans="1:10" ht="15" customHeight="1">
      <c r="A30" s="32">
        <v>26</v>
      </c>
      <c r="B30" s="39" t="s">
        <v>94</v>
      </c>
      <c r="C30" s="42"/>
      <c r="D30" s="32" t="s">
        <v>16</v>
      </c>
      <c r="E30" s="33" t="s">
        <v>95</v>
      </c>
      <c r="F30" s="34">
        <v>0.05997685185185186</v>
      </c>
      <c r="G30" s="34">
        <v>0.05997685185185186</v>
      </c>
      <c r="H30" s="32" t="str">
        <f t="shared" si="2"/>
        <v>4.19/km</v>
      </c>
      <c r="I30" s="34">
        <f t="shared" si="3"/>
        <v>0.011203703703703709</v>
      </c>
      <c r="J30" s="34">
        <f>G30-INDEX($G$5:$G$180,MATCH(D30,$D$5:$D$180,0))</f>
        <v>0.010567129629629635</v>
      </c>
    </row>
    <row r="31" spans="1:10" ht="15" customHeight="1">
      <c r="A31" s="32">
        <v>27</v>
      </c>
      <c r="B31" s="39" t="s">
        <v>96</v>
      </c>
      <c r="C31" s="42"/>
      <c r="D31" s="32" t="s">
        <v>12</v>
      </c>
      <c r="E31" s="33" t="s">
        <v>95</v>
      </c>
      <c r="F31" s="34">
        <v>0.05997685185185186</v>
      </c>
      <c r="G31" s="34">
        <v>0.05997685185185186</v>
      </c>
      <c r="H31" s="32" t="str">
        <f t="shared" si="2"/>
        <v>4.19/km</v>
      </c>
      <c r="I31" s="34">
        <f t="shared" si="3"/>
        <v>0.011203703703703709</v>
      </c>
      <c r="J31" s="34">
        <f>G31-INDEX($G$5:$G$180,MATCH(D31,$D$5:$D$180,0))</f>
        <v>0.011203703703703709</v>
      </c>
    </row>
    <row r="32" spans="1:10" ht="15" customHeight="1">
      <c r="A32" s="32">
        <v>28</v>
      </c>
      <c r="B32" s="39" t="s">
        <v>97</v>
      </c>
      <c r="C32" s="42"/>
      <c r="D32" s="32" t="s">
        <v>15</v>
      </c>
      <c r="E32" s="33" t="s">
        <v>26</v>
      </c>
      <c r="F32" s="34">
        <v>0.06068287037037037</v>
      </c>
      <c r="G32" s="34">
        <v>0.06068287037037037</v>
      </c>
      <c r="H32" s="32" t="str">
        <f t="shared" si="2"/>
        <v>4.22/km</v>
      </c>
      <c r="I32" s="34">
        <f t="shared" si="3"/>
        <v>0.011909722222222224</v>
      </c>
      <c r="J32" s="34">
        <f>G32-INDEX($G$5:$G$180,MATCH(D32,$D$5:$D$180,0))</f>
        <v>0.005729166666666667</v>
      </c>
    </row>
    <row r="33" spans="1:10" ht="15" customHeight="1">
      <c r="A33" s="32">
        <v>29</v>
      </c>
      <c r="B33" s="39" t="s">
        <v>98</v>
      </c>
      <c r="C33" s="42"/>
      <c r="D33" s="32" t="s">
        <v>14</v>
      </c>
      <c r="E33" s="33" t="s">
        <v>90</v>
      </c>
      <c r="F33" s="34">
        <v>0.060972222222222226</v>
      </c>
      <c r="G33" s="34">
        <v>0.060972222222222226</v>
      </c>
      <c r="H33" s="32" t="str">
        <f t="shared" si="2"/>
        <v>4.23/km</v>
      </c>
      <c r="I33" s="34">
        <f t="shared" si="3"/>
        <v>0.012199074074074077</v>
      </c>
      <c r="J33" s="34">
        <f>G33-INDEX($G$5:$G$180,MATCH(D33,$D$5:$D$180,0))</f>
        <v>0.005474537037037042</v>
      </c>
    </row>
    <row r="34" spans="1:10" ht="15" customHeight="1">
      <c r="A34" s="32">
        <v>30</v>
      </c>
      <c r="B34" s="39" t="s">
        <v>99</v>
      </c>
      <c r="C34" s="42"/>
      <c r="D34" s="32" t="s">
        <v>12</v>
      </c>
      <c r="E34" s="33" t="s">
        <v>100</v>
      </c>
      <c r="F34" s="34">
        <v>0.06115740740740741</v>
      </c>
      <c r="G34" s="34">
        <v>0.06115740740740741</v>
      </c>
      <c r="H34" s="32" t="str">
        <f t="shared" si="2"/>
        <v>4.24/km</v>
      </c>
      <c r="I34" s="34">
        <f t="shared" si="3"/>
        <v>0.012384259259259262</v>
      </c>
      <c r="J34" s="34">
        <f>G34-INDEX($G$5:$G$180,MATCH(D34,$D$5:$D$180,0))</f>
        <v>0.012384259259259262</v>
      </c>
    </row>
    <row r="35" spans="1:10" ht="15" customHeight="1">
      <c r="A35" s="32">
        <v>31</v>
      </c>
      <c r="B35" s="39" t="s">
        <v>101</v>
      </c>
      <c r="C35" s="42"/>
      <c r="D35" s="32" t="s">
        <v>12</v>
      </c>
      <c r="E35" s="33" t="s">
        <v>17</v>
      </c>
      <c r="F35" s="34">
        <v>0.06128472222222222</v>
      </c>
      <c r="G35" s="34">
        <v>0.06128472222222222</v>
      </c>
      <c r="H35" s="32" t="str">
        <f t="shared" si="2"/>
        <v>4.25/km</v>
      </c>
      <c r="I35" s="34">
        <f t="shared" si="3"/>
        <v>0.01251157407407407</v>
      </c>
      <c r="J35" s="34">
        <f>G35-INDEX($G$5:$G$180,MATCH(D35,$D$5:$D$180,0))</f>
        <v>0.01251157407407407</v>
      </c>
    </row>
    <row r="36" spans="1:10" ht="15" customHeight="1">
      <c r="A36" s="32">
        <v>32</v>
      </c>
      <c r="B36" s="39" t="s">
        <v>102</v>
      </c>
      <c r="C36" s="42"/>
      <c r="D36" s="32" t="s">
        <v>37</v>
      </c>
      <c r="E36" s="33" t="s">
        <v>17</v>
      </c>
      <c r="F36" s="34">
        <v>0.061782407407407404</v>
      </c>
      <c r="G36" s="34">
        <v>0.061782407407407404</v>
      </c>
      <c r="H36" s="32" t="str">
        <f t="shared" si="2"/>
        <v>4.27/km</v>
      </c>
      <c r="I36" s="34">
        <f t="shared" si="3"/>
        <v>0.013009259259259255</v>
      </c>
      <c r="J36" s="34">
        <f>G36-INDEX($G$5:$G$180,MATCH(D36,$D$5:$D$180,0))</f>
        <v>0.0029166666666666646</v>
      </c>
    </row>
    <row r="37" spans="1:10" ht="15" customHeight="1">
      <c r="A37" s="32">
        <v>33</v>
      </c>
      <c r="B37" s="39" t="s">
        <v>103</v>
      </c>
      <c r="C37" s="42"/>
      <c r="D37" s="32" t="s">
        <v>29</v>
      </c>
      <c r="E37" s="33" t="s">
        <v>38</v>
      </c>
      <c r="F37" s="34">
        <v>0.061875000000000006</v>
      </c>
      <c r="G37" s="34">
        <v>0.061875000000000006</v>
      </c>
      <c r="H37" s="32" t="str">
        <f t="shared" si="2"/>
        <v>4.27/km</v>
      </c>
      <c r="I37" s="34">
        <f t="shared" si="3"/>
        <v>0.013101851851851858</v>
      </c>
      <c r="J37" s="34">
        <f>G37-INDEX($G$5:$G$180,MATCH(D37,$D$5:$D$180,0))</f>
        <v>0</v>
      </c>
    </row>
    <row r="38" spans="1:10" ht="15" customHeight="1">
      <c r="A38" s="32">
        <v>34</v>
      </c>
      <c r="B38" s="39" t="s">
        <v>104</v>
      </c>
      <c r="C38" s="42"/>
      <c r="D38" s="32" t="s">
        <v>12</v>
      </c>
      <c r="E38" s="33" t="s">
        <v>17</v>
      </c>
      <c r="F38" s="34">
        <v>0.061932870370370374</v>
      </c>
      <c r="G38" s="34">
        <v>0.061932870370370374</v>
      </c>
      <c r="H38" s="32" t="str">
        <f t="shared" si="2"/>
        <v>4.28/km</v>
      </c>
      <c r="I38" s="34">
        <f t="shared" si="3"/>
        <v>0.013159722222222225</v>
      </c>
      <c r="J38" s="34">
        <f>G38-INDEX($G$5:$G$180,MATCH(D38,$D$5:$D$180,0))</f>
        <v>0.013159722222222225</v>
      </c>
    </row>
    <row r="39" spans="1:10" ht="15" customHeight="1">
      <c r="A39" s="32">
        <v>35</v>
      </c>
      <c r="B39" s="39" t="s">
        <v>105</v>
      </c>
      <c r="C39" s="42"/>
      <c r="D39" s="32" t="s">
        <v>37</v>
      </c>
      <c r="E39" s="33" t="s">
        <v>106</v>
      </c>
      <c r="F39" s="34">
        <v>0.06201388888888889</v>
      </c>
      <c r="G39" s="34">
        <v>0.06201388888888889</v>
      </c>
      <c r="H39" s="32" t="str">
        <f t="shared" si="2"/>
        <v>4.28/km</v>
      </c>
      <c r="I39" s="34">
        <f t="shared" si="3"/>
        <v>0.01324074074074074</v>
      </c>
      <c r="J39" s="34">
        <f>G39-INDEX($G$5:$G$180,MATCH(D39,$D$5:$D$180,0))</f>
        <v>0.00314814814814815</v>
      </c>
    </row>
    <row r="40" spans="1:10" ht="15" customHeight="1">
      <c r="A40" s="32">
        <v>36</v>
      </c>
      <c r="B40" s="39" t="s">
        <v>107</v>
      </c>
      <c r="C40" s="42"/>
      <c r="D40" s="32" t="s">
        <v>27</v>
      </c>
      <c r="E40" s="33" t="s">
        <v>108</v>
      </c>
      <c r="F40" s="34">
        <v>0.062280092592592595</v>
      </c>
      <c r="G40" s="34">
        <v>0.062280092592592595</v>
      </c>
      <c r="H40" s="32" t="str">
        <f t="shared" si="2"/>
        <v>4.29/km</v>
      </c>
      <c r="I40" s="34">
        <f t="shared" si="3"/>
        <v>0.013506944444444446</v>
      </c>
      <c r="J40" s="34">
        <f>G40-INDEX($G$5:$G$180,MATCH(D40,$D$5:$D$180,0))</f>
        <v>0.007673611111111117</v>
      </c>
    </row>
    <row r="41" spans="1:10" ht="15" customHeight="1">
      <c r="A41" s="32">
        <v>37</v>
      </c>
      <c r="B41" s="39" t="s">
        <v>109</v>
      </c>
      <c r="C41" s="42"/>
      <c r="D41" s="32" t="s">
        <v>12</v>
      </c>
      <c r="E41" s="33" t="s">
        <v>110</v>
      </c>
      <c r="F41" s="34">
        <v>0.06240740740740741</v>
      </c>
      <c r="G41" s="34">
        <v>0.06240740740740741</v>
      </c>
      <c r="H41" s="32" t="str">
        <f t="shared" si="2"/>
        <v>4.30/km</v>
      </c>
      <c r="I41" s="34">
        <f t="shared" si="3"/>
        <v>0.013634259259259263</v>
      </c>
      <c r="J41" s="34">
        <f>G41-INDEX($G$5:$G$180,MATCH(D41,$D$5:$D$180,0))</f>
        <v>0.013634259259259263</v>
      </c>
    </row>
    <row r="42" spans="1:10" ht="15" customHeight="1">
      <c r="A42" s="32">
        <v>38</v>
      </c>
      <c r="B42" s="39" t="s">
        <v>111</v>
      </c>
      <c r="C42" s="42"/>
      <c r="D42" s="32" t="s">
        <v>44</v>
      </c>
      <c r="E42" s="33" t="s">
        <v>24</v>
      </c>
      <c r="F42" s="34">
        <v>0.06244212962962963</v>
      </c>
      <c r="G42" s="34">
        <v>0.06244212962962963</v>
      </c>
      <c r="H42" s="32" t="str">
        <f t="shared" si="2"/>
        <v>4.30/km</v>
      </c>
      <c r="I42" s="34">
        <f t="shared" si="3"/>
        <v>0.013668981481481483</v>
      </c>
      <c r="J42" s="34">
        <f>G42-INDEX($G$5:$G$180,MATCH(D42,$D$5:$D$180,0))</f>
        <v>0</v>
      </c>
    </row>
    <row r="43" spans="1:10" ht="15" customHeight="1">
      <c r="A43" s="32">
        <v>39</v>
      </c>
      <c r="B43" s="39" t="s">
        <v>112</v>
      </c>
      <c r="C43" s="42"/>
      <c r="D43" s="32" t="s">
        <v>15</v>
      </c>
      <c r="E43" s="33" t="s">
        <v>17</v>
      </c>
      <c r="F43" s="34">
        <v>0.06274305555555555</v>
      </c>
      <c r="G43" s="34">
        <v>0.06274305555555555</v>
      </c>
      <c r="H43" s="32" t="str">
        <f t="shared" si="2"/>
        <v>4.31/km</v>
      </c>
      <c r="I43" s="34">
        <f t="shared" si="3"/>
        <v>0.013969907407407403</v>
      </c>
      <c r="J43" s="34">
        <f>G43-INDEX($G$5:$G$180,MATCH(D43,$D$5:$D$180,0))</f>
        <v>0.007789351851851846</v>
      </c>
    </row>
    <row r="44" spans="1:10" ht="15" customHeight="1">
      <c r="A44" s="32">
        <v>40</v>
      </c>
      <c r="B44" s="39" t="s">
        <v>113</v>
      </c>
      <c r="C44" s="42"/>
      <c r="D44" s="32" t="s">
        <v>27</v>
      </c>
      <c r="E44" s="33" t="s">
        <v>114</v>
      </c>
      <c r="F44" s="34">
        <v>0.06298611111111112</v>
      </c>
      <c r="G44" s="34">
        <v>0.06298611111111112</v>
      </c>
      <c r="H44" s="32" t="str">
        <f t="shared" si="2"/>
        <v>4.32/km</v>
      </c>
      <c r="I44" s="34">
        <f t="shared" si="3"/>
        <v>0.014212962962962969</v>
      </c>
      <c r="J44" s="34">
        <f>G44-INDEX($G$5:$G$180,MATCH(D44,$D$5:$D$180,0))</f>
        <v>0.00837962962962964</v>
      </c>
    </row>
    <row r="45" spans="1:10" ht="15" customHeight="1">
      <c r="A45" s="32">
        <v>41</v>
      </c>
      <c r="B45" s="39" t="s">
        <v>115</v>
      </c>
      <c r="C45" s="42"/>
      <c r="D45" s="32" t="s">
        <v>12</v>
      </c>
      <c r="E45" s="33" t="s">
        <v>73</v>
      </c>
      <c r="F45" s="34">
        <v>0.06302083333333333</v>
      </c>
      <c r="G45" s="34">
        <v>0.06302083333333333</v>
      </c>
      <c r="H45" s="32" t="str">
        <f t="shared" si="2"/>
        <v>4.32/km</v>
      </c>
      <c r="I45" s="34">
        <f t="shared" si="3"/>
        <v>0.014247685185185183</v>
      </c>
      <c r="J45" s="34">
        <f>G45-INDEX($G$5:$G$180,MATCH(D45,$D$5:$D$180,0))</f>
        <v>0.014247685185185183</v>
      </c>
    </row>
    <row r="46" spans="1:10" ht="15" customHeight="1">
      <c r="A46" s="32">
        <v>42</v>
      </c>
      <c r="B46" s="39" t="s">
        <v>116</v>
      </c>
      <c r="C46" s="42"/>
      <c r="D46" s="32" t="s">
        <v>12</v>
      </c>
      <c r="E46" s="33" t="s">
        <v>90</v>
      </c>
      <c r="F46" s="34">
        <v>0.06319444444444444</v>
      </c>
      <c r="G46" s="34">
        <v>0.06319444444444444</v>
      </c>
      <c r="H46" s="32" t="str">
        <f t="shared" si="2"/>
        <v>4.33/km</v>
      </c>
      <c r="I46" s="34">
        <f t="shared" si="3"/>
        <v>0.014421296296296293</v>
      </c>
      <c r="J46" s="34">
        <f>G46-INDEX($G$5:$G$180,MATCH(D46,$D$5:$D$180,0))</f>
        <v>0.014421296296296293</v>
      </c>
    </row>
    <row r="47" spans="1:10" ht="15" customHeight="1">
      <c r="A47" s="32">
        <v>43</v>
      </c>
      <c r="B47" s="39" t="s">
        <v>117</v>
      </c>
      <c r="C47" s="42"/>
      <c r="D47" s="32" t="s">
        <v>18</v>
      </c>
      <c r="E47" s="33" t="s">
        <v>47</v>
      </c>
      <c r="F47" s="34">
        <v>0.06333333333333334</v>
      </c>
      <c r="G47" s="34">
        <v>0.06333333333333334</v>
      </c>
      <c r="H47" s="32" t="str">
        <f t="shared" si="2"/>
        <v>4.34/km</v>
      </c>
      <c r="I47" s="34">
        <f t="shared" si="3"/>
        <v>0.01456018518518519</v>
      </c>
      <c r="J47" s="34">
        <f>G47-INDEX($G$5:$G$180,MATCH(D47,$D$5:$D$180,0))</f>
        <v>0.0059837962962962996</v>
      </c>
    </row>
    <row r="48" spans="1:10" ht="15" customHeight="1">
      <c r="A48" s="32">
        <v>44</v>
      </c>
      <c r="B48" s="39" t="s">
        <v>118</v>
      </c>
      <c r="C48" s="42"/>
      <c r="D48" s="32" t="s">
        <v>14</v>
      </c>
      <c r="E48" s="33" t="s">
        <v>50</v>
      </c>
      <c r="F48" s="34">
        <v>0.06342592592592593</v>
      </c>
      <c r="G48" s="34">
        <v>0.06342592592592593</v>
      </c>
      <c r="H48" s="32" t="str">
        <f t="shared" si="2"/>
        <v>4.34/km</v>
      </c>
      <c r="I48" s="34">
        <f t="shared" si="3"/>
        <v>0.014652777777777778</v>
      </c>
      <c r="J48" s="34">
        <f>G48-INDEX($G$5:$G$180,MATCH(D48,$D$5:$D$180,0))</f>
        <v>0.007928240740740743</v>
      </c>
    </row>
    <row r="49" spans="1:10" ht="15" customHeight="1">
      <c r="A49" s="32">
        <v>45</v>
      </c>
      <c r="B49" s="39" t="s">
        <v>119</v>
      </c>
      <c r="C49" s="42"/>
      <c r="D49" s="32" t="s">
        <v>15</v>
      </c>
      <c r="E49" s="33" t="s">
        <v>20</v>
      </c>
      <c r="F49" s="34">
        <v>0.06361111111111112</v>
      </c>
      <c r="G49" s="34">
        <v>0.06361111111111112</v>
      </c>
      <c r="H49" s="32" t="str">
        <f t="shared" si="2"/>
        <v>4.35/km</v>
      </c>
      <c r="I49" s="34">
        <f t="shared" si="3"/>
        <v>0.01483796296296297</v>
      </c>
      <c r="J49" s="34">
        <f>G49-INDEX($G$5:$G$180,MATCH(D49,$D$5:$D$180,0))</f>
        <v>0.008657407407407412</v>
      </c>
    </row>
    <row r="50" spans="1:10" ht="15" customHeight="1">
      <c r="A50" s="32">
        <v>46</v>
      </c>
      <c r="B50" s="39" t="s">
        <v>120</v>
      </c>
      <c r="C50" s="42"/>
      <c r="D50" s="32" t="s">
        <v>15</v>
      </c>
      <c r="E50" s="33" t="s">
        <v>65</v>
      </c>
      <c r="F50" s="34">
        <v>0.06371527777777779</v>
      </c>
      <c r="G50" s="34">
        <v>0.06371527777777779</v>
      </c>
      <c r="H50" s="32" t="str">
        <f t="shared" si="2"/>
        <v>4.35/km</v>
      </c>
      <c r="I50" s="34">
        <f t="shared" si="3"/>
        <v>0.014942129629629639</v>
      </c>
      <c r="J50" s="34">
        <f>G50-INDEX($G$5:$G$180,MATCH(D50,$D$5:$D$180,0))</f>
        <v>0.008761574074074081</v>
      </c>
    </row>
    <row r="51" spans="1:10" ht="15" customHeight="1">
      <c r="A51" s="32">
        <v>47</v>
      </c>
      <c r="B51" s="39" t="s">
        <v>121</v>
      </c>
      <c r="C51" s="42"/>
      <c r="D51" s="32" t="s">
        <v>15</v>
      </c>
      <c r="E51" s="33" t="s">
        <v>65</v>
      </c>
      <c r="F51" s="34">
        <v>0.06371527777777779</v>
      </c>
      <c r="G51" s="34">
        <v>0.06371527777777779</v>
      </c>
      <c r="H51" s="32" t="str">
        <f t="shared" si="2"/>
        <v>4.35/km</v>
      </c>
      <c r="I51" s="34">
        <f t="shared" si="3"/>
        <v>0.014942129629629639</v>
      </c>
      <c r="J51" s="34">
        <f>G51-INDEX($G$5:$G$180,MATCH(D51,$D$5:$D$180,0))</f>
        <v>0.008761574074074081</v>
      </c>
    </row>
    <row r="52" spans="1:10" ht="15" customHeight="1">
      <c r="A52" s="32">
        <v>48</v>
      </c>
      <c r="B52" s="39" t="s">
        <v>122</v>
      </c>
      <c r="C52" s="42"/>
      <c r="D52" s="32" t="s">
        <v>18</v>
      </c>
      <c r="E52" s="33" t="s">
        <v>23</v>
      </c>
      <c r="F52" s="34">
        <v>0.06377314814814815</v>
      </c>
      <c r="G52" s="34">
        <v>0.06377314814814815</v>
      </c>
      <c r="H52" s="32" t="str">
        <f t="shared" si="2"/>
        <v>4.36/km</v>
      </c>
      <c r="I52" s="34">
        <f t="shared" si="3"/>
        <v>0.015</v>
      </c>
      <c r="J52" s="34">
        <f>G52-INDEX($G$5:$G$180,MATCH(D52,$D$5:$D$180,0))</f>
        <v>0.006423611111111109</v>
      </c>
    </row>
    <row r="53" spans="1:10" ht="15" customHeight="1">
      <c r="A53" s="32">
        <v>49</v>
      </c>
      <c r="B53" s="39" t="s">
        <v>123</v>
      </c>
      <c r="C53" s="42"/>
      <c r="D53" s="32" t="s">
        <v>15</v>
      </c>
      <c r="E53" s="33" t="s">
        <v>73</v>
      </c>
      <c r="F53" s="34">
        <v>0.06399305555555555</v>
      </c>
      <c r="G53" s="34">
        <v>0.06399305555555555</v>
      </c>
      <c r="H53" s="32" t="str">
        <f t="shared" si="2"/>
        <v>4.36/km</v>
      </c>
      <c r="I53" s="34">
        <f t="shared" si="3"/>
        <v>0.015219907407407404</v>
      </c>
      <c r="J53" s="34">
        <f>G53-INDEX($G$5:$G$180,MATCH(D53,$D$5:$D$180,0))</f>
        <v>0.009039351851851847</v>
      </c>
    </row>
    <row r="54" spans="1:10" ht="15" customHeight="1">
      <c r="A54" s="32">
        <v>50</v>
      </c>
      <c r="B54" s="39" t="s">
        <v>124</v>
      </c>
      <c r="C54" s="42"/>
      <c r="D54" s="32" t="s">
        <v>16</v>
      </c>
      <c r="E54" s="33" t="s">
        <v>51</v>
      </c>
      <c r="F54" s="34">
        <v>0.06400462962962962</v>
      </c>
      <c r="G54" s="34">
        <v>0.06400462962962962</v>
      </c>
      <c r="H54" s="32" t="str">
        <f t="shared" si="2"/>
        <v>4.37/km</v>
      </c>
      <c r="I54" s="34">
        <f t="shared" si="3"/>
        <v>0.01523148148148147</v>
      </c>
      <c r="J54" s="34">
        <f>G54-INDEX($G$5:$G$180,MATCH(D54,$D$5:$D$180,0))</f>
        <v>0.014594907407407397</v>
      </c>
    </row>
    <row r="55" spans="1:10" ht="15" customHeight="1">
      <c r="A55" s="32">
        <v>51</v>
      </c>
      <c r="B55" s="39" t="s">
        <v>125</v>
      </c>
      <c r="C55" s="42"/>
      <c r="D55" s="32" t="s">
        <v>33</v>
      </c>
      <c r="E55" s="33" t="s">
        <v>126</v>
      </c>
      <c r="F55" s="34">
        <v>0.0644212962962963</v>
      </c>
      <c r="G55" s="34">
        <v>0.0644212962962963</v>
      </c>
      <c r="H55" s="32" t="str">
        <f t="shared" si="2"/>
        <v>4.38/km</v>
      </c>
      <c r="I55" s="34">
        <f t="shared" si="3"/>
        <v>0.015648148148148147</v>
      </c>
      <c r="J55" s="34">
        <f>G55-INDEX($G$5:$G$180,MATCH(D55,$D$5:$D$180,0))</f>
        <v>0</v>
      </c>
    </row>
    <row r="56" spans="1:10" ht="15" customHeight="1">
      <c r="A56" s="32">
        <v>52</v>
      </c>
      <c r="B56" s="39" t="s">
        <v>127</v>
      </c>
      <c r="C56" s="42"/>
      <c r="D56" s="32" t="s">
        <v>18</v>
      </c>
      <c r="E56" s="33" t="s">
        <v>26</v>
      </c>
      <c r="F56" s="34">
        <v>0.06476851851851852</v>
      </c>
      <c r="G56" s="34">
        <v>0.06476851851851852</v>
      </c>
      <c r="H56" s="32" t="str">
        <f t="shared" si="2"/>
        <v>4.40/km</v>
      </c>
      <c r="I56" s="34">
        <f t="shared" si="3"/>
        <v>0.015995370370370368</v>
      </c>
      <c r="J56" s="34">
        <f>G56-INDEX($G$5:$G$180,MATCH(D56,$D$5:$D$180,0))</f>
        <v>0.007418981481481478</v>
      </c>
    </row>
    <row r="57" spans="1:10" ht="15" customHeight="1">
      <c r="A57" s="32">
        <v>53</v>
      </c>
      <c r="B57" s="39" t="s">
        <v>128</v>
      </c>
      <c r="C57" s="42"/>
      <c r="D57" s="32" t="s">
        <v>15</v>
      </c>
      <c r="E57" s="33" t="s">
        <v>129</v>
      </c>
      <c r="F57" s="34">
        <v>0.06509259259259259</v>
      </c>
      <c r="G57" s="34">
        <v>0.06509259259259259</v>
      </c>
      <c r="H57" s="32" t="str">
        <f t="shared" si="2"/>
        <v>4.41/km</v>
      </c>
      <c r="I57" s="34">
        <f t="shared" si="3"/>
        <v>0.016319444444444442</v>
      </c>
      <c r="J57" s="34">
        <f>G57-INDEX($G$5:$G$180,MATCH(D57,$D$5:$D$180,0))</f>
        <v>0.010138888888888885</v>
      </c>
    </row>
    <row r="58" spans="1:10" ht="15" customHeight="1">
      <c r="A58" s="32">
        <v>54</v>
      </c>
      <c r="B58" s="39" t="s">
        <v>130</v>
      </c>
      <c r="C58" s="42"/>
      <c r="D58" s="32" t="s">
        <v>37</v>
      </c>
      <c r="E58" s="33" t="s">
        <v>88</v>
      </c>
      <c r="F58" s="34">
        <v>0.06527777777777778</v>
      </c>
      <c r="G58" s="34">
        <v>0.06527777777777778</v>
      </c>
      <c r="H58" s="32" t="str">
        <f t="shared" si="2"/>
        <v>4.42/km</v>
      </c>
      <c r="I58" s="34">
        <f t="shared" si="3"/>
        <v>0.016504629629629633</v>
      </c>
      <c r="J58" s="34">
        <f>G58-INDEX($G$5:$G$180,MATCH(D58,$D$5:$D$180,0))</f>
        <v>0.0064120370370370425</v>
      </c>
    </row>
    <row r="59" spans="1:10" ht="15" customHeight="1">
      <c r="A59" s="32">
        <v>55</v>
      </c>
      <c r="B59" s="39" t="s">
        <v>131</v>
      </c>
      <c r="C59" s="42"/>
      <c r="D59" s="32" t="s">
        <v>29</v>
      </c>
      <c r="E59" s="33" t="s">
        <v>132</v>
      </c>
      <c r="F59" s="34">
        <v>0.06543981481481481</v>
      </c>
      <c r="G59" s="34">
        <v>0.06543981481481481</v>
      </c>
      <c r="H59" s="32" t="str">
        <f t="shared" si="2"/>
        <v>4.43/km</v>
      </c>
      <c r="I59" s="34">
        <f t="shared" si="3"/>
        <v>0.016666666666666663</v>
      </c>
      <c r="J59" s="34">
        <f>G59-INDEX($G$5:$G$180,MATCH(D59,$D$5:$D$180,0))</f>
        <v>0.0035648148148148054</v>
      </c>
    </row>
    <row r="60" spans="1:10" ht="15" customHeight="1">
      <c r="A60" s="32">
        <v>56</v>
      </c>
      <c r="B60" s="39" t="s">
        <v>133</v>
      </c>
      <c r="C60" s="42"/>
      <c r="D60" s="32" t="s">
        <v>14</v>
      </c>
      <c r="E60" s="33" t="s">
        <v>90</v>
      </c>
      <c r="F60" s="34">
        <v>0.06594907407407408</v>
      </c>
      <c r="G60" s="34">
        <v>0.06594907407407408</v>
      </c>
      <c r="H60" s="32" t="str">
        <f t="shared" si="2"/>
        <v>4.45/km</v>
      </c>
      <c r="I60" s="34">
        <f t="shared" si="3"/>
        <v>0.017175925925925928</v>
      </c>
      <c r="J60" s="34">
        <f>G60-INDEX($G$5:$G$180,MATCH(D60,$D$5:$D$180,0))</f>
        <v>0.010451388888888892</v>
      </c>
    </row>
    <row r="61" spans="1:10" ht="15" customHeight="1">
      <c r="A61" s="32">
        <v>57</v>
      </c>
      <c r="B61" s="39" t="s">
        <v>134</v>
      </c>
      <c r="C61" s="42"/>
      <c r="D61" s="32" t="s">
        <v>15</v>
      </c>
      <c r="E61" s="33" t="s">
        <v>21</v>
      </c>
      <c r="F61" s="34">
        <v>0.06609953703703704</v>
      </c>
      <c r="G61" s="34">
        <v>0.06609953703703704</v>
      </c>
      <c r="H61" s="32" t="str">
        <f t="shared" si="2"/>
        <v>4.46/km</v>
      </c>
      <c r="I61" s="34">
        <f t="shared" si="3"/>
        <v>0.01732638888888889</v>
      </c>
      <c r="J61" s="34">
        <f>G61-INDEX($G$5:$G$180,MATCH(D61,$D$5:$D$180,0))</f>
        <v>0.011145833333333334</v>
      </c>
    </row>
    <row r="62" spans="1:10" ht="15" customHeight="1">
      <c r="A62" s="32">
        <v>58</v>
      </c>
      <c r="B62" s="39" t="s">
        <v>135</v>
      </c>
      <c r="C62" s="42"/>
      <c r="D62" s="32" t="s">
        <v>16</v>
      </c>
      <c r="E62" s="33" t="s">
        <v>90</v>
      </c>
      <c r="F62" s="34">
        <v>0.06630787037037038</v>
      </c>
      <c r="G62" s="34">
        <v>0.06630787037037038</v>
      </c>
      <c r="H62" s="32" t="str">
        <f t="shared" si="2"/>
        <v>4.46/km</v>
      </c>
      <c r="I62" s="34">
        <f t="shared" si="3"/>
        <v>0.01753472222222223</v>
      </c>
      <c r="J62" s="34">
        <f>G62-INDEX($G$5:$G$180,MATCH(D62,$D$5:$D$180,0))</f>
        <v>0.016898148148148155</v>
      </c>
    </row>
    <row r="63" spans="1:10" ht="15" customHeight="1">
      <c r="A63" s="32">
        <v>59</v>
      </c>
      <c r="B63" s="39" t="s">
        <v>136</v>
      </c>
      <c r="C63" s="42"/>
      <c r="D63" s="32" t="s">
        <v>27</v>
      </c>
      <c r="E63" s="33" t="s">
        <v>137</v>
      </c>
      <c r="F63" s="34">
        <v>0.06635416666666666</v>
      </c>
      <c r="G63" s="34">
        <v>0.06635416666666666</v>
      </c>
      <c r="H63" s="32" t="str">
        <f t="shared" si="2"/>
        <v>4.47/km</v>
      </c>
      <c r="I63" s="34">
        <f t="shared" si="3"/>
        <v>0.01758101851851851</v>
      </c>
      <c r="J63" s="34">
        <f>G63-INDEX($G$5:$G$180,MATCH(D63,$D$5:$D$180,0))</f>
        <v>0.01174768518518518</v>
      </c>
    </row>
    <row r="64" spans="1:10" ht="15" customHeight="1">
      <c r="A64" s="32">
        <v>60</v>
      </c>
      <c r="B64" s="39" t="s">
        <v>138</v>
      </c>
      <c r="C64" s="42"/>
      <c r="D64" s="32" t="s">
        <v>44</v>
      </c>
      <c r="E64" s="33" t="s">
        <v>132</v>
      </c>
      <c r="F64" s="34">
        <v>0.06682870370370371</v>
      </c>
      <c r="G64" s="34">
        <v>0.06682870370370371</v>
      </c>
      <c r="H64" s="32" t="str">
        <f aca="true" t="shared" si="4" ref="H64:H127">TEXT(INT((HOUR(G64)*3600+MINUTE(G64)*60+SECOND(G64))/$J$3/60),"0")&amp;"."&amp;TEXT(MOD((HOUR(G64)*3600+MINUTE(G64)*60+SECOND(G64))/$J$3,60),"00")&amp;"/km"</f>
        <v>4.49/km</v>
      </c>
      <c r="I64" s="34">
        <f aca="true" t="shared" si="5" ref="I64:I127">G64-$G$5</f>
        <v>0.01805555555555556</v>
      </c>
      <c r="J64" s="34">
        <f>G64-INDEX($G$5:$G$180,MATCH(D64,$D$5:$D$180,0))</f>
        <v>0.0043865740740740775</v>
      </c>
    </row>
    <row r="65" spans="1:10" ht="15" customHeight="1">
      <c r="A65" s="32">
        <v>61</v>
      </c>
      <c r="B65" s="39" t="s">
        <v>139</v>
      </c>
      <c r="C65" s="42"/>
      <c r="D65" s="32" t="s">
        <v>14</v>
      </c>
      <c r="E65" s="33" t="s">
        <v>28</v>
      </c>
      <c r="F65" s="34">
        <v>0.06740740740740742</v>
      </c>
      <c r="G65" s="34">
        <v>0.06740740740740742</v>
      </c>
      <c r="H65" s="32" t="str">
        <f t="shared" si="4"/>
        <v>4.51/km</v>
      </c>
      <c r="I65" s="34">
        <f t="shared" si="5"/>
        <v>0.018634259259259267</v>
      </c>
      <c r="J65" s="34">
        <f>G65-INDEX($G$5:$G$180,MATCH(D65,$D$5:$D$180,0))</f>
        <v>0.011909722222222231</v>
      </c>
    </row>
    <row r="66" spans="1:10" ht="15" customHeight="1">
      <c r="A66" s="32">
        <v>62</v>
      </c>
      <c r="B66" s="39" t="s">
        <v>140</v>
      </c>
      <c r="C66" s="42"/>
      <c r="D66" s="32" t="s">
        <v>15</v>
      </c>
      <c r="E66" s="33" t="s">
        <v>132</v>
      </c>
      <c r="F66" s="34">
        <v>0.06748842592592592</v>
      </c>
      <c r="G66" s="34">
        <v>0.06748842592592592</v>
      </c>
      <c r="H66" s="32" t="str">
        <f t="shared" si="4"/>
        <v>4.52/km</v>
      </c>
      <c r="I66" s="34">
        <f t="shared" si="5"/>
        <v>0.018715277777777775</v>
      </c>
      <c r="J66" s="34">
        <f>G66-INDEX($G$5:$G$180,MATCH(D66,$D$5:$D$180,0))</f>
        <v>0.012534722222222218</v>
      </c>
    </row>
    <row r="67" spans="1:10" ht="15" customHeight="1">
      <c r="A67" s="32">
        <v>63</v>
      </c>
      <c r="B67" s="39" t="s">
        <v>141</v>
      </c>
      <c r="C67" s="42"/>
      <c r="D67" s="32" t="s">
        <v>15</v>
      </c>
      <c r="E67" s="33" t="s">
        <v>21</v>
      </c>
      <c r="F67" s="34">
        <v>0.0678587962962963</v>
      </c>
      <c r="G67" s="34">
        <v>0.0678587962962963</v>
      </c>
      <c r="H67" s="32" t="str">
        <f t="shared" si="4"/>
        <v>4.53/km</v>
      </c>
      <c r="I67" s="34">
        <f t="shared" si="5"/>
        <v>0.019085648148148157</v>
      </c>
      <c r="J67" s="34">
        <f>G67-INDEX($G$5:$G$180,MATCH(D67,$D$5:$D$180,0))</f>
        <v>0.0129050925925926</v>
      </c>
    </row>
    <row r="68" spans="1:10" ht="15" customHeight="1">
      <c r="A68" s="32">
        <v>64</v>
      </c>
      <c r="B68" s="39" t="s">
        <v>142</v>
      </c>
      <c r="C68" s="42"/>
      <c r="D68" s="32" t="s">
        <v>16</v>
      </c>
      <c r="E68" s="33" t="s">
        <v>21</v>
      </c>
      <c r="F68" s="34">
        <v>0.0678587962962963</v>
      </c>
      <c r="G68" s="34">
        <v>0.0678587962962963</v>
      </c>
      <c r="H68" s="32" t="str">
        <f t="shared" si="4"/>
        <v>4.53/km</v>
      </c>
      <c r="I68" s="34">
        <f t="shared" si="5"/>
        <v>0.019085648148148157</v>
      </c>
      <c r="J68" s="34">
        <f>G68-INDEX($G$5:$G$180,MATCH(D68,$D$5:$D$180,0))</f>
        <v>0.018449074074074083</v>
      </c>
    </row>
    <row r="69" spans="1:10" ht="15" customHeight="1">
      <c r="A69" s="32">
        <v>65</v>
      </c>
      <c r="B69" s="39" t="s">
        <v>143</v>
      </c>
      <c r="C69" s="42"/>
      <c r="D69" s="32" t="s">
        <v>12</v>
      </c>
      <c r="E69" s="33" t="s">
        <v>90</v>
      </c>
      <c r="F69" s="34">
        <v>0.06802083333333334</v>
      </c>
      <c r="G69" s="34">
        <v>0.06802083333333334</v>
      </c>
      <c r="H69" s="32" t="str">
        <f t="shared" si="4"/>
        <v>4.54/km</v>
      </c>
      <c r="I69" s="34">
        <f t="shared" si="5"/>
        <v>0.019247685185185187</v>
      </c>
      <c r="J69" s="34">
        <f>G69-INDEX($G$5:$G$180,MATCH(D69,$D$5:$D$180,0))</f>
        <v>0.019247685185185187</v>
      </c>
    </row>
    <row r="70" spans="1:10" ht="15" customHeight="1">
      <c r="A70" s="32">
        <v>66</v>
      </c>
      <c r="B70" s="39" t="s">
        <v>144</v>
      </c>
      <c r="C70" s="42"/>
      <c r="D70" s="32" t="s">
        <v>34</v>
      </c>
      <c r="E70" s="33" t="s">
        <v>108</v>
      </c>
      <c r="F70" s="34">
        <v>0.06804398148148148</v>
      </c>
      <c r="G70" s="34">
        <v>0.06804398148148148</v>
      </c>
      <c r="H70" s="32" t="str">
        <f t="shared" si="4"/>
        <v>4.54/km</v>
      </c>
      <c r="I70" s="34">
        <f t="shared" si="5"/>
        <v>0.019270833333333334</v>
      </c>
      <c r="J70" s="34">
        <f>G70-INDEX($G$5:$G$180,MATCH(D70,$D$5:$D$180,0))</f>
        <v>0</v>
      </c>
    </row>
    <row r="71" spans="1:10" ht="15" customHeight="1">
      <c r="A71" s="32">
        <v>67</v>
      </c>
      <c r="B71" s="39" t="s">
        <v>145</v>
      </c>
      <c r="C71" s="42"/>
      <c r="D71" s="32" t="s">
        <v>15</v>
      </c>
      <c r="E71" s="33" t="s">
        <v>28</v>
      </c>
      <c r="F71" s="34">
        <v>0.06814814814814814</v>
      </c>
      <c r="G71" s="34">
        <v>0.06814814814814814</v>
      </c>
      <c r="H71" s="32" t="str">
        <f t="shared" si="4"/>
        <v>4.54/km</v>
      </c>
      <c r="I71" s="34">
        <f t="shared" si="5"/>
        <v>0.01937499999999999</v>
      </c>
      <c r="J71" s="34">
        <f>G71-INDEX($G$5:$G$180,MATCH(D71,$D$5:$D$180,0))</f>
        <v>0.013194444444444432</v>
      </c>
    </row>
    <row r="72" spans="1:10" ht="15" customHeight="1">
      <c r="A72" s="32">
        <v>68</v>
      </c>
      <c r="B72" s="39" t="s">
        <v>146</v>
      </c>
      <c r="C72" s="42"/>
      <c r="D72" s="32" t="s">
        <v>16</v>
      </c>
      <c r="E72" s="33" t="s">
        <v>95</v>
      </c>
      <c r="F72" s="34">
        <v>0.06815972222222222</v>
      </c>
      <c r="G72" s="34">
        <v>0.06815972222222222</v>
      </c>
      <c r="H72" s="32" t="str">
        <f t="shared" si="4"/>
        <v>4.54/km</v>
      </c>
      <c r="I72" s="34">
        <f t="shared" si="5"/>
        <v>0.01938657407407407</v>
      </c>
      <c r="J72" s="34">
        <f>G72-INDEX($G$5:$G$180,MATCH(D72,$D$5:$D$180,0))</f>
        <v>0.018749999999999996</v>
      </c>
    </row>
    <row r="73" spans="1:10" ht="15" customHeight="1">
      <c r="A73" s="32">
        <v>69</v>
      </c>
      <c r="B73" s="39" t="s">
        <v>147</v>
      </c>
      <c r="C73" s="42"/>
      <c r="D73" s="32" t="s">
        <v>27</v>
      </c>
      <c r="E73" s="33" t="s">
        <v>95</v>
      </c>
      <c r="F73" s="34">
        <v>0.0681712962962963</v>
      </c>
      <c r="G73" s="34">
        <v>0.0681712962962963</v>
      </c>
      <c r="H73" s="32" t="str">
        <f t="shared" si="4"/>
        <v>4.55/km</v>
      </c>
      <c r="I73" s="34">
        <f t="shared" si="5"/>
        <v>0.01939814814814815</v>
      </c>
      <c r="J73" s="34">
        <f>G73-INDEX($G$5:$G$180,MATCH(D73,$D$5:$D$180,0))</f>
        <v>0.013564814814814821</v>
      </c>
    </row>
    <row r="74" spans="1:10" ht="15" customHeight="1">
      <c r="A74" s="32">
        <v>70</v>
      </c>
      <c r="B74" s="39" t="s">
        <v>148</v>
      </c>
      <c r="C74" s="42"/>
      <c r="D74" s="32" t="s">
        <v>33</v>
      </c>
      <c r="E74" s="33" t="s">
        <v>28</v>
      </c>
      <c r="F74" s="34">
        <v>0.06825231481481481</v>
      </c>
      <c r="G74" s="34">
        <v>0.06825231481481481</v>
      </c>
      <c r="H74" s="32" t="str">
        <f t="shared" si="4"/>
        <v>4.55/km</v>
      </c>
      <c r="I74" s="34">
        <f t="shared" si="5"/>
        <v>0.01947916666666666</v>
      </c>
      <c r="J74" s="34">
        <f>G74-INDEX($G$5:$G$180,MATCH(D74,$D$5:$D$180,0))</f>
        <v>0.0038310185185185114</v>
      </c>
    </row>
    <row r="75" spans="1:10" ht="15" customHeight="1">
      <c r="A75" s="32">
        <v>71</v>
      </c>
      <c r="B75" s="39" t="s">
        <v>149</v>
      </c>
      <c r="C75" s="42"/>
      <c r="D75" s="32" t="s">
        <v>15</v>
      </c>
      <c r="E75" s="33" t="s">
        <v>150</v>
      </c>
      <c r="F75" s="34">
        <v>0.06872685185185186</v>
      </c>
      <c r="G75" s="34">
        <v>0.06872685185185186</v>
      </c>
      <c r="H75" s="32" t="str">
        <f t="shared" si="4"/>
        <v>4.57/km</v>
      </c>
      <c r="I75" s="34">
        <f t="shared" si="5"/>
        <v>0.01995370370370371</v>
      </c>
      <c r="J75" s="34">
        <f>G75-INDEX($G$5:$G$180,MATCH(D75,$D$5:$D$180,0))</f>
        <v>0.013773148148148152</v>
      </c>
    </row>
    <row r="76" spans="1:10" ht="15" customHeight="1">
      <c r="A76" s="32">
        <v>72</v>
      </c>
      <c r="B76" s="39" t="s">
        <v>151</v>
      </c>
      <c r="C76" s="42"/>
      <c r="D76" s="32" t="s">
        <v>18</v>
      </c>
      <c r="E76" s="33" t="s">
        <v>21</v>
      </c>
      <c r="F76" s="34">
        <v>0.06892361111111112</v>
      </c>
      <c r="G76" s="34">
        <v>0.06892361111111112</v>
      </c>
      <c r="H76" s="32" t="str">
        <f t="shared" si="4"/>
        <v>4.58/km</v>
      </c>
      <c r="I76" s="34">
        <f t="shared" si="5"/>
        <v>0.020150462962962967</v>
      </c>
      <c r="J76" s="34">
        <f>G76-INDEX($G$5:$G$180,MATCH(D76,$D$5:$D$180,0))</f>
        <v>0.011574074074074077</v>
      </c>
    </row>
    <row r="77" spans="1:10" ht="15" customHeight="1">
      <c r="A77" s="32">
        <v>73</v>
      </c>
      <c r="B77" s="39" t="s">
        <v>152</v>
      </c>
      <c r="C77" s="42"/>
      <c r="D77" s="32" t="s">
        <v>27</v>
      </c>
      <c r="E77" s="33" t="s">
        <v>28</v>
      </c>
      <c r="F77" s="34">
        <v>0.06903935185185185</v>
      </c>
      <c r="G77" s="34">
        <v>0.06903935185185185</v>
      </c>
      <c r="H77" s="32" t="str">
        <f t="shared" si="4"/>
        <v>4.58/km</v>
      </c>
      <c r="I77" s="34">
        <f t="shared" si="5"/>
        <v>0.020266203703703703</v>
      </c>
      <c r="J77" s="34">
        <f>G77-INDEX($G$5:$G$180,MATCH(D77,$D$5:$D$180,0))</f>
        <v>0.014432870370370374</v>
      </c>
    </row>
    <row r="78" spans="1:10" ht="15" customHeight="1">
      <c r="A78" s="32">
        <v>74</v>
      </c>
      <c r="B78" s="39" t="s">
        <v>153</v>
      </c>
      <c r="C78" s="42"/>
      <c r="D78" s="32" t="s">
        <v>15</v>
      </c>
      <c r="E78" s="33" t="s">
        <v>28</v>
      </c>
      <c r="F78" s="34">
        <v>0.06905092592592592</v>
      </c>
      <c r="G78" s="34">
        <v>0.06905092592592592</v>
      </c>
      <c r="H78" s="32" t="str">
        <f t="shared" si="4"/>
        <v>4.58/km</v>
      </c>
      <c r="I78" s="34">
        <f t="shared" si="5"/>
        <v>0.02027777777777777</v>
      </c>
      <c r="J78" s="34">
        <f>G78-INDEX($G$5:$G$180,MATCH(D78,$D$5:$D$180,0))</f>
        <v>0.014097222222222212</v>
      </c>
    </row>
    <row r="79" spans="1:10" ht="15" customHeight="1">
      <c r="A79" s="32">
        <v>75</v>
      </c>
      <c r="B79" s="39" t="s">
        <v>154</v>
      </c>
      <c r="C79" s="42"/>
      <c r="D79" s="32" t="s">
        <v>30</v>
      </c>
      <c r="E79" s="33" t="s">
        <v>155</v>
      </c>
      <c r="F79" s="34">
        <v>0.06905092592592592</v>
      </c>
      <c r="G79" s="34">
        <v>0.06905092592592592</v>
      </c>
      <c r="H79" s="32" t="str">
        <f t="shared" si="4"/>
        <v>4.58/km</v>
      </c>
      <c r="I79" s="34">
        <f t="shared" si="5"/>
        <v>0.02027777777777777</v>
      </c>
      <c r="J79" s="34">
        <f>G79-INDEX($G$5:$G$180,MATCH(D79,$D$5:$D$180,0))</f>
        <v>0</v>
      </c>
    </row>
    <row r="80" spans="1:10" ht="15" customHeight="1">
      <c r="A80" s="32">
        <v>76</v>
      </c>
      <c r="B80" s="39" t="s">
        <v>156</v>
      </c>
      <c r="C80" s="42"/>
      <c r="D80" s="32" t="s">
        <v>37</v>
      </c>
      <c r="E80" s="33" t="s">
        <v>42</v>
      </c>
      <c r="F80" s="34">
        <v>0.06916666666666667</v>
      </c>
      <c r="G80" s="34">
        <v>0.06916666666666667</v>
      </c>
      <c r="H80" s="32" t="str">
        <f t="shared" si="4"/>
        <v>4.59/km</v>
      </c>
      <c r="I80" s="34">
        <f t="shared" si="5"/>
        <v>0.02039351851851852</v>
      </c>
      <c r="J80" s="34">
        <f>G80-INDEX($G$5:$G$180,MATCH(D80,$D$5:$D$180,0))</f>
        <v>0.010300925925925929</v>
      </c>
    </row>
    <row r="81" spans="1:10" ht="15" customHeight="1">
      <c r="A81" s="32">
        <v>77</v>
      </c>
      <c r="B81" s="39" t="s">
        <v>157</v>
      </c>
      <c r="C81" s="42"/>
      <c r="D81" s="32" t="s">
        <v>18</v>
      </c>
      <c r="E81" s="33" t="s">
        <v>21</v>
      </c>
      <c r="F81" s="34">
        <v>0.06929398148148148</v>
      </c>
      <c r="G81" s="34">
        <v>0.06929398148148148</v>
      </c>
      <c r="H81" s="32" t="str">
        <f t="shared" si="4"/>
        <v>4.59/km</v>
      </c>
      <c r="I81" s="34">
        <f t="shared" si="5"/>
        <v>0.020520833333333335</v>
      </c>
      <c r="J81" s="34">
        <f>G81-INDEX($G$5:$G$180,MATCH(D81,$D$5:$D$180,0))</f>
        <v>0.011944444444444445</v>
      </c>
    </row>
    <row r="82" spans="1:10" ht="15" customHeight="1">
      <c r="A82" s="32">
        <v>78</v>
      </c>
      <c r="B82" s="39" t="s">
        <v>158</v>
      </c>
      <c r="C82" s="42"/>
      <c r="D82" s="32" t="s">
        <v>15</v>
      </c>
      <c r="E82" s="33" t="s">
        <v>22</v>
      </c>
      <c r="F82" s="34">
        <v>0.06931712962962963</v>
      </c>
      <c r="G82" s="34">
        <v>0.06931712962962963</v>
      </c>
      <c r="H82" s="32" t="str">
        <f t="shared" si="4"/>
        <v>4.59/km</v>
      </c>
      <c r="I82" s="34">
        <f t="shared" si="5"/>
        <v>0.020543981481481483</v>
      </c>
      <c r="J82" s="34">
        <f>G82-INDEX($G$5:$G$180,MATCH(D82,$D$5:$D$180,0))</f>
        <v>0.014363425925925925</v>
      </c>
    </row>
    <row r="83" spans="1:10" ht="15" customHeight="1">
      <c r="A83" s="32">
        <v>79</v>
      </c>
      <c r="B83" s="39" t="s">
        <v>159</v>
      </c>
      <c r="C83" s="42"/>
      <c r="D83" s="32" t="s">
        <v>16</v>
      </c>
      <c r="E83" s="33" t="s">
        <v>26</v>
      </c>
      <c r="F83" s="34">
        <v>0.06982638888888888</v>
      </c>
      <c r="G83" s="34">
        <v>0.06982638888888888</v>
      </c>
      <c r="H83" s="32" t="str">
        <f t="shared" si="4"/>
        <v>5.02/km</v>
      </c>
      <c r="I83" s="34">
        <f t="shared" si="5"/>
        <v>0.021053240740740733</v>
      </c>
      <c r="J83" s="34">
        <f>G83-INDEX($G$5:$G$180,MATCH(D83,$D$5:$D$180,0))</f>
        <v>0.02041666666666666</v>
      </c>
    </row>
    <row r="84" spans="1:10" ht="15" customHeight="1">
      <c r="A84" s="32">
        <v>80</v>
      </c>
      <c r="B84" s="39" t="s">
        <v>160</v>
      </c>
      <c r="C84" s="42"/>
      <c r="D84" s="32" t="s">
        <v>18</v>
      </c>
      <c r="E84" s="33" t="s">
        <v>49</v>
      </c>
      <c r="F84" s="34">
        <v>0.06984953703703704</v>
      </c>
      <c r="G84" s="34">
        <v>0.06984953703703704</v>
      </c>
      <c r="H84" s="32" t="str">
        <f t="shared" si="4"/>
        <v>5.02/km</v>
      </c>
      <c r="I84" s="34">
        <f t="shared" si="5"/>
        <v>0.021076388888888895</v>
      </c>
      <c r="J84" s="34">
        <f>G84-INDEX($G$5:$G$180,MATCH(D84,$D$5:$D$180,0))</f>
        <v>0.012500000000000004</v>
      </c>
    </row>
    <row r="85" spans="1:10" ht="15" customHeight="1">
      <c r="A85" s="32">
        <v>81</v>
      </c>
      <c r="B85" s="39" t="s">
        <v>161</v>
      </c>
      <c r="C85" s="42"/>
      <c r="D85" s="32" t="s">
        <v>12</v>
      </c>
      <c r="E85" s="33" t="s">
        <v>106</v>
      </c>
      <c r="F85" s="34">
        <v>0.06984953703703704</v>
      </c>
      <c r="G85" s="34">
        <v>0.06984953703703704</v>
      </c>
      <c r="H85" s="32" t="str">
        <f t="shared" si="4"/>
        <v>5.02/km</v>
      </c>
      <c r="I85" s="34">
        <f t="shared" si="5"/>
        <v>0.021076388888888895</v>
      </c>
      <c r="J85" s="34">
        <f>G85-INDEX($G$5:$G$180,MATCH(D85,$D$5:$D$180,0))</f>
        <v>0.021076388888888895</v>
      </c>
    </row>
    <row r="86" spans="1:10" ht="15" customHeight="1">
      <c r="A86" s="32">
        <v>82</v>
      </c>
      <c r="B86" s="39" t="s">
        <v>162</v>
      </c>
      <c r="C86" s="42"/>
      <c r="D86" s="32" t="s">
        <v>37</v>
      </c>
      <c r="E86" s="33" t="s">
        <v>163</v>
      </c>
      <c r="F86" s="34">
        <v>0.06984953703703704</v>
      </c>
      <c r="G86" s="34">
        <v>0.06984953703703704</v>
      </c>
      <c r="H86" s="32" t="str">
        <f t="shared" si="4"/>
        <v>5.02/km</v>
      </c>
      <c r="I86" s="34">
        <f t="shared" si="5"/>
        <v>0.021076388888888895</v>
      </c>
      <c r="J86" s="34">
        <f>G86-INDEX($G$5:$G$180,MATCH(D86,$D$5:$D$180,0))</f>
        <v>0.010983796296296304</v>
      </c>
    </row>
    <row r="87" spans="1:10" ht="15" customHeight="1">
      <c r="A87" s="32">
        <v>83</v>
      </c>
      <c r="B87" s="39" t="s">
        <v>164</v>
      </c>
      <c r="C87" s="42"/>
      <c r="D87" s="32" t="s">
        <v>15</v>
      </c>
      <c r="E87" s="33" t="s">
        <v>137</v>
      </c>
      <c r="F87" s="34">
        <v>0.06989583333333334</v>
      </c>
      <c r="G87" s="34">
        <v>0.06989583333333334</v>
      </c>
      <c r="H87" s="32" t="str">
        <f t="shared" si="4"/>
        <v>5.02/km</v>
      </c>
      <c r="I87" s="34">
        <f t="shared" si="5"/>
        <v>0.02112268518518519</v>
      </c>
      <c r="J87" s="34">
        <f>G87-INDEX($G$5:$G$180,MATCH(D87,$D$5:$D$180,0))</f>
        <v>0.014942129629629632</v>
      </c>
    </row>
    <row r="88" spans="1:10" ht="15" customHeight="1">
      <c r="A88" s="32">
        <v>84</v>
      </c>
      <c r="B88" s="39" t="s">
        <v>165</v>
      </c>
      <c r="C88" s="42"/>
      <c r="D88" s="32" t="s">
        <v>27</v>
      </c>
      <c r="E88" s="33" t="s">
        <v>73</v>
      </c>
      <c r="F88" s="34">
        <v>0.07002314814814815</v>
      </c>
      <c r="G88" s="34">
        <v>0.07002314814814815</v>
      </c>
      <c r="H88" s="32" t="str">
        <f t="shared" si="4"/>
        <v>5.03/km</v>
      </c>
      <c r="I88" s="34">
        <f t="shared" si="5"/>
        <v>0.021250000000000005</v>
      </c>
      <c r="J88" s="34">
        <f>G88-INDEX($G$5:$G$180,MATCH(D88,$D$5:$D$180,0))</f>
        <v>0.015416666666666676</v>
      </c>
    </row>
    <row r="89" spans="1:10" ht="15" customHeight="1">
      <c r="A89" s="32">
        <v>85</v>
      </c>
      <c r="B89" s="39" t="s">
        <v>166</v>
      </c>
      <c r="C89" s="42"/>
      <c r="D89" s="32" t="s">
        <v>16</v>
      </c>
      <c r="E89" s="33" t="s">
        <v>132</v>
      </c>
      <c r="F89" s="34">
        <v>0.07021990740740741</v>
      </c>
      <c r="G89" s="34">
        <v>0.07021990740740741</v>
      </c>
      <c r="H89" s="32" t="str">
        <f t="shared" si="4"/>
        <v>5.03/km</v>
      </c>
      <c r="I89" s="34">
        <f t="shared" si="5"/>
        <v>0.021446759259259263</v>
      </c>
      <c r="J89" s="34">
        <f>G89-INDEX($G$5:$G$180,MATCH(D89,$D$5:$D$180,0))</f>
        <v>0.02081018518518519</v>
      </c>
    </row>
    <row r="90" spans="1:10" ht="15" customHeight="1">
      <c r="A90" s="32">
        <v>86</v>
      </c>
      <c r="B90" s="39" t="s">
        <v>167</v>
      </c>
      <c r="C90" s="42"/>
      <c r="D90" s="32" t="s">
        <v>15</v>
      </c>
      <c r="E90" s="33" t="s">
        <v>19</v>
      </c>
      <c r="F90" s="34">
        <v>0.07024305555555556</v>
      </c>
      <c r="G90" s="34">
        <v>0.07024305555555556</v>
      </c>
      <c r="H90" s="32" t="str">
        <f t="shared" si="4"/>
        <v>5.03/km</v>
      </c>
      <c r="I90" s="34">
        <f t="shared" si="5"/>
        <v>0.02146990740740741</v>
      </c>
      <c r="J90" s="34">
        <f>G90-INDEX($G$5:$G$180,MATCH(D90,$D$5:$D$180,0))</f>
        <v>0.015289351851851853</v>
      </c>
    </row>
    <row r="91" spans="1:10" ht="15" customHeight="1">
      <c r="A91" s="32">
        <v>87</v>
      </c>
      <c r="B91" s="39" t="s">
        <v>168</v>
      </c>
      <c r="C91" s="42"/>
      <c r="D91" s="32" t="s">
        <v>12</v>
      </c>
      <c r="E91" s="33" t="s">
        <v>21</v>
      </c>
      <c r="F91" s="34">
        <v>0.07037037037037037</v>
      </c>
      <c r="G91" s="34">
        <v>0.07037037037037037</v>
      </c>
      <c r="H91" s="32" t="str">
        <f t="shared" si="4"/>
        <v>5.04/km</v>
      </c>
      <c r="I91" s="34">
        <f t="shared" si="5"/>
        <v>0.021597222222222226</v>
      </c>
      <c r="J91" s="34">
        <f>G91-INDEX($G$5:$G$180,MATCH(D91,$D$5:$D$180,0))</f>
        <v>0.021597222222222226</v>
      </c>
    </row>
    <row r="92" spans="1:10" ht="15" customHeight="1">
      <c r="A92" s="32">
        <v>88</v>
      </c>
      <c r="B92" s="39" t="s">
        <v>169</v>
      </c>
      <c r="C92" s="42"/>
      <c r="D92" s="32" t="s">
        <v>15</v>
      </c>
      <c r="E92" s="33" t="s">
        <v>19</v>
      </c>
      <c r="F92" s="34">
        <v>0.07039351851851851</v>
      </c>
      <c r="G92" s="34">
        <v>0.07039351851851851</v>
      </c>
      <c r="H92" s="32" t="str">
        <f t="shared" si="4"/>
        <v>5.04/km</v>
      </c>
      <c r="I92" s="34">
        <f t="shared" si="5"/>
        <v>0.02162037037037036</v>
      </c>
      <c r="J92" s="34">
        <f>G92-INDEX($G$5:$G$180,MATCH(D92,$D$5:$D$180,0))</f>
        <v>0.015439814814814802</v>
      </c>
    </row>
    <row r="93" spans="1:10" ht="15" customHeight="1">
      <c r="A93" s="32">
        <v>89</v>
      </c>
      <c r="B93" s="39" t="s">
        <v>170</v>
      </c>
      <c r="C93" s="42"/>
      <c r="D93" s="32" t="s">
        <v>16</v>
      </c>
      <c r="E93" s="33" t="s">
        <v>171</v>
      </c>
      <c r="F93" s="34">
        <v>0.07078703703703704</v>
      </c>
      <c r="G93" s="34">
        <v>0.07078703703703704</v>
      </c>
      <c r="H93" s="32" t="str">
        <f t="shared" si="4"/>
        <v>5.06/km</v>
      </c>
      <c r="I93" s="34">
        <f t="shared" si="5"/>
        <v>0.02201388888888889</v>
      </c>
      <c r="J93" s="34">
        <f>G93-INDEX($G$5:$G$180,MATCH(D93,$D$5:$D$180,0))</f>
        <v>0.021377314814814814</v>
      </c>
    </row>
    <row r="94" spans="1:10" ht="15" customHeight="1">
      <c r="A94" s="32">
        <v>90</v>
      </c>
      <c r="B94" s="39" t="s">
        <v>172</v>
      </c>
      <c r="C94" s="42"/>
      <c r="D94" s="32" t="s">
        <v>12</v>
      </c>
      <c r="E94" s="33" t="s">
        <v>132</v>
      </c>
      <c r="F94" s="34">
        <v>0.07085648148148148</v>
      </c>
      <c r="G94" s="34">
        <v>0.07085648148148148</v>
      </c>
      <c r="H94" s="32" t="str">
        <f t="shared" si="4"/>
        <v>5.06/km</v>
      </c>
      <c r="I94" s="34">
        <f t="shared" si="5"/>
        <v>0.02208333333333333</v>
      </c>
      <c r="J94" s="34">
        <f>G94-INDEX($G$5:$G$180,MATCH(D94,$D$5:$D$180,0))</f>
        <v>0.02208333333333333</v>
      </c>
    </row>
    <row r="95" spans="1:10" ht="15" customHeight="1">
      <c r="A95" s="32">
        <v>91</v>
      </c>
      <c r="B95" s="39" t="s">
        <v>173</v>
      </c>
      <c r="C95" s="42"/>
      <c r="D95" s="32" t="s">
        <v>41</v>
      </c>
      <c r="E95" s="33" t="s">
        <v>19</v>
      </c>
      <c r="F95" s="34">
        <v>0.07092592592592593</v>
      </c>
      <c r="G95" s="34">
        <v>0.07092592592592593</v>
      </c>
      <c r="H95" s="32" t="str">
        <f t="shared" si="4"/>
        <v>5.06/km</v>
      </c>
      <c r="I95" s="34">
        <f t="shared" si="5"/>
        <v>0.022152777777777785</v>
      </c>
      <c r="J95" s="34">
        <f>G95-INDEX($G$5:$G$180,MATCH(D95,$D$5:$D$180,0))</f>
        <v>0</v>
      </c>
    </row>
    <row r="96" spans="1:10" ht="15" customHeight="1">
      <c r="A96" s="32">
        <v>92</v>
      </c>
      <c r="B96" s="39" t="s">
        <v>174</v>
      </c>
      <c r="C96" s="42"/>
      <c r="D96" s="32" t="s">
        <v>14</v>
      </c>
      <c r="E96" s="33" t="s">
        <v>38</v>
      </c>
      <c r="F96" s="34">
        <v>0.07106481481481482</v>
      </c>
      <c r="G96" s="34">
        <v>0.07106481481481482</v>
      </c>
      <c r="H96" s="32" t="str">
        <f t="shared" si="4"/>
        <v>5.07/km</v>
      </c>
      <c r="I96" s="34">
        <f t="shared" si="5"/>
        <v>0.022291666666666668</v>
      </c>
      <c r="J96" s="34">
        <f>G96-INDEX($G$5:$G$180,MATCH(D96,$D$5:$D$180,0))</f>
        <v>0.015567129629629632</v>
      </c>
    </row>
    <row r="97" spans="1:10" ht="15" customHeight="1">
      <c r="A97" s="32">
        <v>93</v>
      </c>
      <c r="B97" s="39" t="s">
        <v>175</v>
      </c>
      <c r="C97" s="42"/>
      <c r="D97" s="32" t="s">
        <v>15</v>
      </c>
      <c r="E97" s="33" t="s">
        <v>19</v>
      </c>
      <c r="F97" s="34">
        <v>0.07127314814814815</v>
      </c>
      <c r="G97" s="34">
        <v>0.07127314814814815</v>
      </c>
      <c r="H97" s="32" t="str">
        <f t="shared" si="4"/>
        <v>5.08/km</v>
      </c>
      <c r="I97" s="34">
        <f t="shared" si="5"/>
        <v>0.022500000000000006</v>
      </c>
      <c r="J97" s="34">
        <f>G97-INDEX($G$5:$G$180,MATCH(D97,$D$5:$D$180,0))</f>
        <v>0.01631944444444445</v>
      </c>
    </row>
    <row r="98" spans="1:10" ht="15" customHeight="1">
      <c r="A98" s="32">
        <v>94</v>
      </c>
      <c r="B98" s="39" t="s">
        <v>176</v>
      </c>
      <c r="C98" s="42"/>
      <c r="D98" s="32" t="s">
        <v>12</v>
      </c>
      <c r="E98" s="33" t="s">
        <v>177</v>
      </c>
      <c r="F98" s="34">
        <v>0.07162037037037038</v>
      </c>
      <c r="G98" s="34">
        <v>0.07162037037037038</v>
      </c>
      <c r="H98" s="32" t="str">
        <f t="shared" si="4"/>
        <v>5.09/km</v>
      </c>
      <c r="I98" s="34">
        <f t="shared" si="5"/>
        <v>0.022847222222222227</v>
      </c>
      <c r="J98" s="34">
        <f>G98-INDEX($G$5:$G$180,MATCH(D98,$D$5:$D$180,0))</f>
        <v>0.022847222222222227</v>
      </c>
    </row>
    <row r="99" spans="1:10" ht="15" customHeight="1">
      <c r="A99" s="32">
        <v>95</v>
      </c>
      <c r="B99" s="39" t="s">
        <v>178</v>
      </c>
      <c r="C99" s="42"/>
      <c r="D99" s="32" t="s">
        <v>30</v>
      </c>
      <c r="E99" s="33" t="s">
        <v>19</v>
      </c>
      <c r="F99" s="34">
        <v>0.07170138888888888</v>
      </c>
      <c r="G99" s="34">
        <v>0.07170138888888888</v>
      </c>
      <c r="H99" s="32" t="str">
        <f t="shared" si="4"/>
        <v>5.10/km</v>
      </c>
      <c r="I99" s="34">
        <f t="shared" si="5"/>
        <v>0.022928240740740735</v>
      </c>
      <c r="J99" s="34">
        <f>G99-INDEX($G$5:$G$180,MATCH(D99,$D$5:$D$180,0))</f>
        <v>0.0026504629629629656</v>
      </c>
    </row>
    <row r="100" spans="1:10" ht="15" customHeight="1">
      <c r="A100" s="32">
        <v>96</v>
      </c>
      <c r="B100" s="39" t="s">
        <v>179</v>
      </c>
      <c r="C100" s="42"/>
      <c r="D100" s="32" t="s">
        <v>30</v>
      </c>
      <c r="E100" s="33" t="s">
        <v>42</v>
      </c>
      <c r="F100" s="34">
        <v>0.07179398148148149</v>
      </c>
      <c r="G100" s="34">
        <v>0.07179398148148149</v>
      </c>
      <c r="H100" s="32" t="str">
        <f t="shared" si="4"/>
        <v>5.10/km</v>
      </c>
      <c r="I100" s="34">
        <f t="shared" si="5"/>
        <v>0.023020833333333338</v>
      </c>
      <c r="J100" s="34">
        <f>G100-INDEX($G$5:$G$180,MATCH(D100,$D$5:$D$180,0))</f>
        <v>0.002743055555555568</v>
      </c>
    </row>
    <row r="101" spans="1:10" ht="15" customHeight="1">
      <c r="A101" s="32">
        <v>97</v>
      </c>
      <c r="B101" s="39" t="s">
        <v>180</v>
      </c>
      <c r="C101" s="42"/>
      <c r="D101" s="32" t="s">
        <v>34</v>
      </c>
      <c r="E101" s="33" t="s">
        <v>47</v>
      </c>
      <c r="F101" s="34">
        <v>0.07203703703703704</v>
      </c>
      <c r="G101" s="34">
        <v>0.07203703703703704</v>
      </c>
      <c r="H101" s="32" t="str">
        <f t="shared" si="4"/>
        <v>5.11/km</v>
      </c>
      <c r="I101" s="34">
        <f t="shared" si="5"/>
        <v>0.02326388888888889</v>
      </c>
      <c r="J101" s="34">
        <f>G101-INDEX($G$5:$G$180,MATCH(D101,$D$5:$D$180,0))</f>
        <v>0.003993055555555555</v>
      </c>
    </row>
    <row r="102" spans="1:10" ht="15" customHeight="1">
      <c r="A102" s="32">
        <v>98</v>
      </c>
      <c r="B102" s="39" t="s">
        <v>181</v>
      </c>
      <c r="C102" s="42"/>
      <c r="D102" s="32" t="s">
        <v>30</v>
      </c>
      <c r="E102" s="33" t="s">
        <v>65</v>
      </c>
      <c r="F102" s="34">
        <v>0.07260416666666666</v>
      </c>
      <c r="G102" s="34">
        <v>0.07260416666666666</v>
      </c>
      <c r="H102" s="32" t="str">
        <f t="shared" si="4"/>
        <v>5.14/km</v>
      </c>
      <c r="I102" s="34">
        <f t="shared" si="5"/>
        <v>0.023831018518518515</v>
      </c>
      <c r="J102" s="34">
        <f>G102-INDEX($G$5:$G$180,MATCH(D102,$D$5:$D$180,0))</f>
        <v>0.0035532407407407457</v>
      </c>
    </row>
    <row r="103" spans="1:10" ht="15" customHeight="1">
      <c r="A103" s="32">
        <v>99</v>
      </c>
      <c r="B103" s="39" t="s">
        <v>182</v>
      </c>
      <c r="C103" s="42"/>
      <c r="D103" s="32" t="s">
        <v>15</v>
      </c>
      <c r="E103" s="33" t="s">
        <v>183</v>
      </c>
      <c r="F103" s="34">
        <v>0.07303240740740741</v>
      </c>
      <c r="G103" s="34">
        <v>0.07303240740740741</v>
      </c>
      <c r="H103" s="32" t="str">
        <f t="shared" si="4"/>
        <v>5.16/km</v>
      </c>
      <c r="I103" s="34">
        <f t="shared" si="5"/>
        <v>0.024259259259259258</v>
      </c>
      <c r="J103" s="34">
        <f>G103-INDEX($G$5:$G$180,MATCH(D103,$D$5:$D$180,0))</f>
        <v>0.0180787037037037</v>
      </c>
    </row>
    <row r="104" spans="1:10" ht="15" customHeight="1">
      <c r="A104" s="32">
        <v>100</v>
      </c>
      <c r="B104" s="39" t="s">
        <v>184</v>
      </c>
      <c r="C104" s="42"/>
      <c r="D104" s="32" t="s">
        <v>14</v>
      </c>
      <c r="E104" s="33" t="s">
        <v>39</v>
      </c>
      <c r="F104" s="34">
        <v>0.07305555555555555</v>
      </c>
      <c r="G104" s="34">
        <v>0.07305555555555555</v>
      </c>
      <c r="H104" s="32" t="str">
        <f t="shared" si="4"/>
        <v>5.16/km</v>
      </c>
      <c r="I104" s="34">
        <f t="shared" si="5"/>
        <v>0.024282407407407405</v>
      </c>
      <c r="J104" s="34">
        <f>G104-INDEX($G$5:$G$180,MATCH(D104,$D$5:$D$180,0))</f>
        <v>0.01755787037037037</v>
      </c>
    </row>
    <row r="105" spans="1:10" ht="15" customHeight="1">
      <c r="A105" s="32">
        <v>101</v>
      </c>
      <c r="B105" s="39" t="s">
        <v>185</v>
      </c>
      <c r="C105" s="42"/>
      <c r="D105" s="32" t="s">
        <v>44</v>
      </c>
      <c r="E105" s="33" t="s">
        <v>19</v>
      </c>
      <c r="F105" s="34">
        <v>0.07307870370370372</v>
      </c>
      <c r="G105" s="34">
        <v>0.07307870370370372</v>
      </c>
      <c r="H105" s="32" t="str">
        <f t="shared" si="4"/>
        <v>5.16/km</v>
      </c>
      <c r="I105" s="34">
        <f t="shared" si="5"/>
        <v>0.024305555555555566</v>
      </c>
      <c r="J105" s="34">
        <f>G105-INDEX($G$5:$G$180,MATCH(D105,$D$5:$D$180,0))</f>
        <v>0.010636574074074083</v>
      </c>
    </row>
    <row r="106" spans="1:10" ht="15" customHeight="1">
      <c r="A106" s="32">
        <v>102</v>
      </c>
      <c r="B106" s="39" t="s">
        <v>186</v>
      </c>
      <c r="C106" s="42"/>
      <c r="D106" s="32" t="s">
        <v>14</v>
      </c>
      <c r="E106" s="33" t="s">
        <v>21</v>
      </c>
      <c r="F106" s="34">
        <v>0.07309027777777778</v>
      </c>
      <c r="G106" s="34">
        <v>0.07309027777777778</v>
      </c>
      <c r="H106" s="32" t="str">
        <f t="shared" si="4"/>
        <v>5.16/km</v>
      </c>
      <c r="I106" s="34">
        <f t="shared" si="5"/>
        <v>0.024317129629629633</v>
      </c>
      <c r="J106" s="34">
        <f>G106-INDEX($G$5:$G$180,MATCH(D106,$D$5:$D$180,0))</f>
        <v>0.017592592592592597</v>
      </c>
    </row>
    <row r="107" spans="1:10" ht="15" customHeight="1">
      <c r="A107" s="32">
        <v>103</v>
      </c>
      <c r="B107" s="39" t="s">
        <v>187</v>
      </c>
      <c r="C107" s="42"/>
      <c r="D107" s="32" t="s">
        <v>37</v>
      </c>
      <c r="E107" s="33" t="s">
        <v>31</v>
      </c>
      <c r="F107" s="34">
        <v>0.07484953703703703</v>
      </c>
      <c r="G107" s="34">
        <v>0.07484953703703703</v>
      </c>
      <c r="H107" s="32" t="str">
        <f t="shared" si="4"/>
        <v>5.23/km</v>
      </c>
      <c r="I107" s="34">
        <f t="shared" si="5"/>
        <v>0.026076388888888885</v>
      </c>
      <c r="J107" s="34">
        <f>G107-INDEX($G$5:$G$180,MATCH(D107,$D$5:$D$180,0))</f>
        <v>0.015983796296296295</v>
      </c>
    </row>
    <row r="108" spans="1:10" ht="15" customHeight="1">
      <c r="A108" s="32">
        <v>104</v>
      </c>
      <c r="B108" s="39" t="s">
        <v>188</v>
      </c>
      <c r="C108" s="42"/>
      <c r="D108" s="32" t="s">
        <v>18</v>
      </c>
      <c r="E108" s="33" t="s">
        <v>177</v>
      </c>
      <c r="F108" s="34">
        <v>0.07484953703703703</v>
      </c>
      <c r="G108" s="34">
        <v>0.07484953703703703</v>
      </c>
      <c r="H108" s="32" t="str">
        <f t="shared" si="4"/>
        <v>5.23/km</v>
      </c>
      <c r="I108" s="34">
        <f t="shared" si="5"/>
        <v>0.026076388888888885</v>
      </c>
      <c r="J108" s="34">
        <f>G108-INDEX($G$5:$G$180,MATCH(D108,$D$5:$D$180,0))</f>
        <v>0.017499999999999995</v>
      </c>
    </row>
    <row r="109" spans="1:10" ht="15" customHeight="1">
      <c r="A109" s="32">
        <v>105</v>
      </c>
      <c r="B109" s="39" t="s">
        <v>189</v>
      </c>
      <c r="C109" s="42"/>
      <c r="D109" s="32" t="s">
        <v>12</v>
      </c>
      <c r="E109" s="33" t="s">
        <v>51</v>
      </c>
      <c r="F109" s="34">
        <v>0.07508101851851852</v>
      </c>
      <c r="G109" s="34">
        <v>0.07508101851851852</v>
      </c>
      <c r="H109" s="32" t="str">
        <f t="shared" si="4"/>
        <v>5.24/km</v>
      </c>
      <c r="I109" s="34">
        <f t="shared" si="5"/>
        <v>0.02630787037037037</v>
      </c>
      <c r="J109" s="34">
        <f>G109-INDEX($G$5:$G$180,MATCH(D109,$D$5:$D$180,0))</f>
        <v>0.02630787037037037</v>
      </c>
    </row>
    <row r="110" spans="1:10" ht="15" customHeight="1">
      <c r="A110" s="32">
        <v>106</v>
      </c>
      <c r="B110" s="39" t="s">
        <v>190</v>
      </c>
      <c r="C110" s="42"/>
      <c r="D110" s="32" t="s">
        <v>37</v>
      </c>
      <c r="E110" s="33" t="s">
        <v>191</v>
      </c>
      <c r="F110" s="34">
        <v>0.07512731481481481</v>
      </c>
      <c r="G110" s="34">
        <v>0.07512731481481481</v>
      </c>
      <c r="H110" s="32" t="str">
        <f t="shared" si="4"/>
        <v>5.25/km</v>
      </c>
      <c r="I110" s="34">
        <f t="shared" si="5"/>
        <v>0.026354166666666665</v>
      </c>
      <c r="J110" s="34">
        <f>G110-INDEX($G$5:$G$180,MATCH(D110,$D$5:$D$180,0))</f>
        <v>0.016261574074074074</v>
      </c>
    </row>
    <row r="111" spans="1:10" ht="15" customHeight="1">
      <c r="A111" s="32">
        <v>107</v>
      </c>
      <c r="B111" s="39" t="s">
        <v>192</v>
      </c>
      <c r="C111" s="42"/>
      <c r="D111" s="32" t="s">
        <v>16</v>
      </c>
      <c r="E111" s="33" t="s">
        <v>65</v>
      </c>
      <c r="F111" s="34">
        <v>0.07524305555555556</v>
      </c>
      <c r="G111" s="34">
        <v>0.07524305555555556</v>
      </c>
      <c r="H111" s="32" t="str">
        <f t="shared" si="4"/>
        <v>5.25/km</v>
      </c>
      <c r="I111" s="34">
        <f t="shared" si="5"/>
        <v>0.026469907407407414</v>
      </c>
      <c r="J111" s="34">
        <f>G111-INDEX($G$5:$G$180,MATCH(D111,$D$5:$D$180,0))</f>
        <v>0.02583333333333334</v>
      </c>
    </row>
    <row r="112" spans="1:10" ht="15" customHeight="1">
      <c r="A112" s="32">
        <v>108</v>
      </c>
      <c r="B112" s="39" t="s">
        <v>193</v>
      </c>
      <c r="C112" s="42"/>
      <c r="D112" s="32" t="s">
        <v>14</v>
      </c>
      <c r="E112" s="33" t="s">
        <v>45</v>
      </c>
      <c r="F112" s="34">
        <v>0.07532407407407408</v>
      </c>
      <c r="G112" s="34">
        <v>0.07532407407407408</v>
      </c>
      <c r="H112" s="32" t="str">
        <f t="shared" si="4"/>
        <v>5.25/km</v>
      </c>
      <c r="I112" s="34">
        <f t="shared" si="5"/>
        <v>0.026550925925925936</v>
      </c>
      <c r="J112" s="34">
        <f>G112-INDEX($G$5:$G$180,MATCH(D112,$D$5:$D$180,0))</f>
        <v>0.0198263888888889</v>
      </c>
    </row>
    <row r="113" spans="1:10" ht="15" customHeight="1">
      <c r="A113" s="32">
        <v>109</v>
      </c>
      <c r="B113" s="39" t="s">
        <v>194</v>
      </c>
      <c r="C113" s="42"/>
      <c r="D113" s="32" t="s">
        <v>18</v>
      </c>
      <c r="E113" s="33" t="s">
        <v>177</v>
      </c>
      <c r="F113" s="34">
        <v>0.07579861111111111</v>
      </c>
      <c r="G113" s="34">
        <v>0.07579861111111111</v>
      </c>
      <c r="H113" s="32" t="str">
        <f t="shared" si="4"/>
        <v>5.27/km</v>
      </c>
      <c r="I113" s="34">
        <f t="shared" si="5"/>
        <v>0.02702546296296296</v>
      </c>
      <c r="J113" s="34">
        <f>G113-INDEX($G$5:$G$180,MATCH(D113,$D$5:$D$180,0))</f>
        <v>0.01844907407407407</v>
      </c>
    </row>
    <row r="114" spans="1:10" ht="15" customHeight="1">
      <c r="A114" s="32">
        <v>110</v>
      </c>
      <c r="B114" s="39" t="s">
        <v>195</v>
      </c>
      <c r="C114" s="42"/>
      <c r="D114" s="32" t="s">
        <v>27</v>
      </c>
      <c r="E114" s="33" t="s">
        <v>196</v>
      </c>
      <c r="F114" s="34">
        <v>0.07625</v>
      </c>
      <c r="G114" s="34">
        <v>0.07625</v>
      </c>
      <c r="H114" s="32" t="str">
        <f t="shared" si="4"/>
        <v>5.29/km</v>
      </c>
      <c r="I114" s="34">
        <f t="shared" si="5"/>
        <v>0.02747685185185185</v>
      </c>
      <c r="J114" s="34">
        <f>G114-INDEX($G$5:$G$180,MATCH(D114,$D$5:$D$180,0))</f>
        <v>0.02164351851851852</v>
      </c>
    </row>
    <row r="115" spans="1:10" ht="15" customHeight="1">
      <c r="A115" s="32">
        <v>111</v>
      </c>
      <c r="B115" s="39" t="s">
        <v>197</v>
      </c>
      <c r="C115" s="42"/>
      <c r="D115" s="32" t="s">
        <v>30</v>
      </c>
      <c r="E115" s="33" t="s">
        <v>177</v>
      </c>
      <c r="F115" s="34">
        <v>0.07775462962962963</v>
      </c>
      <c r="G115" s="34">
        <v>0.07775462962962963</v>
      </c>
      <c r="H115" s="32" t="str">
        <f t="shared" si="4"/>
        <v>5.36/km</v>
      </c>
      <c r="I115" s="34">
        <f t="shared" si="5"/>
        <v>0.028981481481481483</v>
      </c>
      <c r="J115" s="34">
        <f>G115-INDEX($G$5:$G$180,MATCH(D115,$D$5:$D$180,0))</f>
        <v>0.008703703703703713</v>
      </c>
    </row>
    <row r="116" spans="1:10" ht="15" customHeight="1">
      <c r="A116" s="32">
        <v>112</v>
      </c>
      <c r="B116" s="39" t="s">
        <v>198</v>
      </c>
      <c r="C116" s="42"/>
      <c r="D116" s="32" t="s">
        <v>25</v>
      </c>
      <c r="E116" s="33" t="s">
        <v>177</v>
      </c>
      <c r="F116" s="34">
        <v>0.07781249999999999</v>
      </c>
      <c r="G116" s="34">
        <v>0.07781249999999999</v>
      </c>
      <c r="H116" s="32" t="str">
        <f t="shared" si="4"/>
        <v>5.36/km</v>
      </c>
      <c r="I116" s="34">
        <f t="shared" si="5"/>
        <v>0.029039351851851844</v>
      </c>
      <c r="J116" s="34">
        <f>G116-INDEX($G$5:$G$180,MATCH(D116,$D$5:$D$180,0))</f>
        <v>0.019432870370370357</v>
      </c>
    </row>
    <row r="117" spans="1:10" ht="15" customHeight="1">
      <c r="A117" s="32">
        <v>113</v>
      </c>
      <c r="B117" s="39" t="s">
        <v>199</v>
      </c>
      <c r="C117" s="42"/>
      <c r="D117" s="32" t="s">
        <v>15</v>
      </c>
      <c r="E117" s="33" t="s">
        <v>48</v>
      </c>
      <c r="F117" s="34">
        <v>0.07785879629629629</v>
      </c>
      <c r="G117" s="34">
        <v>0.07785879629629629</v>
      </c>
      <c r="H117" s="32" t="str">
        <f t="shared" si="4"/>
        <v>5.36/km</v>
      </c>
      <c r="I117" s="34">
        <f t="shared" si="5"/>
        <v>0.029085648148148138</v>
      </c>
      <c r="J117" s="34">
        <f>G117-INDEX($G$5:$G$180,MATCH(D117,$D$5:$D$180,0))</f>
        <v>0.02290509259259258</v>
      </c>
    </row>
    <row r="118" spans="1:10" ht="15" customHeight="1">
      <c r="A118" s="32">
        <v>114</v>
      </c>
      <c r="B118" s="39" t="s">
        <v>200</v>
      </c>
      <c r="C118" s="42"/>
      <c r="D118" s="32" t="s">
        <v>25</v>
      </c>
      <c r="E118" s="33" t="s">
        <v>19</v>
      </c>
      <c r="F118" s="34">
        <v>0.07791666666666668</v>
      </c>
      <c r="G118" s="34">
        <v>0.07791666666666668</v>
      </c>
      <c r="H118" s="32" t="str">
        <f t="shared" si="4"/>
        <v>5.37/km</v>
      </c>
      <c r="I118" s="34">
        <f t="shared" si="5"/>
        <v>0.029143518518518527</v>
      </c>
      <c r="J118" s="34">
        <f>G118-INDEX($G$5:$G$180,MATCH(D118,$D$5:$D$180,0))</f>
        <v>0.01953703703703704</v>
      </c>
    </row>
    <row r="119" spans="1:10" ht="15" customHeight="1">
      <c r="A119" s="32">
        <v>115</v>
      </c>
      <c r="B119" s="39" t="s">
        <v>201</v>
      </c>
      <c r="C119" s="42"/>
      <c r="D119" s="32" t="s">
        <v>12</v>
      </c>
      <c r="E119" s="33" t="s">
        <v>48</v>
      </c>
      <c r="F119" s="34">
        <v>0.07795138888888889</v>
      </c>
      <c r="G119" s="34">
        <v>0.07795138888888889</v>
      </c>
      <c r="H119" s="32" t="str">
        <f t="shared" si="4"/>
        <v>5.37/km</v>
      </c>
      <c r="I119" s="34">
        <f t="shared" si="5"/>
        <v>0.02917824074074074</v>
      </c>
      <c r="J119" s="34">
        <f>G119-INDEX($G$5:$G$180,MATCH(D119,$D$5:$D$180,0))</f>
        <v>0.02917824074074074</v>
      </c>
    </row>
    <row r="120" spans="1:10" ht="15" customHeight="1">
      <c r="A120" s="32">
        <v>116</v>
      </c>
      <c r="B120" s="39" t="s">
        <v>202</v>
      </c>
      <c r="C120" s="42"/>
      <c r="D120" s="32" t="s">
        <v>30</v>
      </c>
      <c r="E120" s="33" t="s">
        <v>42</v>
      </c>
      <c r="F120" s="34">
        <v>0.07807870370370369</v>
      </c>
      <c r="G120" s="34">
        <v>0.07807870370370369</v>
      </c>
      <c r="H120" s="32" t="str">
        <f t="shared" si="4"/>
        <v>5.37/km</v>
      </c>
      <c r="I120" s="34">
        <f t="shared" si="5"/>
        <v>0.029305555555555543</v>
      </c>
      <c r="J120" s="34">
        <f>G120-INDEX($G$5:$G$180,MATCH(D120,$D$5:$D$180,0))</f>
        <v>0.009027777777777773</v>
      </c>
    </row>
    <row r="121" spans="1:10" ht="15" customHeight="1">
      <c r="A121" s="32">
        <v>117</v>
      </c>
      <c r="B121" s="39" t="s">
        <v>203</v>
      </c>
      <c r="C121" s="42"/>
      <c r="D121" s="32" t="s">
        <v>15</v>
      </c>
      <c r="E121" s="33" t="s">
        <v>36</v>
      </c>
      <c r="F121" s="34">
        <v>0.07876157407407407</v>
      </c>
      <c r="G121" s="34">
        <v>0.07876157407407407</v>
      </c>
      <c r="H121" s="32" t="str">
        <f t="shared" si="4"/>
        <v>5.40/km</v>
      </c>
      <c r="I121" s="34">
        <f t="shared" si="5"/>
        <v>0.02998842592592592</v>
      </c>
      <c r="J121" s="34">
        <f>G121-INDEX($G$5:$G$180,MATCH(D121,$D$5:$D$180,0))</f>
        <v>0.02380787037037036</v>
      </c>
    </row>
    <row r="122" spans="1:10" ht="15" customHeight="1">
      <c r="A122" s="32">
        <v>118</v>
      </c>
      <c r="B122" s="39" t="s">
        <v>204</v>
      </c>
      <c r="C122" s="42"/>
      <c r="D122" s="32" t="s">
        <v>53</v>
      </c>
      <c r="E122" s="33" t="s">
        <v>205</v>
      </c>
      <c r="F122" s="34">
        <v>0.07908564814814815</v>
      </c>
      <c r="G122" s="34">
        <v>0.07908564814814815</v>
      </c>
      <c r="H122" s="32" t="str">
        <f t="shared" si="4"/>
        <v>5.42/km</v>
      </c>
      <c r="I122" s="34">
        <f t="shared" si="5"/>
        <v>0.030312500000000006</v>
      </c>
      <c r="J122" s="34">
        <f>G122-INDEX($G$5:$G$180,MATCH(D122,$D$5:$D$180,0))</f>
        <v>0</v>
      </c>
    </row>
    <row r="123" spans="1:10" ht="15" customHeight="1">
      <c r="A123" s="32">
        <v>119</v>
      </c>
      <c r="B123" s="39" t="s">
        <v>206</v>
      </c>
      <c r="C123" s="42"/>
      <c r="D123" s="32" t="s">
        <v>14</v>
      </c>
      <c r="E123" s="33" t="s">
        <v>207</v>
      </c>
      <c r="F123" s="34">
        <v>0.07930555555555556</v>
      </c>
      <c r="G123" s="34">
        <v>0.07930555555555556</v>
      </c>
      <c r="H123" s="32" t="str">
        <f t="shared" si="4"/>
        <v>5.43/km</v>
      </c>
      <c r="I123" s="34">
        <f t="shared" si="5"/>
        <v>0.03053240740740741</v>
      </c>
      <c r="J123" s="34">
        <f>G123-INDEX($G$5:$G$180,MATCH(D123,$D$5:$D$180,0))</f>
        <v>0.023807870370370375</v>
      </c>
    </row>
    <row r="124" spans="1:10" ht="15" customHeight="1">
      <c r="A124" s="32">
        <v>120</v>
      </c>
      <c r="B124" s="39" t="s">
        <v>208</v>
      </c>
      <c r="C124" s="42"/>
      <c r="D124" s="32" t="s">
        <v>30</v>
      </c>
      <c r="E124" s="33" t="s">
        <v>36</v>
      </c>
      <c r="F124" s="34">
        <v>0.07935185185185185</v>
      </c>
      <c r="G124" s="34">
        <v>0.07935185185185185</v>
      </c>
      <c r="H124" s="32" t="str">
        <f t="shared" si="4"/>
        <v>5.43/km</v>
      </c>
      <c r="I124" s="34">
        <f t="shared" si="5"/>
        <v>0.030578703703703705</v>
      </c>
      <c r="J124" s="34">
        <f>G124-INDEX($G$5:$G$180,MATCH(D124,$D$5:$D$180,0))</f>
        <v>0.010300925925925936</v>
      </c>
    </row>
    <row r="125" spans="1:10" ht="15" customHeight="1">
      <c r="A125" s="32">
        <v>121</v>
      </c>
      <c r="B125" s="39" t="s">
        <v>209</v>
      </c>
      <c r="C125" s="42"/>
      <c r="D125" s="32" t="s">
        <v>27</v>
      </c>
      <c r="E125" s="33" t="s">
        <v>36</v>
      </c>
      <c r="F125" s="34">
        <v>0.07936342592592592</v>
      </c>
      <c r="G125" s="34">
        <v>0.07936342592592592</v>
      </c>
      <c r="H125" s="32" t="str">
        <f t="shared" si="4"/>
        <v>5.43/km</v>
      </c>
      <c r="I125" s="34">
        <f t="shared" si="5"/>
        <v>0.030590277777777772</v>
      </c>
      <c r="J125" s="34">
        <f>G125-INDEX($G$5:$G$180,MATCH(D125,$D$5:$D$180,0))</f>
        <v>0.024756944444444443</v>
      </c>
    </row>
    <row r="126" spans="1:10" ht="15" customHeight="1">
      <c r="A126" s="32">
        <v>122</v>
      </c>
      <c r="B126" s="39" t="s">
        <v>210</v>
      </c>
      <c r="C126" s="42"/>
      <c r="D126" s="32" t="s">
        <v>15</v>
      </c>
      <c r="E126" s="33" t="s">
        <v>40</v>
      </c>
      <c r="F126" s="34">
        <v>0.0796412037037037</v>
      </c>
      <c r="G126" s="34">
        <v>0.0796412037037037</v>
      </c>
      <c r="H126" s="32" t="str">
        <f t="shared" si="4"/>
        <v>5.44/km</v>
      </c>
      <c r="I126" s="34">
        <f t="shared" si="5"/>
        <v>0.03086805555555555</v>
      </c>
      <c r="J126" s="34">
        <f>G126-INDEX($G$5:$G$180,MATCH(D126,$D$5:$D$180,0))</f>
        <v>0.024687499999999994</v>
      </c>
    </row>
    <row r="127" spans="1:10" ht="15" customHeight="1">
      <c r="A127" s="32">
        <v>123</v>
      </c>
      <c r="B127" s="39" t="s">
        <v>211</v>
      </c>
      <c r="C127" s="42"/>
      <c r="D127" s="32" t="s">
        <v>27</v>
      </c>
      <c r="E127" s="33" t="s">
        <v>212</v>
      </c>
      <c r="F127" s="34">
        <v>0.07966435185185185</v>
      </c>
      <c r="G127" s="34">
        <v>0.07966435185185185</v>
      </c>
      <c r="H127" s="32" t="str">
        <f t="shared" si="4"/>
        <v>5.44/km</v>
      </c>
      <c r="I127" s="34">
        <f t="shared" si="5"/>
        <v>0.0308912037037037</v>
      </c>
      <c r="J127" s="34">
        <f>G127-INDEX($G$5:$G$180,MATCH(D127,$D$5:$D$180,0))</f>
        <v>0.02505787037037037</v>
      </c>
    </row>
    <row r="128" spans="1:10" ht="15" customHeight="1">
      <c r="A128" s="32">
        <v>124</v>
      </c>
      <c r="B128" s="39" t="s">
        <v>213</v>
      </c>
      <c r="C128" s="42"/>
      <c r="D128" s="32" t="s">
        <v>37</v>
      </c>
      <c r="E128" s="33" t="s">
        <v>21</v>
      </c>
      <c r="F128" s="34">
        <v>0.07989583333333333</v>
      </c>
      <c r="G128" s="34">
        <v>0.07989583333333333</v>
      </c>
      <c r="H128" s="32" t="str">
        <f aca="true" t="shared" si="6" ref="H128:H153">TEXT(INT((HOUR(G128)*3600+MINUTE(G128)*60+SECOND(G128))/$J$3/60),"0")&amp;"."&amp;TEXT(MOD((HOUR(G128)*3600+MINUTE(G128)*60+SECOND(G128))/$J$3,60),"00")&amp;"/km"</f>
        <v>5.45/km</v>
      </c>
      <c r="I128" s="34">
        <f aca="true" t="shared" si="7" ref="I128:I153">G128-$G$5</f>
        <v>0.031122685185185184</v>
      </c>
      <c r="J128" s="34">
        <f>G128-INDEX($G$5:$G$180,MATCH(D128,$D$5:$D$180,0))</f>
        <v>0.021030092592592593</v>
      </c>
    </row>
    <row r="129" spans="1:10" ht="15" customHeight="1">
      <c r="A129" s="32">
        <v>125</v>
      </c>
      <c r="B129" s="39" t="s">
        <v>214</v>
      </c>
      <c r="C129" s="42"/>
      <c r="D129" s="32" t="s">
        <v>29</v>
      </c>
      <c r="E129" s="33" t="s">
        <v>21</v>
      </c>
      <c r="F129" s="34">
        <v>0.08</v>
      </c>
      <c r="G129" s="34">
        <v>0.08</v>
      </c>
      <c r="H129" s="32" t="str">
        <f t="shared" si="6"/>
        <v>5.46/km</v>
      </c>
      <c r="I129" s="34">
        <f t="shared" si="7"/>
        <v>0.031226851851851853</v>
      </c>
      <c r="J129" s="34">
        <f>G129-INDEX($G$5:$G$180,MATCH(D129,$D$5:$D$180,0))</f>
        <v>0.018124999999999995</v>
      </c>
    </row>
    <row r="130" spans="1:10" ht="15" customHeight="1">
      <c r="A130" s="32">
        <v>126</v>
      </c>
      <c r="B130" s="39" t="s">
        <v>215</v>
      </c>
      <c r="C130" s="42"/>
      <c r="D130" s="32" t="s">
        <v>29</v>
      </c>
      <c r="E130" s="33" t="s">
        <v>95</v>
      </c>
      <c r="F130" s="34">
        <v>0.08008101851851852</v>
      </c>
      <c r="G130" s="34">
        <v>0.08008101851851852</v>
      </c>
      <c r="H130" s="32" t="str">
        <f t="shared" si="6"/>
        <v>5.46/km</v>
      </c>
      <c r="I130" s="34">
        <f t="shared" si="7"/>
        <v>0.031307870370370375</v>
      </c>
      <c r="J130" s="34">
        <f>G130-INDEX($G$5:$G$180,MATCH(D130,$D$5:$D$180,0))</f>
        <v>0.018206018518518517</v>
      </c>
    </row>
    <row r="131" spans="1:10" ht="15" customHeight="1">
      <c r="A131" s="32">
        <v>127</v>
      </c>
      <c r="B131" s="39" t="s">
        <v>216</v>
      </c>
      <c r="C131" s="42"/>
      <c r="D131" s="32" t="s">
        <v>30</v>
      </c>
      <c r="E131" s="33" t="s">
        <v>43</v>
      </c>
      <c r="F131" s="34">
        <v>0.08084490740740741</v>
      </c>
      <c r="G131" s="34">
        <v>0.08084490740740741</v>
      </c>
      <c r="H131" s="32" t="str">
        <f t="shared" si="6"/>
        <v>5.49/km</v>
      </c>
      <c r="I131" s="34">
        <f t="shared" si="7"/>
        <v>0.03207175925925926</v>
      </c>
      <c r="J131" s="34">
        <f>G131-INDEX($G$5:$G$180,MATCH(D131,$D$5:$D$180,0))</f>
        <v>0.011793981481481489</v>
      </c>
    </row>
    <row r="132" spans="1:10" ht="15" customHeight="1">
      <c r="A132" s="32">
        <v>128</v>
      </c>
      <c r="B132" s="39" t="s">
        <v>217</v>
      </c>
      <c r="C132" s="42"/>
      <c r="D132" s="32" t="s">
        <v>15</v>
      </c>
      <c r="E132" s="33" t="s">
        <v>22</v>
      </c>
      <c r="F132" s="34">
        <v>0.08106481481481481</v>
      </c>
      <c r="G132" s="34">
        <v>0.08106481481481481</v>
      </c>
      <c r="H132" s="32" t="str">
        <f t="shared" si="6"/>
        <v>5.50/km</v>
      </c>
      <c r="I132" s="34">
        <f t="shared" si="7"/>
        <v>0.03229166666666666</v>
      </c>
      <c r="J132" s="34">
        <f>G132-INDEX($G$5:$G$180,MATCH(D132,$D$5:$D$180,0))</f>
        <v>0.026111111111111106</v>
      </c>
    </row>
    <row r="133" spans="1:10" ht="15" customHeight="1">
      <c r="A133" s="32">
        <v>129</v>
      </c>
      <c r="B133" s="39" t="s">
        <v>218</v>
      </c>
      <c r="C133" s="42"/>
      <c r="D133" s="32" t="s">
        <v>27</v>
      </c>
      <c r="E133" s="33" t="s">
        <v>22</v>
      </c>
      <c r="F133" s="34">
        <v>0.08108796296296296</v>
      </c>
      <c r="G133" s="34">
        <v>0.08108796296296296</v>
      </c>
      <c r="H133" s="32" t="str">
        <f t="shared" si="6"/>
        <v>5.50/km</v>
      </c>
      <c r="I133" s="34">
        <f t="shared" si="7"/>
        <v>0.03231481481481481</v>
      </c>
      <c r="J133" s="34">
        <f>G133-INDEX($G$5:$G$180,MATCH(D133,$D$5:$D$180,0))</f>
        <v>0.02648148148148148</v>
      </c>
    </row>
    <row r="134" spans="1:10" ht="15" customHeight="1">
      <c r="A134" s="32">
        <v>130</v>
      </c>
      <c r="B134" s="39" t="s">
        <v>219</v>
      </c>
      <c r="C134" s="42"/>
      <c r="D134" s="32" t="s">
        <v>18</v>
      </c>
      <c r="E134" s="33" t="s">
        <v>177</v>
      </c>
      <c r="F134" s="34">
        <v>0.08207175925925926</v>
      </c>
      <c r="G134" s="34">
        <v>0.08207175925925926</v>
      </c>
      <c r="H134" s="32" t="str">
        <f t="shared" si="6"/>
        <v>5.55/km</v>
      </c>
      <c r="I134" s="34">
        <f t="shared" si="7"/>
        <v>0.03329861111111111</v>
      </c>
      <c r="J134" s="34">
        <f>G134-INDEX($G$5:$G$180,MATCH(D134,$D$5:$D$180,0))</f>
        <v>0.024722222222222222</v>
      </c>
    </row>
    <row r="135" spans="1:10" ht="15" customHeight="1">
      <c r="A135" s="32">
        <v>131</v>
      </c>
      <c r="B135" s="39" t="s">
        <v>220</v>
      </c>
      <c r="C135" s="42"/>
      <c r="D135" s="32" t="s">
        <v>15</v>
      </c>
      <c r="E135" s="33" t="s">
        <v>19</v>
      </c>
      <c r="F135" s="34">
        <v>0.08290509259259259</v>
      </c>
      <c r="G135" s="34">
        <v>0.08290509259259259</v>
      </c>
      <c r="H135" s="32" t="str">
        <f t="shared" si="6"/>
        <v>5.58/km</v>
      </c>
      <c r="I135" s="34">
        <f t="shared" si="7"/>
        <v>0.03413194444444444</v>
      </c>
      <c r="J135" s="34">
        <f>G135-INDEX($G$5:$G$180,MATCH(D135,$D$5:$D$180,0))</f>
        <v>0.02795138888888888</v>
      </c>
    </row>
    <row r="136" spans="1:10" ht="15" customHeight="1">
      <c r="A136" s="32">
        <v>132</v>
      </c>
      <c r="B136" s="39" t="s">
        <v>221</v>
      </c>
      <c r="C136" s="42"/>
      <c r="D136" s="32" t="s">
        <v>37</v>
      </c>
      <c r="E136" s="33" t="s">
        <v>137</v>
      </c>
      <c r="F136" s="34">
        <v>0.08422453703703703</v>
      </c>
      <c r="G136" s="34">
        <v>0.08422453703703703</v>
      </c>
      <c r="H136" s="32" t="str">
        <f t="shared" si="6"/>
        <v>6.04/km</v>
      </c>
      <c r="I136" s="34">
        <f t="shared" si="7"/>
        <v>0.03545138888888888</v>
      </c>
      <c r="J136" s="34">
        <f>G136-INDEX($G$5:$G$180,MATCH(D136,$D$5:$D$180,0))</f>
        <v>0.02535879629629629</v>
      </c>
    </row>
    <row r="137" spans="1:10" ht="15" customHeight="1">
      <c r="A137" s="32">
        <v>133</v>
      </c>
      <c r="B137" s="39" t="s">
        <v>222</v>
      </c>
      <c r="C137" s="42"/>
      <c r="D137" s="32" t="s">
        <v>30</v>
      </c>
      <c r="E137" s="33" t="s">
        <v>73</v>
      </c>
      <c r="F137" s="34">
        <v>0.08458333333333333</v>
      </c>
      <c r="G137" s="34">
        <v>0.08458333333333333</v>
      </c>
      <c r="H137" s="32" t="str">
        <f t="shared" si="6"/>
        <v>6.05/km</v>
      </c>
      <c r="I137" s="34">
        <f t="shared" si="7"/>
        <v>0.03581018518518518</v>
      </c>
      <c r="J137" s="34">
        <f>G137-INDEX($G$5:$G$180,MATCH(D137,$D$5:$D$180,0))</f>
        <v>0.015532407407407411</v>
      </c>
    </row>
    <row r="138" spans="1:10" ht="15" customHeight="1">
      <c r="A138" s="32">
        <v>134</v>
      </c>
      <c r="B138" s="39" t="s">
        <v>223</v>
      </c>
      <c r="C138" s="42"/>
      <c r="D138" s="32" t="s">
        <v>33</v>
      </c>
      <c r="E138" s="33" t="s">
        <v>73</v>
      </c>
      <c r="F138" s="34">
        <v>0.08458333333333333</v>
      </c>
      <c r="G138" s="34">
        <v>0.08458333333333333</v>
      </c>
      <c r="H138" s="32" t="str">
        <f t="shared" si="6"/>
        <v>6.05/km</v>
      </c>
      <c r="I138" s="34">
        <f t="shared" si="7"/>
        <v>0.03581018518518518</v>
      </c>
      <c r="J138" s="34">
        <f>G138-INDEX($G$5:$G$180,MATCH(D138,$D$5:$D$180,0))</f>
        <v>0.020162037037037034</v>
      </c>
    </row>
    <row r="139" spans="1:10" ht="15" customHeight="1">
      <c r="A139" s="32">
        <v>135</v>
      </c>
      <c r="B139" s="39" t="s">
        <v>224</v>
      </c>
      <c r="C139" s="42"/>
      <c r="D139" s="32" t="s">
        <v>44</v>
      </c>
      <c r="E139" s="33" t="s">
        <v>35</v>
      </c>
      <c r="F139" s="34">
        <v>0.08524305555555556</v>
      </c>
      <c r="G139" s="34">
        <v>0.08524305555555556</v>
      </c>
      <c r="H139" s="32" t="str">
        <f t="shared" si="6"/>
        <v>6.08/km</v>
      </c>
      <c r="I139" s="34">
        <f t="shared" si="7"/>
        <v>0.03646990740740741</v>
      </c>
      <c r="J139" s="34">
        <f>G139-INDEX($G$5:$G$180,MATCH(D139,$D$5:$D$180,0))</f>
        <v>0.022800925925925926</v>
      </c>
    </row>
    <row r="140" spans="1:10" ht="15" customHeight="1">
      <c r="A140" s="32">
        <v>136</v>
      </c>
      <c r="B140" s="39" t="s">
        <v>225</v>
      </c>
      <c r="C140" s="42"/>
      <c r="D140" s="32" t="s">
        <v>18</v>
      </c>
      <c r="E140" s="33" t="s">
        <v>177</v>
      </c>
      <c r="F140" s="34">
        <v>0.0867013888888889</v>
      </c>
      <c r="G140" s="34">
        <v>0.0867013888888889</v>
      </c>
      <c r="H140" s="32" t="str">
        <f t="shared" si="6"/>
        <v>6.15/km</v>
      </c>
      <c r="I140" s="34">
        <f t="shared" si="7"/>
        <v>0.03792824074074075</v>
      </c>
      <c r="J140" s="34">
        <f>G140-INDEX($G$5:$G$180,MATCH(D140,$D$5:$D$180,0))</f>
        <v>0.029351851851851858</v>
      </c>
    </row>
    <row r="141" spans="1:10" ht="15" customHeight="1">
      <c r="A141" s="32">
        <v>137</v>
      </c>
      <c r="B141" s="39" t="s">
        <v>226</v>
      </c>
      <c r="C141" s="42"/>
      <c r="D141" s="32" t="s">
        <v>14</v>
      </c>
      <c r="E141" s="33" t="s">
        <v>132</v>
      </c>
      <c r="F141" s="34">
        <v>0.08777777777777777</v>
      </c>
      <c r="G141" s="34">
        <v>0.08777777777777777</v>
      </c>
      <c r="H141" s="32" t="str">
        <f t="shared" si="6"/>
        <v>6.19/km</v>
      </c>
      <c r="I141" s="34">
        <f t="shared" si="7"/>
        <v>0.039004629629629625</v>
      </c>
      <c r="J141" s="34">
        <f>G141-INDEX($G$5:$G$180,MATCH(D141,$D$5:$D$180,0))</f>
        <v>0.03228009259259259</v>
      </c>
    </row>
    <row r="142" spans="1:10" ht="15" customHeight="1">
      <c r="A142" s="32">
        <v>138</v>
      </c>
      <c r="B142" s="39" t="s">
        <v>227</v>
      </c>
      <c r="C142" s="42"/>
      <c r="D142" s="32" t="s">
        <v>29</v>
      </c>
      <c r="E142" s="33" t="s">
        <v>32</v>
      </c>
      <c r="F142" s="34">
        <v>0.08806712962962963</v>
      </c>
      <c r="G142" s="34">
        <v>0.08806712962962963</v>
      </c>
      <c r="H142" s="32" t="str">
        <f t="shared" si="6"/>
        <v>6.20/km</v>
      </c>
      <c r="I142" s="34">
        <f t="shared" si="7"/>
        <v>0.039293981481481485</v>
      </c>
      <c r="J142" s="34">
        <f>G142-INDEX($G$5:$G$180,MATCH(D142,$D$5:$D$180,0))</f>
        <v>0.026192129629629628</v>
      </c>
    </row>
    <row r="143" spans="1:10" ht="15" customHeight="1">
      <c r="A143" s="32">
        <v>139</v>
      </c>
      <c r="B143" s="39" t="s">
        <v>228</v>
      </c>
      <c r="C143" s="42"/>
      <c r="D143" s="32" t="s">
        <v>37</v>
      </c>
      <c r="E143" s="33" t="s">
        <v>22</v>
      </c>
      <c r="F143" s="34">
        <v>0.08817129629629629</v>
      </c>
      <c r="G143" s="34">
        <v>0.08817129629629629</v>
      </c>
      <c r="H143" s="32" t="str">
        <f t="shared" si="6"/>
        <v>6.21/km</v>
      </c>
      <c r="I143" s="34">
        <f t="shared" si="7"/>
        <v>0.03939814814814814</v>
      </c>
      <c r="J143" s="34">
        <f>G143-INDEX($G$5:$G$180,MATCH(D143,$D$5:$D$180,0))</f>
        <v>0.02930555555555555</v>
      </c>
    </row>
    <row r="144" spans="1:10" ht="15" customHeight="1">
      <c r="A144" s="32">
        <v>140</v>
      </c>
      <c r="B144" s="39" t="s">
        <v>123</v>
      </c>
      <c r="C144" s="42"/>
      <c r="D144" s="32" t="s">
        <v>229</v>
      </c>
      <c r="E144" s="33" t="s">
        <v>48</v>
      </c>
      <c r="F144" s="34">
        <v>0.08849537037037036</v>
      </c>
      <c r="G144" s="34">
        <v>0.08849537037037036</v>
      </c>
      <c r="H144" s="32" t="str">
        <f t="shared" si="6"/>
        <v>6.22/km</v>
      </c>
      <c r="I144" s="34">
        <f t="shared" si="7"/>
        <v>0.039722222222222214</v>
      </c>
      <c r="J144" s="34">
        <f>G144-INDEX($G$5:$G$180,MATCH(D144,$D$5:$D$180,0))</f>
        <v>0</v>
      </c>
    </row>
    <row r="145" spans="1:10" ht="15" customHeight="1">
      <c r="A145" s="32">
        <v>141</v>
      </c>
      <c r="B145" s="39" t="s">
        <v>230</v>
      </c>
      <c r="C145" s="42"/>
      <c r="D145" s="32" t="s">
        <v>27</v>
      </c>
      <c r="E145" s="33" t="s">
        <v>48</v>
      </c>
      <c r="F145" s="34">
        <v>0.08850694444444444</v>
      </c>
      <c r="G145" s="34">
        <v>0.08850694444444444</v>
      </c>
      <c r="H145" s="32" t="str">
        <f t="shared" si="6"/>
        <v>6.22/km</v>
      </c>
      <c r="I145" s="34">
        <f t="shared" si="7"/>
        <v>0.039733796296296295</v>
      </c>
      <c r="J145" s="34">
        <f>G145-INDEX($G$5:$G$180,MATCH(D145,$D$5:$D$180,0))</f>
        <v>0.033900462962962966</v>
      </c>
    </row>
    <row r="146" spans="1:10" ht="15" customHeight="1">
      <c r="A146" s="32">
        <v>142</v>
      </c>
      <c r="B146" s="39" t="s">
        <v>231</v>
      </c>
      <c r="C146" s="42"/>
      <c r="D146" s="32" t="s">
        <v>34</v>
      </c>
      <c r="E146" s="33" t="s">
        <v>54</v>
      </c>
      <c r="F146" s="34">
        <v>0.08929398148148149</v>
      </c>
      <c r="G146" s="34">
        <v>0.08929398148148149</v>
      </c>
      <c r="H146" s="32" t="str">
        <f t="shared" si="6"/>
        <v>6.26/km</v>
      </c>
      <c r="I146" s="34">
        <f t="shared" si="7"/>
        <v>0.04052083333333334</v>
      </c>
      <c r="J146" s="34">
        <f>G146-INDEX($G$5:$G$180,MATCH(D146,$D$5:$D$180,0))</f>
        <v>0.021250000000000005</v>
      </c>
    </row>
    <row r="147" spans="1:10" ht="15" customHeight="1">
      <c r="A147" s="32">
        <v>143</v>
      </c>
      <c r="B147" s="39" t="s">
        <v>232</v>
      </c>
      <c r="C147" s="42"/>
      <c r="D147" s="32" t="s">
        <v>18</v>
      </c>
      <c r="E147" s="33" t="s">
        <v>177</v>
      </c>
      <c r="F147" s="34">
        <v>0.09226851851851853</v>
      </c>
      <c r="G147" s="34">
        <v>0.09226851851851853</v>
      </c>
      <c r="H147" s="32" t="str">
        <f t="shared" si="6"/>
        <v>6.39/km</v>
      </c>
      <c r="I147" s="34">
        <f t="shared" si="7"/>
        <v>0.04349537037037038</v>
      </c>
      <c r="J147" s="34">
        <f>G147-INDEX($G$5:$G$180,MATCH(D147,$D$5:$D$180,0))</f>
        <v>0.03491898148148149</v>
      </c>
    </row>
    <row r="148" spans="1:10" ht="15" customHeight="1">
      <c r="A148" s="32">
        <v>144</v>
      </c>
      <c r="B148" s="39" t="s">
        <v>233</v>
      </c>
      <c r="C148" s="42"/>
      <c r="D148" s="32" t="s">
        <v>30</v>
      </c>
      <c r="E148" s="33" t="s">
        <v>48</v>
      </c>
      <c r="F148" s="34">
        <v>0.09228009259259258</v>
      </c>
      <c r="G148" s="34">
        <v>0.09228009259259258</v>
      </c>
      <c r="H148" s="32" t="str">
        <f t="shared" si="6"/>
        <v>6.39/km</v>
      </c>
      <c r="I148" s="34">
        <f t="shared" si="7"/>
        <v>0.04350694444444443</v>
      </c>
      <c r="J148" s="34">
        <f>G148-INDEX($G$5:$G$180,MATCH(D148,$D$5:$D$180,0))</f>
        <v>0.023229166666666662</v>
      </c>
    </row>
    <row r="149" spans="1:10" ht="15" customHeight="1">
      <c r="A149" s="32">
        <v>145</v>
      </c>
      <c r="B149" s="39" t="s">
        <v>234</v>
      </c>
      <c r="C149" s="42"/>
      <c r="D149" s="32" t="s">
        <v>235</v>
      </c>
      <c r="E149" s="33" t="s">
        <v>46</v>
      </c>
      <c r="F149" s="34">
        <v>0.09324074074074074</v>
      </c>
      <c r="G149" s="34">
        <v>0.09324074074074074</v>
      </c>
      <c r="H149" s="32" t="str">
        <f t="shared" si="6"/>
        <v>6.43/km</v>
      </c>
      <c r="I149" s="34">
        <f t="shared" si="7"/>
        <v>0.044467592592592586</v>
      </c>
      <c r="J149" s="34">
        <f>G149-INDEX($G$5:$G$180,MATCH(D149,$D$5:$D$180,0))</f>
        <v>0</v>
      </c>
    </row>
    <row r="150" spans="1:10" ht="15" customHeight="1">
      <c r="A150" s="32">
        <v>146</v>
      </c>
      <c r="B150" s="39" t="s">
        <v>236</v>
      </c>
      <c r="C150" s="42"/>
      <c r="D150" s="32" t="s">
        <v>12</v>
      </c>
      <c r="E150" s="33" t="s">
        <v>48</v>
      </c>
      <c r="F150" s="34">
        <v>0.09521990740740742</v>
      </c>
      <c r="G150" s="34">
        <v>0.09521990740740742</v>
      </c>
      <c r="H150" s="32" t="str">
        <f t="shared" si="6"/>
        <v>6.51/km</v>
      </c>
      <c r="I150" s="34">
        <f t="shared" si="7"/>
        <v>0.04644675925925927</v>
      </c>
      <c r="J150" s="34">
        <f>G150-INDEX($G$5:$G$180,MATCH(D150,$D$5:$D$180,0))</f>
        <v>0.04644675925925927</v>
      </c>
    </row>
    <row r="151" spans="1:10" ht="15" customHeight="1">
      <c r="A151" s="32">
        <v>147</v>
      </c>
      <c r="B151" s="39" t="s">
        <v>237</v>
      </c>
      <c r="C151" s="42"/>
      <c r="D151" s="32" t="s">
        <v>30</v>
      </c>
      <c r="E151" s="33" t="s">
        <v>22</v>
      </c>
      <c r="F151" s="34">
        <v>0.09634259259259259</v>
      </c>
      <c r="G151" s="34">
        <v>0.09634259259259259</v>
      </c>
      <c r="H151" s="32" t="str">
        <f t="shared" si="6"/>
        <v>6.56/km</v>
      </c>
      <c r="I151" s="34">
        <f t="shared" si="7"/>
        <v>0.04756944444444444</v>
      </c>
      <c r="J151" s="34">
        <f>G151-INDEX($G$5:$G$180,MATCH(D151,$D$5:$D$180,0))</f>
        <v>0.027291666666666672</v>
      </c>
    </row>
    <row r="152" spans="1:10" ht="15" customHeight="1">
      <c r="A152" s="32">
        <v>148</v>
      </c>
      <c r="B152" s="39" t="s">
        <v>238</v>
      </c>
      <c r="C152" s="42"/>
      <c r="D152" s="32" t="s">
        <v>33</v>
      </c>
      <c r="E152" s="33" t="s">
        <v>239</v>
      </c>
      <c r="F152" s="34">
        <v>0.09840277777777778</v>
      </c>
      <c r="G152" s="34">
        <v>0.09840277777777778</v>
      </c>
      <c r="H152" s="32" t="str">
        <f t="shared" si="6"/>
        <v>7.05/km</v>
      </c>
      <c r="I152" s="34">
        <f t="shared" si="7"/>
        <v>0.049629629629629635</v>
      </c>
      <c r="J152" s="34">
        <f>G152-INDEX($G$5:$G$180,MATCH(D152,$D$5:$D$180,0))</f>
        <v>0.03398148148148149</v>
      </c>
    </row>
    <row r="153" spans="1:10" ht="15" customHeight="1">
      <c r="A153" s="35">
        <v>149</v>
      </c>
      <c r="B153" s="40" t="s">
        <v>240</v>
      </c>
      <c r="C153" s="43"/>
      <c r="D153" s="35" t="s">
        <v>52</v>
      </c>
      <c r="E153" s="36" t="s">
        <v>19</v>
      </c>
      <c r="F153" s="37">
        <v>0.10697916666666667</v>
      </c>
      <c r="G153" s="37">
        <v>0.10697916666666667</v>
      </c>
      <c r="H153" s="35" t="str">
        <f t="shared" si="6"/>
        <v>7.42/km</v>
      </c>
      <c r="I153" s="37">
        <f t="shared" si="7"/>
        <v>0.05820601851851852</v>
      </c>
      <c r="J153" s="37">
        <f>G153-INDEX($G$5:$G$180,MATCH(D153,$D$5:$D$180,0))</f>
        <v>0</v>
      </c>
    </row>
  </sheetData>
  <sheetProtection/>
  <autoFilter ref="A4:J15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Maratona Città di Rieti</v>
      </c>
      <c r="B1" s="26"/>
      <c r="C1" s="27"/>
    </row>
    <row r="2" spans="1:3" ht="24" customHeight="1">
      <c r="A2" s="23" t="str">
        <f>Individuale!A2</f>
        <v>2ª edizione </v>
      </c>
      <c r="B2" s="23"/>
      <c r="C2" s="23"/>
    </row>
    <row r="3" spans="1:3" ht="24" customHeight="1">
      <c r="A3" s="28" t="str">
        <f>Individuale!A3</f>
        <v>Rieti (RI) Italia - Domenica 22/11/2015</v>
      </c>
      <c r="B3" s="28"/>
      <c r="C3" s="28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19</v>
      </c>
      <c r="C5" s="19">
        <v>11</v>
      </c>
    </row>
    <row r="6" spans="1:3" ht="15" customHeight="1">
      <c r="A6" s="15">
        <v>2</v>
      </c>
      <c r="B6" s="16" t="s">
        <v>21</v>
      </c>
      <c r="C6" s="20">
        <v>11</v>
      </c>
    </row>
    <row r="7" spans="1:3" ht="15" customHeight="1">
      <c r="A7" s="15">
        <v>3</v>
      </c>
      <c r="B7" s="16" t="s">
        <v>177</v>
      </c>
      <c r="C7" s="20">
        <v>8</v>
      </c>
    </row>
    <row r="8" spans="1:3" ht="15" customHeight="1">
      <c r="A8" s="15">
        <v>4</v>
      </c>
      <c r="B8" s="16" t="s">
        <v>73</v>
      </c>
      <c r="C8" s="20">
        <v>8</v>
      </c>
    </row>
    <row r="9" spans="1:3" ht="15" customHeight="1">
      <c r="A9" s="15">
        <v>5</v>
      </c>
      <c r="B9" s="16" t="s">
        <v>17</v>
      </c>
      <c r="C9" s="20">
        <v>7</v>
      </c>
    </row>
    <row r="10" spans="1:3" ht="15" customHeight="1">
      <c r="A10" s="15">
        <v>6</v>
      </c>
      <c r="B10" s="16" t="s">
        <v>132</v>
      </c>
      <c r="C10" s="20">
        <v>6</v>
      </c>
    </row>
    <row r="11" spans="1:3" ht="15" customHeight="1">
      <c r="A11" s="15">
        <v>7</v>
      </c>
      <c r="B11" s="16" t="s">
        <v>28</v>
      </c>
      <c r="C11" s="20">
        <v>6</v>
      </c>
    </row>
    <row r="12" spans="1:3" ht="15" customHeight="1">
      <c r="A12" s="15">
        <v>8</v>
      </c>
      <c r="B12" s="16" t="s">
        <v>48</v>
      </c>
      <c r="C12" s="20">
        <v>6</v>
      </c>
    </row>
    <row r="13" spans="1:3" ht="15" customHeight="1">
      <c r="A13" s="15">
        <v>9</v>
      </c>
      <c r="B13" s="16" t="s">
        <v>90</v>
      </c>
      <c r="C13" s="20">
        <v>6</v>
      </c>
    </row>
    <row r="14" spans="1:3" ht="15" customHeight="1">
      <c r="A14" s="15">
        <v>10</v>
      </c>
      <c r="B14" s="16" t="s">
        <v>22</v>
      </c>
      <c r="C14" s="20">
        <v>5</v>
      </c>
    </row>
    <row r="15" spans="1:3" ht="15" customHeight="1">
      <c r="A15" s="15">
        <v>11</v>
      </c>
      <c r="B15" s="16" t="s">
        <v>95</v>
      </c>
      <c r="C15" s="20">
        <v>5</v>
      </c>
    </row>
    <row r="16" spans="1:3" ht="15" customHeight="1">
      <c r="A16" s="15">
        <v>12</v>
      </c>
      <c r="B16" s="16" t="s">
        <v>65</v>
      </c>
      <c r="C16" s="20">
        <v>5</v>
      </c>
    </row>
    <row r="17" spans="1:3" ht="15" customHeight="1">
      <c r="A17" s="15">
        <v>13</v>
      </c>
      <c r="B17" s="16" t="s">
        <v>36</v>
      </c>
      <c r="C17" s="20">
        <v>4</v>
      </c>
    </row>
    <row r="18" spans="1:3" ht="15" customHeight="1">
      <c r="A18" s="15">
        <v>14</v>
      </c>
      <c r="B18" s="16" t="s">
        <v>137</v>
      </c>
      <c r="C18" s="20">
        <v>3</v>
      </c>
    </row>
    <row r="19" spans="1:3" ht="15" customHeight="1">
      <c r="A19" s="15">
        <v>15</v>
      </c>
      <c r="B19" s="16" t="s">
        <v>42</v>
      </c>
      <c r="C19" s="20">
        <v>3</v>
      </c>
    </row>
    <row r="20" spans="1:3" ht="15" customHeight="1">
      <c r="A20" s="15">
        <v>16</v>
      </c>
      <c r="B20" s="16" t="s">
        <v>26</v>
      </c>
      <c r="C20" s="20">
        <v>3</v>
      </c>
    </row>
    <row r="21" spans="1:3" ht="15" customHeight="1">
      <c r="A21" s="15">
        <v>17</v>
      </c>
      <c r="B21" s="16" t="s">
        <v>13</v>
      </c>
      <c r="C21" s="20">
        <v>2</v>
      </c>
    </row>
    <row r="22" spans="1:3" ht="15" customHeight="1">
      <c r="A22" s="15">
        <v>18</v>
      </c>
      <c r="B22" s="16" t="s">
        <v>108</v>
      </c>
      <c r="C22" s="20">
        <v>2</v>
      </c>
    </row>
    <row r="23" spans="1:3" ht="15" customHeight="1">
      <c r="A23" s="15">
        <v>19</v>
      </c>
      <c r="B23" s="16" t="s">
        <v>38</v>
      </c>
      <c r="C23" s="20">
        <v>2</v>
      </c>
    </row>
    <row r="24" spans="1:3" ht="15" customHeight="1">
      <c r="A24" s="15">
        <v>20</v>
      </c>
      <c r="B24" s="16" t="s">
        <v>51</v>
      </c>
      <c r="C24" s="20">
        <v>2</v>
      </c>
    </row>
    <row r="25" spans="1:3" ht="15" customHeight="1">
      <c r="A25" s="15">
        <v>21</v>
      </c>
      <c r="B25" s="16" t="s">
        <v>23</v>
      </c>
      <c r="C25" s="20">
        <v>2</v>
      </c>
    </row>
    <row r="26" spans="1:3" ht="15" customHeight="1">
      <c r="A26" s="15">
        <v>22</v>
      </c>
      <c r="B26" s="16" t="s">
        <v>47</v>
      </c>
      <c r="C26" s="20">
        <v>2</v>
      </c>
    </row>
    <row r="27" spans="1:3" ht="15" customHeight="1">
      <c r="A27" s="15">
        <v>23</v>
      </c>
      <c r="B27" s="16" t="s">
        <v>106</v>
      </c>
      <c r="C27" s="20">
        <v>2</v>
      </c>
    </row>
    <row r="28" spans="1:3" ht="15" customHeight="1">
      <c r="A28" s="15">
        <v>24</v>
      </c>
      <c r="B28" s="16" t="s">
        <v>88</v>
      </c>
      <c r="C28" s="20">
        <v>2</v>
      </c>
    </row>
    <row r="29" spans="1:3" ht="15" customHeight="1">
      <c r="A29" s="15">
        <v>25</v>
      </c>
      <c r="B29" s="16" t="s">
        <v>67</v>
      </c>
      <c r="C29" s="20">
        <v>1</v>
      </c>
    </row>
    <row r="30" spans="1:3" ht="15" customHeight="1">
      <c r="A30" s="15">
        <v>26</v>
      </c>
      <c r="B30" s="16" t="s">
        <v>155</v>
      </c>
      <c r="C30" s="20">
        <v>1</v>
      </c>
    </row>
    <row r="31" spans="1:3" ht="15" customHeight="1">
      <c r="A31" s="15">
        <v>27</v>
      </c>
      <c r="B31" s="16" t="s">
        <v>129</v>
      </c>
      <c r="C31" s="20">
        <v>1</v>
      </c>
    </row>
    <row r="32" spans="1:3" ht="15" customHeight="1">
      <c r="A32" s="15">
        <v>28</v>
      </c>
      <c r="B32" s="16" t="s">
        <v>100</v>
      </c>
      <c r="C32" s="20">
        <v>1</v>
      </c>
    </row>
    <row r="33" spans="1:3" ht="15" customHeight="1">
      <c r="A33" s="15">
        <v>29</v>
      </c>
      <c r="B33" s="16" t="s">
        <v>46</v>
      </c>
      <c r="C33" s="20">
        <v>1</v>
      </c>
    </row>
    <row r="34" spans="1:3" ht="15" customHeight="1">
      <c r="A34" s="15">
        <v>30</v>
      </c>
      <c r="B34" s="16" t="s">
        <v>43</v>
      </c>
      <c r="C34" s="20">
        <v>1</v>
      </c>
    </row>
    <row r="35" spans="1:3" ht="15" customHeight="1">
      <c r="A35" s="15">
        <v>31</v>
      </c>
      <c r="B35" s="16" t="s">
        <v>126</v>
      </c>
      <c r="C35" s="20">
        <v>1</v>
      </c>
    </row>
    <row r="36" spans="1:3" ht="15" customHeight="1">
      <c r="A36" s="15">
        <v>32</v>
      </c>
      <c r="B36" s="16" t="s">
        <v>54</v>
      </c>
      <c r="C36" s="20">
        <v>1</v>
      </c>
    </row>
    <row r="37" spans="1:3" ht="15" customHeight="1">
      <c r="A37" s="15">
        <v>33</v>
      </c>
      <c r="B37" s="16" t="s">
        <v>212</v>
      </c>
      <c r="C37" s="20">
        <v>1</v>
      </c>
    </row>
    <row r="38" spans="1:3" ht="15" customHeight="1">
      <c r="A38" s="15">
        <v>34</v>
      </c>
      <c r="B38" s="16" t="s">
        <v>191</v>
      </c>
      <c r="C38" s="20">
        <v>1</v>
      </c>
    </row>
    <row r="39" spans="1:3" ht="15" customHeight="1">
      <c r="A39" s="15">
        <v>35</v>
      </c>
      <c r="B39" s="16" t="s">
        <v>81</v>
      </c>
      <c r="C39" s="20">
        <v>1</v>
      </c>
    </row>
    <row r="40" spans="1:3" ht="15" customHeight="1">
      <c r="A40" s="15">
        <v>36</v>
      </c>
      <c r="B40" s="16" t="s">
        <v>196</v>
      </c>
      <c r="C40" s="20">
        <v>1</v>
      </c>
    </row>
    <row r="41" spans="1:3" ht="15" customHeight="1">
      <c r="A41" s="15">
        <v>37</v>
      </c>
      <c r="B41" s="16" t="s">
        <v>69</v>
      </c>
      <c r="C41" s="20">
        <v>1</v>
      </c>
    </row>
    <row r="42" spans="1:3" ht="15" customHeight="1">
      <c r="A42" s="15">
        <v>38</v>
      </c>
      <c r="B42" s="16" t="s">
        <v>239</v>
      </c>
      <c r="C42" s="20">
        <v>1</v>
      </c>
    </row>
    <row r="43" spans="1:3" ht="15" customHeight="1">
      <c r="A43" s="15">
        <v>39</v>
      </c>
      <c r="B43" s="16" t="s">
        <v>84</v>
      </c>
      <c r="C43" s="20">
        <v>1</v>
      </c>
    </row>
    <row r="44" spans="1:3" ht="15" customHeight="1">
      <c r="A44" s="15">
        <v>40</v>
      </c>
      <c r="B44" s="16" t="s">
        <v>114</v>
      </c>
      <c r="C44" s="20">
        <v>1</v>
      </c>
    </row>
    <row r="45" spans="1:3" ht="15" customHeight="1">
      <c r="A45" s="15">
        <v>41</v>
      </c>
      <c r="B45" s="16" t="s">
        <v>205</v>
      </c>
      <c r="C45" s="20">
        <v>1</v>
      </c>
    </row>
    <row r="46" spans="1:3" ht="15" customHeight="1">
      <c r="A46" s="15">
        <v>42</v>
      </c>
      <c r="B46" s="16" t="s">
        <v>32</v>
      </c>
      <c r="C46" s="20">
        <v>1</v>
      </c>
    </row>
    <row r="47" spans="1:3" ht="15" customHeight="1">
      <c r="A47" s="15">
        <v>43</v>
      </c>
      <c r="B47" s="16" t="s">
        <v>35</v>
      </c>
      <c r="C47" s="20">
        <v>1</v>
      </c>
    </row>
    <row r="48" spans="1:3" ht="15" customHeight="1">
      <c r="A48" s="15">
        <v>44</v>
      </c>
      <c r="B48" s="16" t="s">
        <v>62</v>
      </c>
      <c r="C48" s="20">
        <v>1</v>
      </c>
    </row>
    <row r="49" spans="1:3" ht="15" customHeight="1">
      <c r="A49" s="15">
        <v>45</v>
      </c>
      <c r="B49" s="16" t="s">
        <v>183</v>
      </c>
      <c r="C49" s="20">
        <v>1</v>
      </c>
    </row>
    <row r="50" spans="1:3" ht="15" customHeight="1">
      <c r="A50" s="15">
        <v>46</v>
      </c>
      <c r="B50" s="16" t="s">
        <v>163</v>
      </c>
      <c r="C50" s="20">
        <v>1</v>
      </c>
    </row>
    <row r="51" spans="1:3" ht="15" customHeight="1">
      <c r="A51" s="15">
        <v>47</v>
      </c>
      <c r="B51" s="16" t="s">
        <v>45</v>
      </c>
      <c r="C51" s="20">
        <v>1</v>
      </c>
    </row>
    <row r="52" spans="1:3" ht="15" customHeight="1">
      <c r="A52" s="15">
        <v>48</v>
      </c>
      <c r="B52" s="16" t="s">
        <v>39</v>
      </c>
      <c r="C52" s="20">
        <v>1</v>
      </c>
    </row>
    <row r="53" spans="1:3" ht="15" customHeight="1">
      <c r="A53" s="15">
        <v>49</v>
      </c>
      <c r="B53" s="16" t="s">
        <v>71</v>
      </c>
      <c r="C53" s="20">
        <v>1</v>
      </c>
    </row>
    <row r="54" spans="1:3" ht="15" customHeight="1">
      <c r="A54" s="15">
        <v>50</v>
      </c>
      <c r="B54" s="16" t="s">
        <v>171</v>
      </c>
      <c r="C54" s="20">
        <v>1</v>
      </c>
    </row>
    <row r="55" spans="1:3" ht="15" customHeight="1">
      <c r="A55" s="15">
        <v>51</v>
      </c>
      <c r="B55" s="16" t="s">
        <v>50</v>
      </c>
      <c r="C55" s="20">
        <v>1</v>
      </c>
    </row>
    <row r="56" spans="1:3" ht="15" customHeight="1">
      <c r="A56" s="15">
        <v>52</v>
      </c>
      <c r="B56" s="16" t="s">
        <v>49</v>
      </c>
      <c r="C56" s="20">
        <v>1</v>
      </c>
    </row>
    <row r="57" spans="1:3" ht="15" customHeight="1">
      <c r="A57" s="15">
        <v>53</v>
      </c>
      <c r="B57" s="16" t="s">
        <v>31</v>
      </c>
      <c r="C57" s="20">
        <v>1</v>
      </c>
    </row>
    <row r="58" spans="1:3" ht="15" customHeight="1">
      <c r="A58" s="15">
        <v>54</v>
      </c>
      <c r="B58" s="16" t="s">
        <v>24</v>
      </c>
      <c r="C58" s="20">
        <v>1</v>
      </c>
    </row>
    <row r="59" spans="1:3" ht="15" customHeight="1">
      <c r="A59" s="15">
        <v>55</v>
      </c>
      <c r="B59" s="16" t="s">
        <v>207</v>
      </c>
      <c r="C59" s="20">
        <v>1</v>
      </c>
    </row>
    <row r="60" spans="1:3" ht="15" customHeight="1">
      <c r="A60" s="15">
        <v>56</v>
      </c>
      <c r="B60" s="16" t="s">
        <v>20</v>
      </c>
      <c r="C60" s="20">
        <v>1</v>
      </c>
    </row>
    <row r="61" spans="1:3" ht="15" customHeight="1">
      <c r="A61" s="15">
        <v>57</v>
      </c>
      <c r="B61" s="16" t="s">
        <v>110</v>
      </c>
      <c r="C61" s="20">
        <v>1</v>
      </c>
    </row>
    <row r="62" spans="1:3" ht="15" customHeight="1">
      <c r="A62" s="15">
        <v>58</v>
      </c>
      <c r="B62" s="16" t="s">
        <v>77</v>
      </c>
      <c r="C62" s="20">
        <v>1</v>
      </c>
    </row>
    <row r="63" spans="1:3" ht="15" customHeight="1">
      <c r="A63" s="15">
        <v>59</v>
      </c>
      <c r="B63" s="16" t="s">
        <v>40</v>
      </c>
      <c r="C63" s="20">
        <v>1</v>
      </c>
    </row>
    <row r="64" spans="1:3" ht="15" customHeight="1">
      <c r="A64" s="17">
        <v>60</v>
      </c>
      <c r="B64" s="18" t="s">
        <v>150</v>
      </c>
      <c r="C64" s="21">
        <v>1</v>
      </c>
    </row>
    <row r="65" ht="12.75">
      <c r="C65" s="2">
        <f>SUM(C5:C64)</f>
        <v>149</v>
      </c>
    </row>
  </sheetData>
  <sheetProtection/>
  <autoFilter ref="A4:C5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2015-11-24T14:18:28Z</dcterms:modified>
  <cp:category/>
  <cp:version/>
  <cp:contentType/>
  <cp:contentStatus/>
</cp:coreProperties>
</file>