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ividuale" sheetId="1" r:id="rId1"/>
    <sheet name="Squadre" sheetId="2" r:id="rId2"/>
  </sheets>
  <definedNames>
    <definedName name="_xlnm.Print_Titles" localSheetId="0">'Individuale'!$1:$3</definedName>
    <definedName name="_xlnm._FilterDatabase" localSheetId="0" hidden="1">'Individuale'!$A$3:$I$65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<sst xmlns="http://schemas.openxmlformats.org/spreadsheetml/2006/main" count="352" uniqueCount="229">
  <si>
    <r>
      <t xml:space="preserve">Corriamo intorno al lago </t>
    </r>
    <r>
      <rPr>
        <i/>
        <sz val="18"/>
        <rFont val="Arial"/>
        <family val="2"/>
      </rPr>
      <t>2ª edizione</t>
    </r>
  </si>
  <si>
    <t>Isoletta d'Arce (FR) Italia - Sabato 15/05/2010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</si>
  <si>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</si>
  <si>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</si>
  <si>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</si>
  <si>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</si>
  <si>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</si>
  <si>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</si>
  <si>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</si>
  <si>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</si>
  <si>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</si>
  <si>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</si>
  <si>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JOUAHER</t>
  </si>
  <si>
    <t>SAMIR</t>
  </si>
  <si>
    <t>AM</t>
  </si>
  <si>
    <t>NUOVA ATLETICA LARIANO</t>
  </si>
  <si>
    <t>0.34.04</t>
  </si>
  <si>
    <t>RACHHI</t>
  </si>
  <si>
    <t>EL MOSTAFA</t>
  </si>
  <si>
    <t>S/M</t>
  </si>
  <si>
    <t>ACSI CAMPIDOGLIO PALATINO</t>
  </si>
  <si>
    <t>0.34.05</t>
  </si>
  <si>
    <t>SOUFYANE</t>
  </si>
  <si>
    <t>EL FADIL</t>
  </si>
  <si>
    <t>RCF - RUNNING CLUB FUTURA</t>
  </si>
  <si>
    <t>0.34.27</t>
  </si>
  <si>
    <t>PAPOCCIA</t>
  </si>
  <si>
    <t>DIEGO</t>
  </si>
  <si>
    <t>MM35</t>
  </si>
  <si>
    <t>POD. AMATORI MOROLO</t>
  </si>
  <si>
    <t>0.35.15</t>
  </si>
  <si>
    <t>RAHMANI</t>
  </si>
  <si>
    <t>ABDELKADER</t>
  </si>
  <si>
    <t>A.S.D. ATL. MONTICELLANA</t>
  </si>
  <si>
    <t>0.37.45</t>
  </si>
  <si>
    <t>CORSETTI</t>
  </si>
  <si>
    <t>DAVIDE</t>
  </si>
  <si>
    <t>A.S.D. ATLETICA ARCE</t>
  </si>
  <si>
    <t>0.37.47</t>
  </si>
  <si>
    <t>GERMANI</t>
  </si>
  <si>
    <t>GIOVANNI</t>
  </si>
  <si>
    <t>MM40</t>
  </si>
  <si>
    <t>POL. ATLETICA CEPRANO</t>
  </si>
  <si>
    <t>0.38.22</t>
  </si>
  <si>
    <t>MIRABELLO</t>
  </si>
  <si>
    <t>LUCA</t>
  </si>
  <si>
    <t>GRUPPO MILLEPIEDI</t>
  </si>
  <si>
    <t>0.39.32</t>
  </si>
  <si>
    <t>MARROCCO</t>
  </si>
  <si>
    <t>TONINO</t>
  </si>
  <si>
    <t>MM50</t>
  </si>
  <si>
    <t>A.S.D. C.S. LA FONTANA UISP</t>
  </si>
  <si>
    <t>0.40.09</t>
  </si>
  <si>
    <t>GIONDA</t>
  </si>
  <si>
    <t>MASSIMO</t>
  </si>
  <si>
    <t>ATLETICA VENAFRO</t>
  </si>
  <si>
    <t>0.40.14</t>
  </si>
  <si>
    <t>SPIRIDIGLIOZZI</t>
  </si>
  <si>
    <t>ANGELO</t>
  </si>
  <si>
    <t>0.40.23</t>
  </si>
  <si>
    <t>PARISI</t>
  </si>
  <si>
    <t>MAGNO ROBERTO</t>
  </si>
  <si>
    <t>MM45</t>
  </si>
  <si>
    <t>A.S.D. POL. CIOCIARA A.FAVA</t>
  </si>
  <si>
    <t>0.40.27</t>
  </si>
  <si>
    <t>D'AGOSTINO</t>
  </si>
  <si>
    <t>A.S.D. ATINA TRAIL RUNNING</t>
  </si>
  <si>
    <t>0.40.39</t>
  </si>
  <si>
    <t>SORDILLI</t>
  </si>
  <si>
    <t>ANGELETTO</t>
  </si>
  <si>
    <t>0.41.04</t>
  </si>
  <si>
    <t>SACCHETTI</t>
  </si>
  <si>
    <t>PAOLO</t>
  </si>
  <si>
    <t>USD VALLECORSA</t>
  </si>
  <si>
    <t>0.41.21</t>
  </si>
  <si>
    <t>D'ORSI</t>
  </si>
  <si>
    <t>ANTONIETTA</t>
  </si>
  <si>
    <t>MF40</t>
  </si>
  <si>
    <t>ATL. TRAINING</t>
  </si>
  <si>
    <t>0.41.27</t>
  </si>
  <si>
    <t>ABAGNALE</t>
  </si>
  <si>
    <t>MICHELE</t>
  </si>
  <si>
    <t>A.S.D. POL. PREDATOR CORI</t>
  </si>
  <si>
    <t>0.42.57</t>
  </si>
  <si>
    <t>BRUNI</t>
  </si>
  <si>
    <t>MORENO</t>
  </si>
  <si>
    <t>UISP ANNA BABY RUNNER CIVIT</t>
  </si>
  <si>
    <t>0.43.01</t>
  </si>
  <si>
    <t>MIACCI</t>
  </si>
  <si>
    <t>ANNALISA</t>
  </si>
  <si>
    <t>S/F</t>
  </si>
  <si>
    <t>COLLEFERRO ATLETICA</t>
  </si>
  <si>
    <t>0.43.11</t>
  </si>
  <si>
    <t>CORSO</t>
  </si>
  <si>
    <t>VINCENZO</t>
  </si>
  <si>
    <t>0.43.14</t>
  </si>
  <si>
    <t>RUZZA</t>
  </si>
  <si>
    <t>IRENE</t>
  </si>
  <si>
    <t>MF35</t>
  </si>
  <si>
    <t>0.43.22</t>
  </si>
  <si>
    <t>COZZOLINO</t>
  </si>
  <si>
    <t>ANTONIO</t>
  </si>
  <si>
    <t>0.43.39</t>
  </si>
  <si>
    <t>CIOLFI</t>
  </si>
  <si>
    <t>MAURIZIO</t>
  </si>
  <si>
    <t>0.43.45</t>
  </si>
  <si>
    <t>PESCOSOLIDO</t>
  </si>
  <si>
    <t>0.43.49</t>
  </si>
  <si>
    <t>BORNASCHELLA</t>
  </si>
  <si>
    <t>ANNA</t>
  </si>
  <si>
    <t>0.43.53</t>
  </si>
  <si>
    <t>ROTUNNO</t>
  </si>
  <si>
    <t>ROBERTO</t>
  </si>
  <si>
    <t>0.44.28</t>
  </si>
  <si>
    <t>CECCACCI</t>
  </si>
  <si>
    <t>SANDRO</t>
  </si>
  <si>
    <t>0.44.31</t>
  </si>
  <si>
    <t>DI PALMA</t>
  </si>
  <si>
    <t>GIANCARLO</t>
  </si>
  <si>
    <t>0.44.32</t>
  </si>
  <si>
    <t>STRAVATO</t>
  </si>
  <si>
    <t>MARCO</t>
  </si>
  <si>
    <t>0.44.38</t>
  </si>
  <si>
    <t>DE CASTRO</t>
  </si>
  <si>
    <t>GIANNI</t>
  </si>
  <si>
    <t>0.44.48</t>
  </si>
  <si>
    <t>COPPA</t>
  </si>
  <si>
    <t>SILVIO</t>
  </si>
  <si>
    <t>0.44.59</t>
  </si>
  <si>
    <t>CUCCHIARELLI</t>
  </si>
  <si>
    <t>ELISA</t>
  </si>
  <si>
    <t>0.45.06</t>
  </si>
  <si>
    <t>CAPODANNO</t>
  </si>
  <si>
    <t>DOMENICO</t>
  </si>
  <si>
    <t>0.45.27</t>
  </si>
  <si>
    <t>TRANI</t>
  </si>
  <si>
    <t>BENEDETTO</t>
  </si>
  <si>
    <t>0.45.43</t>
  </si>
  <si>
    <t>BERNARDELLI</t>
  </si>
  <si>
    <t>DANIELE</t>
  </si>
  <si>
    <t>A.S.D. SORA RUNNERS CLUB</t>
  </si>
  <si>
    <t>0.45.44</t>
  </si>
  <si>
    <t>TARI</t>
  </si>
  <si>
    <t>CARMELINO</t>
  </si>
  <si>
    <t>0.45.47</t>
  </si>
  <si>
    <t>BIANCHI</t>
  </si>
  <si>
    <t>ANDREA</t>
  </si>
  <si>
    <t>ATL. CASTELLO SORA</t>
  </si>
  <si>
    <t>0.46.10</t>
  </si>
  <si>
    <t>LOMBARDI</t>
  </si>
  <si>
    <t>0.47.32</t>
  </si>
  <si>
    <t>LAURI</t>
  </si>
  <si>
    <t>FRANCESCA</t>
  </si>
  <si>
    <t>AF</t>
  </si>
  <si>
    <t>TIVOLI MARATHON</t>
  </si>
  <si>
    <t>0.47.59</t>
  </si>
  <si>
    <t>RICCI</t>
  </si>
  <si>
    <t>0.48.01</t>
  </si>
  <si>
    <t>IMPERIOLI</t>
  </si>
  <si>
    <t>VALERIANO</t>
  </si>
  <si>
    <t>SIMMEL COLLEFERRO</t>
  </si>
  <si>
    <t>0.48.19</t>
  </si>
  <si>
    <t>MARZANO</t>
  </si>
  <si>
    <t>PIETRO</t>
  </si>
  <si>
    <t>0.48.28</t>
  </si>
  <si>
    <t>CARDUCCI</t>
  </si>
  <si>
    <t>AGOSTINO</t>
  </si>
  <si>
    <t>MM60</t>
  </si>
  <si>
    <t>OLIMPIA 2004</t>
  </si>
  <si>
    <t>0.49.32</t>
  </si>
  <si>
    <t>BIFERA</t>
  </si>
  <si>
    <t>TIZIANA</t>
  </si>
  <si>
    <t>APROCIS RUNNERS TEAM</t>
  </si>
  <si>
    <t>0.49.36</t>
  </si>
  <si>
    <t>LUCIA</t>
  </si>
  <si>
    <t>0.49.48</t>
  </si>
  <si>
    <t>AMEDEI</t>
  </si>
  <si>
    <t>FABRIZIO</t>
  </si>
  <si>
    <t>0.50.12</t>
  </si>
  <si>
    <t>FOLCARELLI</t>
  </si>
  <si>
    <t>TOMMASO</t>
  </si>
  <si>
    <t>CSI FROSINONE</t>
  </si>
  <si>
    <t>0.50.28</t>
  </si>
  <si>
    <t>FRATTARELLI</t>
  </si>
  <si>
    <t>PIERO</t>
  </si>
  <si>
    <t>0.50.47</t>
  </si>
  <si>
    <t>MAROZZA</t>
  </si>
  <si>
    <t>0.50.50</t>
  </si>
  <si>
    <t>CAPPITELLI</t>
  </si>
  <si>
    <t>EDOARDO</t>
  </si>
  <si>
    <t>PODISTICA DEI FIORI</t>
  </si>
  <si>
    <t>DI PAOLO</t>
  </si>
  <si>
    <t>LORENZA</t>
  </si>
  <si>
    <t>P/F</t>
  </si>
  <si>
    <t>CUS CASSINO</t>
  </si>
  <si>
    <t>0.52.05</t>
  </si>
  <si>
    <t>ELEUTERIO</t>
  </si>
  <si>
    <t>0.52.06</t>
  </si>
  <si>
    <t>FRANCHINI</t>
  </si>
  <si>
    <t>CLAUDIO</t>
  </si>
  <si>
    <t>0.53.31</t>
  </si>
  <si>
    <t>PALLADINO</t>
  </si>
  <si>
    <t>MICHELANGELO</t>
  </si>
  <si>
    <t>MM55</t>
  </si>
  <si>
    <t>0.54.20</t>
  </si>
  <si>
    <t>MANCINI</t>
  </si>
  <si>
    <t>FRANCESCO</t>
  </si>
  <si>
    <t>0.54.21</t>
  </si>
  <si>
    <t>POLZELLI</t>
  </si>
  <si>
    <t>AMERICO</t>
  </si>
  <si>
    <t>0.57.20</t>
  </si>
  <si>
    <t>MAROTTA</t>
  </si>
  <si>
    <t>BARBARA</t>
  </si>
  <si>
    <t>0.57.57</t>
  </si>
  <si>
    <t>SCHIAVI</t>
  </si>
  <si>
    <t>FELICE</t>
  </si>
  <si>
    <t>REALE</t>
  </si>
  <si>
    <t>ANNA MARIA</t>
  </si>
  <si>
    <t>MF50</t>
  </si>
  <si>
    <t>0.59.40</t>
  </si>
  <si>
    <t>CELLETTI</t>
  </si>
  <si>
    <t>SONIA</t>
  </si>
  <si>
    <t>MF45</t>
  </si>
  <si>
    <t>1.00.55</t>
  </si>
  <si>
    <t>AGOMERI</t>
  </si>
  <si>
    <t>DANTE</t>
  </si>
  <si>
    <t>A.S.D. POD. AVIS PRIVERNO</t>
  </si>
  <si>
    <t>1.00.56</t>
  </si>
  <si>
    <t>Iscritti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</si>
</sst>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"/>
    <numFmt numFmtId="167" formatCode="@"/>
    <numFmt numFmtId="168" formatCode="HH:MM:SS"/>
  </numFmts>
  <fonts count="12">
    <font>
      <sz val="10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 vertical="center"/>
    </xf>
    <xf numFmtId="164" fontId="4" fillId="3" borderId="3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0" fillId="0" borderId="5" xfId="0" applyFont="1" applyFill="1" applyBorder="1" applyAlignment="1">
      <alignment horizontal="center" vertical="center" wrapText="1"/>
    </xf>
    <xf numFmtId="167" fontId="0" fillId="0" borderId="5" xfId="0" applyNumberFormat="1" applyFont="1" applyBorder="1" applyAlignment="1">
      <alignment vertical="center"/>
    </xf>
    <xf numFmtId="167" fontId="0" fillId="0" borderId="5" xfId="0" applyNumberFormat="1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8" fontId="0" fillId="0" borderId="5" xfId="0" applyNumberFormat="1" applyFont="1" applyBorder="1" applyAlignment="1">
      <alignment horizontal="center" vertical="center"/>
    </xf>
    <xf numFmtId="164" fontId="8" fillId="0" borderId="0" xfId="0" applyFont="1" applyAlignment="1">
      <alignment/>
    </xf>
    <xf numFmtId="164" fontId="0" fillId="0" borderId="6" xfId="0" applyFont="1" applyFill="1" applyBorder="1" applyAlignment="1">
      <alignment horizontal="center" vertical="center" wrapText="1"/>
    </xf>
    <xf numFmtId="167" fontId="0" fillId="0" borderId="6" xfId="0" applyNumberFormat="1" applyFont="1" applyBorder="1" applyAlignment="1">
      <alignment vertical="center"/>
    </xf>
    <xf numFmtId="167" fontId="0" fillId="0" borderId="6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8" fontId="0" fillId="0" borderId="6" xfId="0" applyNumberFormat="1" applyFont="1" applyBorder="1" applyAlignment="1">
      <alignment horizontal="center" vertical="center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0" fillId="0" borderId="7" xfId="0" applyFont="1" applyFill="1" applyBorder="1" applyAlignment="1">
      <alignment horizontal="center" vertical="center" wrapText="1"/>
    </xf>
    <xf numFmtId="167" fontId="0" fillId="0" borderId="7" xfId="0" applyNumberFormat="1" applyFont="1" applyBorder="1" applyAlignment="1">
      <alignment vertical="center"/>
    </xf>
    <xf numFmtId="167" fontId="0" fillId="0" borderId="7" xfId="0" applyNumberFormat="1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8" fontId="0" fillId="0" borderId="7" xfId="0" applyNumberFormat="1" applyFont="1" applyBorder="1" applyAlignment="1">
      <alignment horizontal="center" vertical="center"/>
    </xf>
    <xf numFmtId="164" fontId="11" fillId="2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164" fontId="7" fillId="2" borderId="5" xfId="0" applyFont="1" applyFill="1" applyBorder="1" applyAlignment="1">
      <alignment horizontal="center" vertical="center" wrapText="1"/>
    </xf>
    <xf numFmtId="164" fontId="0" fillId="0" borderId="5" xfId="0" applyFont="1" applyBorder="1" applyAlignment="1">
      <alignment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pane ySplit="3" topLeftCell="A4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4.75" customHeight="1">
      <c r="A2" s="4" t="s">
        <v>1</v>
      </c>
      <c r="B2" s="4"/>
      <c r="C2" s="4"/>
      <c r="D2" s="4"/>
      <c r="E2" s="4"/>
      <c r="F2" s="4"/>
      <c r="G2" s="4"/>
      <c r="H2" s="5" t="s">
        <v>2</v>
      </c>
      <c r="I2" s="6">
        <v>10.2</v>
      </c>
    </row>
    <row r="3" spans="1:9" ht="37.5" customHeight="1">
      <c r="A3" s="7" t="s">
        <v>3</v>
      </c>
      <c r="B3" s="8" t="s">
        <v>4</v>
      </c>
      <c r="C3" s="9" t="s">
        <v>5</v>
      </c>
      <c r="D3" s="9" t="s">
        <v>6</v>
      </c>
      <c r="E3" s="10" t="s">
        <v>7</v>
      </c>
      <c r="F3" s="11" t="s">
        <v>8</v>
      </c>
      <c r="G3" s="11" t="s">
        <v>9</v>
      </c>
      <c r="H3" s="11" t="s">
        <v>10</v>
      </c>
      <c r="I3" s="11" t="s">
        <v>11</v>
      </c>
    </row>
    <row r="4" spans="1:9" s="17" customFormat="1" ht="15" customHeight="1">
      <c r="A4" s="12">
        <v>1</v>
      </c>
      <c r="B4" s="13" t="s">
        <v>12</v>
      </c>
      <c r="C4" s="13" t="s">
        <v>13</v>
      </c>
      <c r="D4" s="14" t="s">
        <v>14</v>
      </c>
      <c r="E4" s="13" t="s">
        <v>15</v>
      </c>
      <c r="F4" s="14" t="s">
        <v>16</v>
      </c>
      <c r="G4" s="15" t="str">
        <f aca="true" t="shared" si="0" ref="G4:G65">TEXT(INT((HOUR(F4)*3600+MINUTE(F4)*60+SECOND(F4))/$I$2/60),"0")&amp;"."&amp;TEXT(MOD((HOUR(F4)*3600+MINUTE(F4)*60+SECOND(F4))/$I$2,60),"00")&amp;"/km"</f>
        <v>0.00/km</v>
      </c>
      <c r="H4" s="16">
        <f aca="true" t="shared" si="1" ref="H4:H31">F4-$F$4</f>
        <v>0</v>
      </c>
      <c r="I4" s="16">
        <f>F4-INDEX($F$4:$F$1132,MATCH(D4,$D$4:$D$1132,0))</f>
        <v>0</v>
      </c>
    </row>
    <row r="5" spans="1:9" s="17" customFormat="1" ht="15" customHeight="1">
      <c r="A5" s="18">
        <v>2</v>
      </c>
      <c r="B5" s="19" t="s">
        <v>17</v>
      </c>
      <c r="C5" s="19" t="s">
        <v>18</v>
      </c>
      <c r="D5" s="20" t="s">
        <v>19</v>
      </c>
      <c r="E5" s="19" t="s">
        <v>20</v>
      </c>
      <c r="F5" s="20" t="s">
        <v>21</v>
      </c>
      <c r="G5" s="21" t="str">
        <f t="shared" si="0"/>
        <v>0.00/km</v>
      </c>
      <c r="H5" s="22">
        <f t="shared" si="1"/>
        <v>0</v>
      </c>
      <c r="I5" s="22">
        <f>F5-INDEX($F$4:$F$1132,MATCH(D5,$D$4:$D$1132,0))</f>
        <v>0</v>
      </c>
    </row>
    <row r="6" spans="1:9" s="17" customFormat="1" ht="15" customHeight="1">
      <c r="A6" s="18">
        <v>3</v>
      </c>
      <c r="B6" s="19" t="s">
        <v>22</v>
      </c>
      <c r="C6" s="19" t="s">
        <v>23</v>
      </c>
      <c r="D6" s="20" t="s">
        <v>19</v>
      </c>
      <c r="E6" s="19" t="s">
        <v>24</v>
      </c>
      <c r="F6" s="20" t="s">
        <v>25</v>
      </c>
      <c r="G6" s="21" t="str">
        <f t="shared" si="0"/>
        <v>0.00/km</v>
      </c>
      <c r="H6" s="22">
        <f t="shared" si="1"/>
        <v>0</v>
      </c>
      <c r="I6" s="22">
        <f>F6-INDEX($F$4:$F$1132,MATCH(D6,$D$4:$D$1132,0))</f>
        <v>0</v>
      </c>
    </row>
    <row r="7" spans="1:9" s="17" customFormat="1" ht="15" customHeight="1">
      <c r="A7" s="18">
        <v>4</v>
      </c>
      <c r="B7" s="19" t="s">
        <v>26</v>
      </c>
      <c r="C7" s="19" t="s">
        <v>27</v>
      </c>
      <c r="D7" s="20" t="s">
        <v>28</v>
      </c>
      <c r="E7" s="19" t="s">
        <v>29</v>
      </c>
      <c r="F7" s="20" t="s">
        <v>30</v>
      </c>
      <c r="G7" s="21" t="str">
        <f t="shared" si="0"/>
        <v>0.00/km</v>
      </c>
      <c r="H7" s="22">
        <f t="shared" si="1"/>
        <v>0</v>
      </c>
      <c r="I7" s="22">
        <f>F7-INDEX($F$4:$F$1132,MATCH(D7,$D$4:$D$1132,0))</f>
        <v>0</v>
      </c>
    </row>
    <row r="8" spans="1:9" s="17" customFormat="1" ht="15" customHeight="1">
      <c r="A8" s="18">
        <v>5</v>
      </c>
      <c r="B8" s="19" t="s">
        <v>31</v>
      </c>
      <c r="C8" s="19" t="s">
        <v>32</v>
      </c>
      <c r="D8" s="20" t="s">
        <v>28</v>
      </c>
      <c r="E8" s="19" t="s">
        <v>33</v>
      </c>
      <c r="F8" s="20" t="s">
        <v>34</v>
      </c>
      <c r="G8" s="21" t="str">
        <f t="shared" si="0"/>
        <v>0.00/km</v>
      </c>
      <c r="H8" s="22">
        <f t="shared" si="1"/>
        <v>0</v>
      </c>
      <c r="I8" s="22">
        <f>F8-INDEX($F$4:$F$1132,MATCH(D8,$D$4:$D$1132,0))</f>
        <v>0</v>
      </c>
    </row>
    <row r="9" spans="1:9" s="17" customFormat="1" ht="15" customHeight="1">
      <c r="A9" s="18">
        <v>6</v>
      </c>
      <c r="B9" s="19" t="s">
        <v>35</v>
      </c>
      <c r="C9" s="19" t="s">
        <v>36</v>
      </c>
      <c r="D9" s="20" t="s">
        <v>19</v>
      </c>
      <c r="E9" s="19" t="s">
        <v>37</v>
      </c>
      <c r="F9" s="20" t="s">
        <v>38</v>
      </c>
      <c r="G9" s="21" t="str">
        <f t="shared" si="0"/>
        <v>0.00/km</v>
      </c>
      <c r="H9" s="22">
        <f t="shared" si="1"/>
        <v>0</v>
      </c>
      <c r="I9" s="22">
        <f>F9-INDEX($F$4:$F$1132,MATCH(D9,$D$4:$D$1132,0))</f>
        <v>0</v>
      </c>
    </row>
    <row r="10" spans="1:9" s="17" customFormat="1" ht="15" customHeight="1">
      <c r="A10" s="18">
        <v>7</v>
      </c>
      <c r="B10" s="19" t="s">
        <v>39</v>
      </c>
      <c r="C10" s="19" t="s">
        <v>40</v>
      </c>
      <c r="D10" s="20" t="s">
        <v>41</v>
      </c>
      <c r="E10" s="19" t="s">
        <v>42</v>
      </c>
      <c r="F10" s="20" t="s">
        <v>43</v>
      </c>
      <c r="G10" s="21" t="str">
        <f t="shared" si="0"/>
        <v>0.00/km</v>
      </c>
      <c r="H10" s="22">
        <f t="shared" si="1"/>
        <v>0</v>
      </c>
      <c r="I10" s="22">
        <f>F10-INDEX($F$4:$F$1132,MATCH(D10,$D$4:$D$1132,0))</f>
        <v>0</v>
      </c>
    </row>
    <row r="11" spans="1:9" s="17" customFormat="1" ht="15" customHeight="1">
      <c r="A11" s="18">
        <v>8</v>
      </c>
      <c r="B11" s="19" t="s">
        <v>44</v>
      </c>
      <c r="C11" s="19" t="s">
        <v>45</v>
      </c>
      <c r="D11" s="20" t="s">
        <v>14</v>
      </c>
      <c r="E11" s="19" t="s">
        <v>46</v>
      </c>
      <c r="F11" s="20" t="s">
        <v>47</v>
      </c>
      <c r="G11" s="21" t="str">
        <f t="shared" si="0"/>
        <v>0.00/km</v>
      </c>
      <c r="H11" s="22">
        <f t="shared" si="1"/>
        <v>0</v>
      </c>
      <c r="I11" s="22">
        <f>F11-INDEX($F$4:$F$1132,MATCH(D11,$D$4:$D$1132,0))</f>
        <v>0</v>
      </c>
    </row>
    <row r="12" spans="1:9" s="17" customFormat="1" ht="15" customHeight="1">
      <c r="A12" s="18">
        <v>9</v>
      </c>
      <c r="B12" s="19" t="s">
        <v>48</v>
      </c>
      <c r="C12" s="19" t="s">
        <v>49</v>
      </c>
      <c r="D12" s="20" t="s">
        <v>50</v>
      </c>
      <c r="E12" s="19" t="s">
        <v>51</v>
      </c>
      <c r="F12" s="20" t="s">
        <v>52</v>
      </c>
      <c r="G12" s="21" t="str">
        <f t="shared" si="0"/>
        <v>0.00/km</v>
      </c>
      <c r="H12" s="22">
        <f t="shared" si="1"/>
        <v>0</v>
      </c>
      <c r="I12" s="22">
        <f>F12-INDEX($F$4:$F$1132,MATCH(D12,$D$4:$D$1132,0))</f>
        <v>0</v>
      </c>
    </row>
    <row r="13" spans="1:9" s="17" customFormat="1" ht="15" customHeight="1">
      <c r="A13" s="18">
        <v>10</v>
      </c>
      <c r="B13" s="19" t="s">
        <v>53</v>
      </c>
      <c r="C13" s="19" t="s">
        <v>54</v>
      </c>
      <c r="D13" s="20" t="s">
        <v>28</v>
      </c>
      <c r="E13" s="19" t="s">
        <v>55</v>
      </c>
      <c r="F13" s="20" t="s">
        <v>56</v>
      </c>
      <c r="G13" s="21" t="str">
        <f t="shared" si="0"/>
        <v>0.00/km</v>
      </c>
      <c r="H13" s="22">
        <f t="shared" si="1"/>
        <v>0</v>
      </c>
      <c r="I13" s="22">
        <f>F13-INDEX($F$4:$F$1132,MATCH(D13,$D$4:$D$1132,0))</f>
        <v>0</v>
      </c>
    </row>
    <row r="14" spans="1:9" s="17" customFormat="1" ht="15" customHeight="1">
      <c r="A14" s="18">
        <v>11</v>
      </c>
      <c r="B14" s="19" t="s">
        <v>57</v>
      </c>
      <c r="C14" s="19" t="s">
        <v>58</v>
      </c>
      <c r="D14" s="20" t="s">
        <v>41</v>
      </c>
      <c r="E14" s="19" t="s">
        <v>37</v>
      </c>
      <c r="F14" s="20" t="s">
        <v>59</v>
      </c>
      <c r="G14" s="21" t="str">
        <f t="shared" si="0"/>
        <v>0.00/km</v>
      </c>
      <c r="H14" s="22">
        <f t="shared" si="1"/>
        <v>0</v>
      </c>
      <c r="I14" s="22">
        <f>F14-INDEX($F$4:$F$1132,MATCH(D14,$D$4:$D$1132,0))</f>
        <v>0</v>
      </c>
    </row>
    <row r="15" spans="1:9" s="17" customFormat="1" ht="15" customHeight="1">
      <c r="A15" s="18">
        <v>12</v>
      </c>
      <c r="B15" s="19" t="s">
        <v>60</v>
      </c>
      <c r="C15" s="19" t="s">
        <v>61</v>
      </c>
      <c r="D15" s="20" t="s">
        <v>62</v>
      </c>
      <c r="E15" s="19" t="s">
        <v>63</v>
      </c>
      <c r="F15" s="20" t="s">
        <v>64</v>
      </c>
      <c r="G15" s="21" t="str">
        <f t="shared" si="0"/>
        <v>0.00/km</v>
      </c>
      <c r="H15" s="22">
        <f t="shared" si="1"/>
        <v>0</v>
      </c>
      <c r="I15" s="22">
        <f>F15-INDEX($F$4:$F$1132,MATCH(D15,$D$4:$D$1132,0))</f>
        <v>0</v>
      </c>
    </row>
    <row r="16" spans="1:9" s="17" customFormat="1" ht="15" customHeight="1">
      <c r="A16" s="18">
        <v>13</v>
      </c>
      <c r="B16" s="19" t="s">
        <v>65</v>
      </c>
      <c r="C16" s="19" t="s">
        <v>36</v>
      </c>
      <c r="D16" s="20" t="s">
        <v>14</v>
      </c>
      <c r="E16" s="19" t="s">
        <v>66</v>
      </c>
      <c r="F16" s="20" t="s">
        <v>67</v>
      </c>
      <c r="G16" s="21" t="str">
        <f t="shared" si="0"/>
        <v>0.00/km</v>
      </c>
      <c r="H16" s="22">
        <f t="shared" si="1"/>
        <v>0</v>
      </c>
      <c r="I16" s="22">
        <f>F16-INDEX($F$4:$F$1132,MATCH(D16,$D$4:$D$1132,0))</f>
        <v>0</v>
      </c>
    </row>
    <row r="17" spans="1:9" s="17" customFormat="1" ht="15" customHeight="1">
      <c r="A17" s="18">
        <v>14</v>
      </c>
      <c r="B17" s="19" t="s">
        <v>68</v>
      </c>
      <c r="C17" s="19" t="s">
        <v>69</v>
      </c>
      <c r="D17" s="20" t="s">
        <v>50</v>
      </c>
      <c r="E17" s="19" t="s">
        <v>37</v>
      </c>
      <c r="F17" s="20" t="s">
        <v>70</v>
      </c>
      <c r="G17" s="21" t="str">
        <f t="shared" si="0"/>
        <v>0.00/km</v>
      </c>
      <c r="H17" s="22">
        <f t="shared" si="1"/>
        <v>0</v>
      </c>
      <c r="I17" s="22">
        <f>F17-INDEX($F$4:$F$1132,MATCH(D17,$D$4:$D$1132,0))</f>
        <v>0</v>
      </c>
    </row>
    <row r="18" spans="1:9" s="17" customFormat="1" ht="15" customHeight="1">
      <c r="A18" s="18">
        <v>15</v>
      </c>
      <c r="B18" s="19" t="s">
        <v>71</v>
      </c>
      <c r="C18" s="19" t="s">
        <v>72</v>
      </c>
      <c r="D18" s="20" t="s">
        <v>28</v>
      </c>
      <c r="E18" s="19" t="s">
        <v>73</v>
      </c>
      <c r="F18" s="20" t="s">
        <v>74</v>
      </c>
      <c r="G18" s="21" t="str">
        <f t="shared" si="0"/>
        <v>0.00/km</v>
      </c>
      <c r="H18" s="22">
        <f t="shared" si="1"/>
        <v>0</v>
      </c>
      <c r="I18" s="22">
        <f>F18-INDEX($F$4:$F$1132,MATCH(D18,$D$4:$D$1132,0))</f>
        <v>0</v>
      </c>
    </row>
    <row r="19" spans="1:9" s="17" customFormat="1" ht="15" customHeight="1">
      <c r="A19" s="18">
        <v>16</v>
      </c>
      <c r="B19" s="19" t="s">
        <v>75</v>
      </c>
      <c r="C19" s="19" t="s">
        <v>76</v>
      </c>
      <c r="D19" s="20" t="s">
        <v>77</v>
      </c>
      <c r="E19" s="19" t="s">
        <v>78</v>
      </c>
      <c r="F19" s="20" t="s">
        <v>79</v>
      </c>
      <c r="G19" s="21" t="str">
        <f t="shared" si="0"/>
        <v>0.00/km</v>
      </c>
      <c r="H19" s="22">
        <f t="shared" si="1"/>
        <v>0</v>
      </c>
      <c r="I19" s="22">
        <f>F19-INDEX($F$4:$F$1132,MATCH(D19,$D$4:$D$1132,0))</f>
        <v>0</v>
      </c>
    </row>
    <row r="20" spans="1:9" s="17" customFormat="1" ht="15" customHeight="1">
      <c r="A20" s="18">
        <v>17</v>
      </c>
      <c r="B20" s="19" t="s">
        <v>80</v>
      </c>
      <c r="C20" s="19" t="s">
        <v>81</v>
      </c>
      <c r="D20" s="20" t="s">
        <v>41</v>
      </c>
      <c r="E20" s="19" t="s">
        <v>82</v>
      </c>
      <c r="F20" s="20" t="s">
        <v>83</v>
      </c>
      <c r="G20" s="21" t="str">
        <f t="shared" si="0"/>
        <v>0.00/km</v>
      </c>
      <c r="H20" s="22">
        <f t="shared" si="1"/>
        <v>0</v>
      </c>
      <c r="I20" s="22">
        <f>F20-INDEX($F$4:$F$1132,MATCH(D20,$D$4:$D$1132,0))</f>
        <v>0</v>
      </c>
    </row>
    <row r="21" spans="1:9" s="17" customFormat="1" ht="15" customHeight="1">
      <c r="A21" s="18">
        <v>18</v>
      </c>
      <c r="B21" s="19" t="s">
        <v>84</v>
      </c>
      <c r="C21" s="19" t="s">
        <v>85</v>
      </c>
      <c r="D21" s="20" t="s">
        <v>41</v>
      </c>
      <c r="E21" s="19" t="s">
        <v>86</v>
      </c>
      <c r="F21" s="20" t="s">
        <v>87</v>
      </c>
      <c r="G21" s="21" t="str">
        <f t="shared" si="0"/>
        <v>0.00/km</v>
      </c>
      <c r="H21" s="22">
        <f t="shared" si="1"/>
        <v>0</v>
      </c>
      <c r="I21" s="22">
        <f>F21-INDEX($F$4:$F$1132,MATCH(D21,$D$4:$D$1132,0))</f>
        <v>0</v>
      </c>
    </row>
    <row r="22" spans="1:9" s="17" customFormat="1" ht="15" customHeight="1">
      <c r="A22" s="18">
        <v>19</v>
      </c>
      <c r="B22" s="19" t="s">
        <v>88</v>
      </c>
      <c r="C22" s="19" t="s">
        <v>89</v>
      </c>
      <c r="D22" s="20" t="s">
        <v>90</v>
      </c>
      <c r="E22" s="19" t="s">
        <v>91</v>
      </c>
      <c r="F22" s="20" t="s">
        <v>92</v>
      </c>
      <c r="G22" s="21" t="str">
        <f t="shared" si="0"/>
        <v>0.00/km</v>
      </c>
      <c r="H22" s="22">
        <f t="shared" si="1"/>
        <v>0</v>
      </c>
      <c r="I22" s="22">
        <f>F22-INDEX($F$4:$F$1132,MATCH(D22,$D$4:$D$1132,0))</f>
        <v>0</v>
      </c>
    </row>
    <row r="23" spans="1:9" s="17" customFormat="1" ht="15" customHeight="1">
      <c r="A23" s="18">
        <v>20</v>
      </c>
      <c r="B23" s="19" t="s">
        <v>93</v>
      </c>
      <c r="C23" s="19" t="s">
        <v>94</v>
      </c>
      <c r="D23" s="20" t="s">
        <v>41</v>
      </c>
      <c r="E23" s="19" t="s">
        <v>29</v>
      </c>
      <c r="F23" s="20" t="s">
        <v>95</v>
      </c>
      <c r="G23" s="21" t="str">
        <f t="shared" si="0"/>
        <v>0.00/km</v>
      </c>
      <c r="H23" s="22">
        <f t="shared" si="1"/>
        <v>0</v>
      </c>
      <c r="I23" s="22">
        <f>F23-INDEX($F$4:$F$1132,MATCH(D23,$D$4:$D$1132,0))</f>
        <v>0</v>
      </c>
    </row>
    <row r="24" spans="1:9" s="17" customFormat="1" ht="15" customHeight="1">
      <c r="A24" s="18">
        <v>21</v>
      </c>
      <c r="B24" s="19" t="s">
        <v>96</v>
      </c>
      <c r="C24" s="19" t="s">
        <v>97</v>
      </c>
      <c r="D24" s="20" t="s">
        <v>98</v>
      </c>
      <c r="E24" s="19" t="s">
        <v>42</v>
      </c>
      <c r="F24" s="20" t="s">
        <v>99</v>
      </c>
      <c r="G24" s="21" t="str">
        <f t="shared" si="0"/>
        <v>0.00/km</v>
      </c>
      <c r="H24" s="22">
        <f t="shared" si="1"/>
        <v>0</v>
      </c>
      <c r="I24" s="22">
        <f>F24-INDEX($F$4:$F$1132,MATCH(D24,$D$4:$D$1132,0))</f>
        <v>0</v>
      </c>
    </row>
    <row r="25" spans="1:9" s="17" customFormat="1" ht="15" customHeight="1">
      <c r="A25" s="18">
        <v>22</v>
      </c>
      <c r="B25" s="19" t="s">
        <v>100</v>
      </c>
      <c r="C25" s="19" t="s">
        <v>101</v>
      </c>
      <c r="D25" s="20" t="s">
        <v>62</v>
      </c>
      <c r="E25" s="19" t="s">
        <v>63</v>
      </c>
      <c r="F25" s="20" t="s">
        <v>102</v>
      </c>
      <c r="G25" s="21" t="str">
        <f t="shared" si="0"/>
        <v>0.00/km</v>
      </c>
      <c r="H25" s="22">
        <f t="shared" si="1"/>
        <v>0</v>
      </c>
      <c r="I25" s="22">
        <f>F25-INDEX($F$4:$F$1132,MATCH(D25,$D$4:$D$1132,0))</f>
        <v>0</v>
      </c>
    </row>
    <row r="26" spans="1:9" s="17" customFormat="1" ht="15" customHeight="1">
      <c r="A26" s="18">
        <v>23</v>
      </c>
      <c r="B26" s="19" t="s">
        <v>103</v>
      </c>
      <c r="C26" s="19" t="s">
        <v>104</v>
      </c>
      <c r="D26" s="20" t="s">
        <v>14</v>
      </c>
      <c r="E26" s="19" t="s">
        <v>37</v>
      </c>
      <c r="F26" s="20" t="s">
        <v>105</v>
      </c>
      <c r="G26" s="21" t="str">
        <f t="shared" si="0"/>
        <v>0.00/km</v>
      </c>
      <c r="H26" s="22">
        <f t="shared" si="1"/>
        <v>0</v>
      </c>
      <c r="I26" s="22">
        <f>F26-INDEX($F$4:$F$1132,MATCH(D26,$D$4:$D$1132,0))</f>
        <v>0</v>
      </c>
    </row>
    <row r="27" spans="1:9" s="23" customFormat="1" ht="15" customHeight="1">
      <c r="A27" s="18">
        <v>24</v>
      </c>
      <c r="B27" s="19" t="s">
        <v>106</v>
      </c>
      <c r="C27" s="19" t="s">
        <v>72</v>
      </c>
      <c r="D27" s="20" t="s">
        <v>41</v>
      </c>
      <c r="E27" s="19" t="s">
        <v>37</v>
      </c>
      <c r="F27" s="20" t="s">
        <v>107</v>
      </c>
      <c r="G27" s="21" t="str">
        <f t="shared" si="0"/>
        <v>0.00/km</v>
      </c>
      <c r="H27" s="22">
        <f t="shared" si="1"/>
        <v>0</v>
      </c>
      <c r="I27" s="22">
        <f>F27-INDEX($F$4:$F$1132,MATCH(D27,$D$4:$D$1132,0))</f>
        <v>0</v>
      </c>
    </row>
    <row r="28" spans="1:9" s="17" customFormat="1" ht="15" customHeight="1">
      <c r="A28" s="18">
        <v>25</v>
      </c>
      <c r="B28" s="19" t="s">
        <v>108</v>
      </c>
      <c r="C28" s="19" t="s">
        <v>109</v>
      </c>
      <c r="D28" s="20" t="s">
        <v>98</v>
      </c>
      <c r="E28" s="19" t="s">
        <v>55</v>
      </c>
      <c r="F28" s="20" t="s">
        <v>110</v>
      </c>
      <c r="G28" s="21" t="str">
        <f t="shared" si="0"/>
        <v>0.00/km</v>
      </c>
      <c r="H28" s="22">
        <f t="shared" si="1"/>
        <v>0</v>
      </c>
      <c r="I28" s="22">
        <f>F28-INDEX($F$4:$F$1132,MATCH(D28,$D$4:$D$1132,0))</f>
        <v>0</v>
      </c>
    </row>
    <row r="29" spans="1:9" s="17" customFormat="1" ht="15" customHeight="1">
      <c r="A29" s="18">
        <v>26</v>
      </c>
      <c r="B29" s="19" t="s">
        <v>111</v>
      </c>
      <c r="C29" s="19" t="s">
        <v>112</v>
      </c>
      <c r="D29" s="20" t="s">
        <v>62</v>
      </c>
      <c r="E29" s="19" t="s">
        <v>37</v>
      </c>
      <c r="F29" s="20" t="s">
        <v>113</v>
      </c>
      <c r="G29" s="21" t="str">
        <f t="shared" si="0"/>
        <v>0.00/km</v>
      </c>
      <c r="H29" s="22">
        <f t="shared" si="1"/>
        <v>0</v>
      </c>
      <c r="I29" s="22">
        <f>F29-INDEX($F$4:$F$1132,MATCH(D29,$D$4:$D$1132,0))</f>
        <v>0</v>
      </c>
    </row>
    <row r="30" spans="1:9" s="17" customFormat="1" ht="15" customHeight="1">
      <c r="A30" s="18">
        <v>27</v>
      </c>
      <c r="B30" s="19" t="s">
        <v>114</v>
      </c>
      <c r="C30" s="19" t="s">
        <v>115</v>
      </c>
      <c r="D30" s="20" t="s">
        <v>41</v>
      </c>
      <c r="E30" s="19" t="s">
        <v>42</v>
      </c>
      <c r="F30" s="20" t="s">
        <v>116</v>
      </c>
      <c r="G30" s="21" t="str">
        <f t="shared" si="0"/>
        <v>0.00/km</v>
      </c>
      <c r="H30" s="22">
        <f t="shared" si="1"/>
        <v>0</v>
      </c>
      <c r="I30" s="22">
        <f>F30-INDEX($F$4:$F$1132,MATCH(D30,$D$4:$D$1132,0))</f>
        <v>0</v>
      </c>
    </row>
    <row r="31" spans="1:9" s="17" customFormat="1" ht="15" customHeight="1">
      <c r="A31" s="18">
        <v>28</v>
      </c>
      <c r="B31" s="19" t="s">
        <v>117</v>
      </c>
      <c r="C31" s="19" t="s">
        <v>118</v>
      </c>
      <c r="D31" s="20" t="s">
        <v>28</v>
      </c>
      <c r="E31" s="19" t="s">
        <v>37</v>
      </c>
      <c r="F31" s="20" t="s">
        <v>119</v>
      </c>
      <c r="G31" s="21" t="str">
        <f t="shared" si="0"/>
        <v>0.00/km</v>
      </c>
      <c r="H31" s="22">
        <f t="shared" si="1"/>
        <v>0</v>
      </c>
      <c r="I31" s="22">
        <f>F31-INDEX($F$4:$F$1132,MATCH(D31,$D$4:$D$1132,0))</f>
        <v>0</v>
      </c>
    </row>
    <row r="32" spans="1:9" s="17" customFormat="1" ht="15" customHeight="1">
      <c r="A32" s="18">
        <v>29</v>
      </c>
      <c r="B32" s="19" t="s">
        <v>120</v>
      </c>
      <c r="C32" s="19" t="s">
        <v>121</v>
      </c>
      <c r="D32" s="20" t="s">
        <v>62</v>
      </c>
      <c r="E32" s="19" t="s">
        <v>33</v>
      </c>
      <c r="F32" s="20" t="s">
        <v>122</v>
      </c>
      <c r="G32" s="21" t="str">
        <f t="shared" si="0"/>
        <v>0.00/km</v>
      </c>
      <c r="H32" s="22">
        <f aca="true" t="shared" si="2" ref="H32:H65">F32-$F$4</f>
        <v>0</v>
      </c>
      <c r="I32" s="22">
        <f>F32-INDEX($F$4:$F$1132,MATCH(D32,$D$4:$D$1132,0))</f>
        <v>0</v>
      </c>
    </row>
    <row r="33" spans="1:9" s="17" customFormat="1" ht="15" customHeight="1">
      <c r="A33" s="18">
        <v>30</v>
      </c>
      <c r="B33" s="19" t="s">
        <v>123</v>
      </c>
      <c r="C33" s="19" t="s">
        <v>124</v>
      </c>
      <c r="D33" s="20" t="s">
        <v>28</v>
      </c>
      <c r="E33" s="19" t="s">
        <v>33</v>
      </c>
      <c r="F33" s="20" t="s">
        <v>125</v>
      </c>
      <c r="G33" s="21" t="str">
        <f t="shared" si="0"/>
        <v>0.00/km</v>
      </c>
      <c r="H33" s="22">
        <f t="shared" si="2"/>
        <v>0</v>
      </c>
      <c r="I33" s="22">
        <f>F33-INDEX($F$4:$F$1132,MATCH(D33,$D$4:$D$1132,0))</f>
        <v>0</v>
      </c>
    </row>
    <row r="34" spans="1:9" s="17" customFormat="1" ht="15" customHeight="1">
      <c r="A34" s="18">
        <v>31</v>
      </c>
      <c r="B34" s="19" t="s">
        <v>126</v>
      </c>
      <c r="C34" s="19" t="s">
        <v>127</v>
      </c>
      <c r="D34" s="20" t="s">
        <v>14</v>
      </c>
      <c r="E34" s="19" t="s">
        <v>33</v>
      </c>
      <c r="F34" s="20" t="s">
        <v>128</v>
      </c>
      <c r="G34" s="21" t="str">
        <f t="shared" si="0"/>
        <v>0.00/km</v>
      </c>
      <c r="H34" s="22">
        <f t="shared" si="2"/>
        <v>0</v>
      </c>
      <c r="I34" s="22">
        <f>F34-INDEX($F$4:$F$1132,MATCH(D34,$D$4:$D$1132,0))</f>
        <v>0</v>
      </c>
    </row>
    <row r="35" spans="1:9" s="17" customFormat="1" ht="15" customHeight="1">
      <c r="A35" s="18">
        <v>32</v>
      </c>
      <c r="B35" s="19" t="s">
        <v>129</v>
      </c>
      <c r="C35" s="19" t="s">
        <v>130</v>
      </c>
      <c r="D35" s="20" t="s">
        <v>77</v>
      </c>
      <c r="E35" s="19" t="s">
        <v>82</v>
      </c>
      <c r="F35" s="20" t="s">
        <v>131</v>
      </c>
      <c r="G35" s="21" t="str">
        <f t="shared" si="0"/>
        <v>0.00/km</v>
      </c>
      <c r="H35" s="22">
        <f t="shared" si="2"/>
        <v>0</v>
      </c>
      <c r="I35" s="22">
        <f>F35-INDEX($F$4:$F$1132,MATCH(D35,$D$4:$D$1132,0))</f>
        <v>0</v>
      </c>
    </row>
    <row r="36" spans="1:9" s="17" customFormat="1" ht="15" customHeight="1">
      <c r="A36" s="18">
        <v>33</v>
      </c>
      <c r="B36" s="19" t="s">
        <v>132</v>
      </c>
      <c r="C36" s="19" t="s">
        <v>133</v>
      </c>
      <c r="D36" s="20" t="s">
        <v>50</v>
      </c>
      <c r="E36" s="19" t="s">
        <v>66</v>
      </c>
      <c r="F36" s="20" t="s">
        <v>134</v>
      </c>
      <c r="G36" s="21" t="str">
        <f t="shared" si="0"/>
        <v>0.00/km</v>
      </c>
      <c r="H36" s="22">
        <f t="shared" si="2"/>
        <v>0</v>
      </c>
      <c r="I36" s="22">
        <f>F36-INDEX($F$4:$F$1132,MATCH(D36,$D$4:$D$1132,0))</f>
        <v>0</v>
      </c>
    </row>
    <row r="37" spans="1:9" s="17" customFormat="1" ht="15" customHeight="1">
      <c r="A37" s="18">
        <v>34</v>
      </c>
      <c r="B37" s="19" t="s">
        <v>135</v>
      </c>
      <c r="C37" s="19" t="s">
        <v>136</v>
      </c>
      <c r="D37" s="20" t="s">
        <v>41</v>
      </c>
      <c r="E37" s="19" t="s">
        <v>33</v>
      </c>
      <c r="F37" s="20" t="s">
        <v>137</v>
      </c>
      <c r="G37" s="21" t="str">
        <f t="shared" si="0"/>
        <v>0.00/km</v>
      </c>
      <c r="H37" s="22">
        <f t="shared" si="2"/>
        <v>0</v>
      </c>
      <c r="I37" s="22">
        <f>F37-INDEX($F$4:$F$1132,MATCH(D37,$D$4:$D$1132,0))</f>
        <v>0</v>
      </c>
    </row>
    <row r="38" spans="1:9" s="17" customFormat="1" ht="15" customHeight="1">
      <c r="A38" s="18">
        <v>35</v>
      </c>
      <c r="B38" s="19" t="s">
        <v>138</v>
      </c>
      <c r="C38" s="19" t="s">
        <v>139</v>
      </c>
      <c r="D38" s="20" t="s">
        <v>14</v>
      </c>
      <c r="E38" s="19" t="s">
        <v>140</v>
      </c>
      <c r="F38" s="20" t="s">
        <v>141</v>
      </c>
      <c r="G38" s="21" t="str">
        <f t="shared" si="0"/>
        <v>0.00/km</v>
      </c>
      <c r="H38" s="22">
        <f t="shared" si="2"/>
        <v>0</v>
      </c>
      <c r="I38" s="22">
        <f>F38-INDEX($F$4:$F$1132,MATCH(D38,$D$4:$D$1132,0))</f>
        <v>0</v>
      </c>
    </row>
    <row r="39" spans="1:9" s="17" customFormat="1" ht="15" customHeight="1">
      <c r="A39" s="18">
        <v>36</v>
      </c>
      <c r="B39" s="19" t="s">
        <v>142</v>
      </c>
      <c r="C39" s="19" t="s">
        <v>143</v>
      </c>
      <c r="D39" s="20" t="s">
        <v>62</v>
      </c>
      <c r="E39" s="19" t="s">
        <v>37</v>
      </c>
      <c r="F39" s="20" t="s">
        <v>144</v>
      </c>
      <c r="G39" s="21" t="str">
        <f t="shared" si="0"/>
        <v>0.00/km</v>
      </c>
      <c r="H39" s="22">
        <f t="shared" si="2"/>
        <v>0</v>
      </c>
      <c r="I39" s="22">
        <f>F39-INDEX($F$4:$F$1132,MATCH(D39,$D$4:$D$1132,0))</f>
        <v>0</v>
      </c>
    </row>
    <row r="40" spans="1:9" s="17" customFormat="1" ht="15" customHeight="1">
      <c r="A40" s="18">
        <v>37</v>
      </c>
      <c r="B40" s="19" t="s">
        <v>145</v>
      </c>
      <c r="C40" s="19" t="s">
        <v>146</v>
      </c>
      <c r="D40" s="20" t="s">
        <v>41</v>
      </c>
      <c r="E40" s="19" t="s">
        <v>147</v>
      </c>
      <c r="F40" s="20" t="s">
        <v>148</v>
      </c>
      <c r="G40" s="21" t="str">
        <f t="shared" si="0"/>
        <v>0.00/km</v>
      </c>
      <c r="H40" s="22">
        <f t="shared" si="2"/>
        <v>0</v>
      </c>
      <c r="I40" s="22">
        <f>F40-INDEX($F$4:$F$1132,MATCH(D40,$D$4:$D$1132,0))</f>
        <v>0</v>
      </c>
    </row>
    <row r="41" spans="1:9" s="17" customFormat="1" ht="15" customHeight="1">
      <c r="A41" s="18">
        <v>38</v>
      </c>
      <c r="B41" s="19" t="s">
        <v>149</v>
      </c>
      <c r="C41" s="19" t="s">
        <v>101</v>
      </c>
      <c r="D41" s="20" t="s">
        <v>50</v>
      </c>
      <c r="E41" s="19" t="s">
        <v>37</v>
      </c>
      <c r="F41" s="20" t="s">
        <v>150</v>
      </c>
      <c r="G41" s="21" t="str">
        <f t="shared" si="0"/>
        <v>0.00/km</v>
      </c>
      <c r="H41" s="22">
        <f t="shared" si="2"/>
        <v>0</v>
      </c>
      <c r="I41" s="22">
        <f>F41-INDEX($F$4:$F$1132,MATCH(D41,$D$4:$D$1132,0))</f>
        <v>0</v>
      </c>
    </row>
    <row r="42" spans="1:9" s="17" customFormat="1" ht="15" customHeight="1">
      <c r="A42" s="18">
        <v>39</v>
      </c>
      <c r="B42" s="19" t="s">
        <v>151</v>
      </c>
      <c r="C42" s="19" t="s">
        <v>152</v>
      </c>
      <c r="D42" s="20" t="s">
        <v>153</v>
      </c>
      <c r="E42" s="19" t="s">
        <v>154</v>
      </c>
      <c r="F42" s="20" t="s">
        <v>155</v>
      </c>
      <c r="G42" s="21" t="str">
        <f t="shared" si="0"/>
        <v>0.00/km</v>
      </c>
      <c r="H42" s="22">
        <f t="shared" si="2"/>
        <v>0</v>
      </c>
      <c r="I42" s="22">
        <f>F42-INDEX($F$4:$F$1132,MATCH(D42,$D$4:$D$1132,0))</f>
        <v>0</v>
      </c>
    </row>
    <row r="43" spans="1:9" s="17" customFormat="1" ht="15" customHeight="1">
      <c r="A43" s="18">
        <v>40</v>
      </c>
      <c r="B43" s="19" t="s">
        <v>156</v>
      </c>
      <c r="C43" s="19" t="s">
        <v>104</v>
      </c>
      <c r="D43" s="20" t="s">
        <v>62</v>
      </c>
      <c r="E43" s="19" t="s">
        <v>154</v>
      </c>
      <c r="F43" s="20" t="s">
        <v>157</v>
      </c>
      <c r="G43" s="21" t="str">
        <f t="shared" si="0"/>
        <v>0.00/km</v>
      </c>
      <c r="H43" s="22">
        <f t="shared" si="2"/>
        <v>0</v>
      </c>
      <c r="I43" s="22">
        <f>F43-INDEX($F$4:$F$1132,MATCH(D43,$D$4:$D$1132,0))</f>
        <v>0</v>
      </c>
    </row>
    <row r="44" spans="1:9" s="17" customFormat="1" ht="15" customHeight="1">
      <c r="A44" s="18">
        <v>41</v>
      </c>
      <c r="B44" s="19" t="s">
        <v>158</v>
      </c>
      <c r="C44" s="19" t="s">
        <v>159</v>
      </c>
      <c r="D44" s="20" t="s">
        <v>41</v>
      </c>
      <c r="E44" s="19" t="s">
        <v>160</v>
      </c>
      <c r="F44" s="20" t="s">
        <v>161</v>
      </c>
      <c r="G44" s="21" t="str">
        <f t="shared" si="0"/>
        <v>0.00/km</v>
      </c>
      <c r="H44" s="22">
        <f t="shared" si="2"/>
        <v>0</v>
      </c>
      <c r="I44" s="22">
        <f>F44-INDEX($F$4:$F$1132,MATCH(D44,$D$4:$D$1132,0))</f>
        <v>0</v>
      </c>
    </row>
    <row r="45" spans="1:9" s="17" customFormat="1" ht="15" customHeight="1">
      <c r="A45" s="18">
        <v>42</v>
      </c>
      <c r="B45" s="19" t="s">
        <v>162</v>
      </c>
      <c r="C45" s="19" t="s">
        <v>163</v>
      </c>
      <c r="D45" s="20" t="s">
        <v>50</v>
      </c>
      <c r="E45" s="19" t="s">
        <v>33</v>
      </c>
      <c r="F45" s="20" t="s">
        <v>164</v>
      </c>
      <c r="G45" s="21" t="str">
        <f t="shared" si="0"/>
        <v>0.00/km</v>
      </c>
      <c r="H45" s="22">
        <f t="shared" si="2"/>
        <v>0</v>
      </c>
      <c r="I45" s="22">
        <f>F45-INDEX($F$4:$F$1132,MATCH(D45,$D$4:$D$1132,0))</f>
        <v>0</v>
      </c>
    </row>
    <row r="46" spans="1:9" s="17" customFormat="1" ht="15" customHeight="1">
      <c r="A46" s="18">
        <v>43</v>
      </c>
      <c r="B46" s="19" t="s">
        <v>165</v>
      </c>
      <c r="C46" s="19" t="s">
        <v>166</v>
      </c>
      <c r="D46" s="20" t="s">
        <v>167</v>
      </c>
      <c r="E46" s="19" t="s">
        <v>168</v>
      </c>
      <c r="F46" s="20" t="s">
        <v>169</v>
      </c>
      <c r="G46" s="21" t="str">
        <f t="shared" si="0"/>
        <v>0.00/km</v>
      </c>
      <c r="H46" s="22">
        <f t="shared" si="2"/>
        <v>0</v>
      </c>
      <c r="I46" s="22">
        <f>F46-INDEX($F$4:$F$1132,MATCH(D46,$D$4:$D$1132,0))</f>
        <v>0</v>
      </c>
    </row>
    <row r="47" spans="1:9" s="17" customFormat="1" ht="15" customHeight="1">
      <c r="A47" s="18">
        <v>44</v>
      </c>
      <c r="B47" s="19" t="s">
        <v>170</v>
      </c>
      <c r="C47" s="19" t="s">
        <v>171</v>
      </c>
      <c r="D47" s="20" t="s">
        <v>98</v>
      </c>
      <c r="E47" s="19" t="s">
        <v>172</v>
      </c>
      <c r="F47" s="20" t="s">
        <v>173</v>
      </c>
      <c r="G47" s="21" t="str">
        <f t="shared" si="0"/>
        <v>0.00/km</v>
      </c>
      <c r="H47" s="22">
        <f t="shared" si="2"/>
        <v>0</v>
      </c>
      <c r="I47" s="22">
        <f>F47-INDEX($F$4:$F$1132,MATCH(D47,$D$4:$D$1132,0))</f>
        <v>0</v>
      </c>
    </row>
    <row r="48" spans="1:9" s="17" customFormat="1" ht="15" customHeight="1">
      <c r="A48" s="18">
        <v>45</v>
      </c>
      <c r="B48" s="19" t="s">
        <v>39</v>
      </c>
      <c r="C48" s="19" t="s">
        <v>174</v>
      </c>
      <c r="D48" s="20" t="s">
        <v>77</v>
      </c>
      <c r="E48" s="19" t="s">
        <v>37</v>
      </c>
      <c r="F48" s="20" t="s">
        <v>175</v>
      </c>
      <c r="G48" s="21" t="str">
        <f t="shared" si="0"/>
        <v>0.00/km</v>
      </c>
      <c r="H48" s="22">
        <f t="shared" si="2"/>
        <v>0</v>
      </c>
      <c r="I48" s="22">
        <f>F48-INDEX($F$4:$F$1132,MATCH(D48,$D$4:$D$1132,0))</f>
        <v>0</v>
      </c>
    </row>
    <row r="49" spans="1:9" s="17" customFormat="1" ht="15" customHeight="1">
      <c r="A49" s="18">
        <v>46</v>
      </c>
      <c r="B49" s="19" t="s">
        <v>176</v>
      </c>
      <c r="C49" s="19" t="s">
        <v>177</v>
      </c>
      <c r="D49" s="20" t="s">
        <v>62</v>
      </c>
      <c r="E49" s="19" t="s">
        <v>78</v>
      </c>
      <c r="F49" s="20" t="s">
        <v>178</v>
      </c>
      <c r="G49" s="21" t="str">
        <f t="shared" si="0"/>
        <v>0.00/km</v>
      </c>
      <c r="H49" s="22">
        <f t="shared" si="2"/>
        <v>0</v>
      </c>
      <c r="I49" s="22">
        <f>F49-INDEX($F$4:$F$1132,MATCH(D49,$D$4:$D$1132,0))</f>
        <v>0</v>
      </c>
    </row>
    <row r="50" spans="1:9" s="17" customFormat="1" ht="15" customHeight="1">
      <c r="A50" s="18">
        <v>47</v>
      </c>
      <c r="B50" s="19" t="s">
        <v>179</v>
      </c>
      <c r="C50" s="19" t="s">
        <v>180</v>
      </c>
      <c r="D50" s="20" t="s">
        <v>41</v>
      </c>
      <c r="E50" s="19" t="s">
        <v>181</v>
      </c>
      <c r="F50" s="20" t="s">
        <v>182</v>
      </c>
      <c r="G50" s="21" t="str">
        <f t="shared" si="0"/>
        <v>0.00/km</v>
      </c>
      <c r="H50" s="22">
        <f t="shared" si="2"/>
        <v>0</v>
      </c>
      <c r="I50" s="22">
        <f>F50-INDEX($F$4:$F$1132,MATCH(D50,$D$4:$D$1132,0))</f>
        <v>0</v>
      </c>
    </row>
    <row r="51" spans="1:9" s="17" customFormat="1" ht="15" customHeight="1">
      <c r="A51" s="18">
        <v>48</v>
      </c>
      <c r="B51" s="19" t="s">
        <v>183</v>
      </c>
      <c r="C51" s="19" t="s">
        <v>184</v>
      </c>
      <c r="D51" s="20" t="s">
        <v>62</v>
      </c>
      <c r="E51" s="19" t="s">
        <v>33</v>
      </c>
      <c r="F51" s="20" t="s">
        <v>185</v>
      </c>
      <c r="G51" s="21" t="str">
        <f t="shared" si="0"/>
        <v>0.00/km</v>
      </c>
      <c r="H51" s="22">
        <f t="shared" si="2"/>
        <v>0</v>
      </c>
      <c r="I51" s="22">
        <f>F51-INDEX($F$4:$F$1132,MATCH(D51,$D$4:$D$1132,0))</f>
        <v>0</v>
      </c>
    </row>
    <row r="52" spans="1:9" s="17" customFormat="1" ht="15" customHeight="1">
      <c r="A52" s="18">
        <v>49</v>
      </c>
      <c r="B52" s="19" t="s">
        <v>186</v>
      </c>
      <c r="C52" s="19" t="s">
        <v>40</v>
      </c>
      <c r="D52" s="20" t="s">
        <v>167</v>
      </c>
      <c r="E52" s="19" t="s">
        <v>160</v>
      </c>
      <c r="F52" s="20" t="s">
        <v>187</v>
      </c>
      <c r="G52" s="21" t="str">
        <f t="shared" si="0"/>
        <v>0.00/km</v>
      </c>
      <c r="H52" s="22">
        <f t="shared" si="2"/>
        <v>0</v>
      </c>
      <c r="I52" s="22">
        <f>F52-INDEX($F$4:$F$1132,MATCH(D52,$D$4:$D$1132,0))</f>
        <v>0</v>
      </c>
    </row>
    <row r="53" spans="1:9" s="24" customFormat="1" ht="15" customHeight="1">
      <c r="A53" s="18">
        <v>50</v>
      </c>
      <c r="B53" s="19" t="s">
        <v>39</v>
      </c>
      <c r="C53" s="19" t="s">
        <v>101</v>
      </c>
      <c r="D53" s="20" t="s">
        <v>50</v>
      </c>
      <c r="E53" s="19" t="s">
        <v>37</v>
      </c>
      <c r="F53" s="20" t="s">
        <v>187</v>
      </c>
      <c r="G53" s="21" t="str">
        <f t="shared" si="0"/>
        <v>0.00/km</v>
      </c>
      <c r="H53" s="22">
        <f t="shared" si="2"/>
        <v>0</v>
      </c>
      <c r="I53" s="22">
        <f>F53-INDEX($F$4:$F$1132,MATCH(D53,$D$4:$D$1132,0))</f>
        <v>0</v>
      </c>
    </row>
    <row r="54" spans="1:9" s="17" customFormat="1" ht="15" customHeight="1">
      <c r="A54" s="18">
        <v>51</v>
      </c>
      <c r="B54" s="19" t="s">
        <v>188</v>
      </c>
      <c r="C54" s="19" t="s">
        <v>189</v>
      </c>
      <c r="D54" s="20" t="s">
        <v>62</v>
      </c>
      <c r="E54" s="19" t="s">
        <v>190</v>
      </c>
      <c r="F54" s="20" t="s">
        <v>187</v>
      </c>
      <c r="G54" s="21" t="str">
        <f t="shared" si="0"/>
        <v>0.00/km</v>
      </c>
      <c r="H54" s="22">
        <f t="shared" si="2"/>
        <v>0</v>
      </c>
      <c r="I54" s="22">
        <f>F54-INDEX($F$4:$F$1132,MATCH(D54,$D$4:$D$1132,0))</f>
        <v>0</v>
      </c>
    </row>
    <row r="55" spans="1:9" s="17" customFormat="1" ht="15" customHeight="1">
      <c r="A55" s="18">
        <v>52</v>
      </c>
      <c r="B55" s="19" t="s">
        <v>191</v>
      </c>
      <c r="C55" s="19" t="s">
        <v>192</v>
      </c>
      <c r="D55" s="20" t="s">
        <v>193</v>
      </c>
      <c r="E55" s="19" t="s">
        <v>194</v>
      </c>
      <c r="F55" s="20" t="s">
        <v>195</v>
      </c>
      <c r="G55" s="21" t="str">
        <f t="shared" si="0"/>
        <v>0.00/km</v>
      </c>
      <c r="H55" s="22">
        <f t="shared" si="2"/>
        <v>0</v>
      </c>
      <c r="I55" s="22">
        <f>F55-INDEX($F$4:$F$1132,MATCH(D55,$D$4:$D$1132,0))</f>
        <v>0</v>
      </c>
    </row>
    <row r="56" spans="1:9" s="17" customFormat="1" ht="15" customHeight="1">
      <c r="A56" s="18">
        <v>53</v>
      </c>
      <c r="B56" s="19" t="s">
        <v>106</v>
      </c>
      <c r="C56" s="19" t="s">
        <v>196</v>
      </c>
      <c r="D56" s="20" t="s">
        <v>62</v>
      </c>
      <c r="E56" s="19" t="s">
        <v>37</v>
      </c>
      <c r="F56" s="20" t="s">
        <v>197</v>
      </c>
      <c r="G56" s="21" t="str">
        <f t="shared" si="0"/>
        <v>0.00/km</v>
      </c>
      <c r="H56" s="22">
        <f t="shared" si="2"/>
        <v>0</v>
      </c>
      <c r="I56" s="22">
        <f>F56-INDEX($F$4:$F$1132,MATCH(D56,$D$4:$D$1132,0))</f>
        <v>0</v>
      </c>
    </row>
    <row r="57" spans="1:9" s="17" customFormat="1" ht="15" customHeight="1">
      <c r="A57" s="18">
        <v>54</v>
      </c>
      <c r="B57" s="19" t="s">
        <v>198</v>
      </c>
      <c r="C57" s="19" t="s">
        <v>199</v>
      </c>
      <c r="D57" s="20" t="s">
        <v>50</v>
      </c>
      <c r="E57" s="19" t="s">
        <v>160</v>
      </c>
      <c r="F57" s="20" t="s">
        <v>200</v>
      </c>
      <c r="G57" s="21" t="str">
        <f t="shared" si="0"/>
        <v>0.00/km</v>
      </c>
      <c r="H57" s="22">
        <f t="shared" si="2"/>
        <v>0</v>
      </c>
      <c r="I57" s="22">
        <f>F57-INDEX($F$4:$F$1132,MATCH(D57,$D$4:$D$1132,0))</f>
        <v>0</v>
      </c>
    </row>
    <row r="58" spans="1:9" s="17" customFormat="1" ht="15" customHeight="1">
      <c r="A58" s="18">
        <v>55</v>
      </c>
      <c r="B58" s="19" t="s">
        <v>201</v>
      </c>
      <c r="C58" s="19" t="s">
        <v>202</v>
      </c>
      <c r="D58" s="20" t="s">
        <v>203</v>
      </c>
      <c r="E58" s="19" t="s">
        <v>42</v>
      </c>
      <c r="F58" s="20" t="s">
        <v>204</v>
      </c>
      <c r="G58" s="21" t="str">
        <f t="shared" si="0"/>
        <v>0.00/km</v>
      </c>
      <c r="H58" s="22">
        <f t="shared" si="2"/>
        <v>0</v>
      </c>
      <c r="I58" s="22">
        <f>F58-INDEX($F$4:$F$1132,MATCH(D58,$D$4:$D$1132,0))</f>
        <v>0</v>
      </c>
    </row>
    <row r="59" spans="1:9" s="17" customFormat="1" ht="15" customHeight="1">
      <c r="A59" s="18">
        <v>56</v>
      </c>
      <c r="B59" s="19" t="s">
        <v>205</v>
      </c>
      <c r="C59" s="19" t="s">
        <v>206</v>
      </c>
      <c r="D59" s="20" t="s">
        <v>14</v>
      </c>
      <c r="E59" s="19" t="s">
        <v>160</v>
      </c>
      <c r="F59" s="20" t="s">
        <v>207</v>
      </c>
      <c r="G59" s="21" t="str">
        <f t="shared" si="0"/>
        <v>0.00/km</v>
      </c>
      <c r="H59" s="22">
        <f t="shared" si="2"/>
        <v>0</v>
      </c>
      <c r="I59" s="22">
        <f>F59-INDEX($F$4:$F$1132,MATCH(D59,$D$4:$D$1132,0))</f>
        <v>0</v>
      </c>
    </row>
    <row r="60" spans="1:9" s="17" customFormat="1" ht="15" customHeight="1">
      <c r="A60" s="18">
        <v>57</v>
      </c>
      <c r="B60" s="19" t="s">
        <v>208</v>
      </c>
      <c r="C60" s="19" t="s">
        <v>209</v>
      </c>
      <c r="D60" s="20" t="s">
        <v>167</v>
      </c>
      <c r="E60" s="19" t="s">
        <v>37</v>
      </c>
      <c r="F60" s="20" t="s">
        <v>210</v>
      </c>
      <c r="G60" s="21" t="str">
        <f t="shared" si="0"/>
        <v>0.00/km</v>
      </c>
      <c r="H60" s="22">
        <f t="shared" si="2"/>
        <v>0</v>
      </c>
      <c r="I60" s="22">
        <f>F60-INDEX($F$4:$F$1132,MATCH(D60,$D$4:$D$1132,0))</f>
        <v>0</v>
      </c>
    </row>
    <row r="61" spans="1:9" s="17" customFormat="1" ht="15" customHeight="1">
      <c r="A61" s="18">
        <v>58</v>
      </c>
      <c r="B61" s="19" t="s">
        <v>211</v>
      </c>
      <c r="C61" s="19" t="s">
        <v>212</v>
      </c>
      <c r="D61" s="20" t="s">
        <v>98</v>
      </c>
      <c r="E61" s="19" t="s">
        <v>29</v>
      </c>
      <c r="F61" s="20" t="s">
        <v>213</v>
      </c>
      <c r="G61" s="21" t="str">
        <f t="shared" si="0"/>
        <v>0.00/km</v>
      </c>
      <c r="H61" s="22">
        <f t="shared" si="2"/>
        <v>0</v>
      </c>
      <c r="I61" s="22">
        <f>F61-INDEX($F$4:$F$1132,MATCH(D61,$D$4:$D$1132,0))</f>
        <v>0</v>
      </c>
    </row>
    <row r="62" spans="1:9" s="17" customFormat="1" ht="15" customHeight="1">
      <c r="A62" s="18">
        <v>59</v>
      </c>
      <c r="B62" s="19" t="s">
        <v>214</v>
      </c>
      <c r="C62" s="19" t="s">
        <v>215</v>
      </c>
      <c r="D62" s="20" t="s">
        <v>41</v>
      </c>
      <c r="E62" s="19" t="s">
        <v>29</v>
      </c>
      <c r="F62" s="20" t="s">
        <v>213</v>
      </c>
      <c r="G62" s="21" t="str">
        <f t="shared" si="0"/>
        <v>0.00/km</v>
      </c>
      <c r="H62" s="22">
        <f t="shared" si="2"/>
        <v>0</v>
      </c>
      <c r="I62" s="22">
        <f>F62-INDEX($F$4:$F$1132,MATCH(D62,$D$4:$D$1132,0))</f>
        <v>0</v>
      </c>
    </row>
    <row r="63" spans="1:9" s="17" customFormat="1" ht="15" customHeight="1">
      <c r="A63" s="18">
        <v>60</v>
      </c>
      <c r="B63" s="19" t="s">
        <v>216</v>
      </c>
      <c r="C63" s="19" t="s">
        <v>217</v>
      </c>
      <c r="D63" s="20" t="s">
        <v>218</v>
      </c>
      <c r="E63" s="19" t="s">
        <v>86</v>
      </c>
      <c r="F63" s="20" t="s">
        <v>219</v>
      </c>
      <c r="G63" s="21" t="str">
        <f t="shared" si="0"/>
        <v>0.00/km</v>
      </c>
      <c r="H63" s="22">
        <f t="shared" si="2"/>
        <v>0</v>
      </c>
      <c r="I63" s="22">
        <f>F63-INDEX($F$4:$F$1132,MATCH(D63,$D$4:$D$1132,0))</f>
        <v>0</v>
      </c>
    </row>
    <row r="64" spans="1:9" s="17" customFormat="1" ht="15" customHeight="1">
      <c r="A64" s="18">
        <v>61</v>
      </c>
      <c r="B64" s="19" t="s">
        <v>220</v>
      </c>
      <c r="C64" s="19" t="s">
        <v>221</v>
      </c>
      <c r="D64" s="20" t="s">
        <v>222</v>
      </c>
      <c r="E64" s="19" t="s">
        <v>37</v>
      </c>
      <c r="F64" s="20" t="s">
        <v>223</v>
      </c>
      <c r="G64" s="21" t="str">
        <f t="shared" si="0"/>
        <v>0.00/km</v>
      </c>
      <c r="H64" s="22">
        <f t="shared" si="2"/>
        <v>0</v>
      </c>
      <c r="I64" s="22">
        <f>F64-INDEX($F$4:$F$1132,MATCH(D64,$D$4:$D$1132,0))</f>
        <v>0</v>
      </c>
    </row>
    <row r="65" spans="1:9" s="17" customFormat="1" ht="15" customHeight="1">
      <c r="A65" s="25">
        <v>62</v>
      </c>
      <c r="B65" s="26" t="s">
        <v>224</v>
      </c>
      <c r="C65" s="26" t="s">
        <v>225</v>
      </c>
      <c r="D65" s="27" t="s">
        <v>167</v>
      </c>
      <c r="E65" s="26" t="s">
        <v>226</v>
      </c>
      <c r="F65" s="27" t="s">
        <v>227</v>
      </c>
      <c r="G65" s="28" t="str">
        <f t="shared" si="0"/>
        <v>0.00/km</v>
      </c>
      <c r="H65" s="29">
        <f t="shared" si="2"/>
        <v>0</v>
      </c>
      <c r="I65" s="29">
        <f>F65-INDEX($F$4:$F$1132,MATCH(D65,$D$4:$D$1132,0))</f>
        <v>0</v>
      </c>
    </row>
  </sheetData>
  <autoFilter ref="A3:I6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pane ySplit="3" topLeftCell="A4" activePane="bottomLeft" state="frozen"/>
      <selection pane="topLeft" activeCell="A1" sqref="A1"/>
      <selection pane="bottomLeft" activeCell="I17" sqref="I17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0" t="str">
        <f>Individuale!A1</f>
        <v>Corriamo intorno al lago 2ª edizione</v>
      </c>
      <c r="B1" s="30"/>
      <c r="C1" s="30"/>
    </row>
    <row r="2" spans="1:3" ht="33" customHeight="1">
      <c r="A2" s="31" t="str">
        <f>Individuale!A2&amp;" km. "&amp;Individuale!I2</f>
        <v>Isoletta d'Arce (FR) Italia - Sabato 15/05/2010 km. 10,2</v>
      </c>
      <c r="B2" s="31"/>
      <c r="C2" s="31"/>
    </row>
    <row r="3" spans="1:3" ht="24.75" customHeight="1">
      <c r="A3" s="32" t="s">
        <v>3</v>
      </c>
      <c r="B3" s="33" t="s">
        <v>7</v>
      </c>
      <c r="C3" s="33" t="s">
        <v>228</v>
      </c>
    </row>
    <row r="4" spans="1:3" ht="15" customHeight="1">
      <c r="A4" s="15">
        <v>1</v>
      </c>
      <c r="B4" s="34" t="s">
        <v>37</v>
      </c>
      <c r="C4" s="35">
        <v>14</v>
      </c>
    </row>
    <row r="5" spans="1:3" ht="15" customHeight="1">
      <c r="A5" s="21">
        <v>2</v>
      </c>
      <c r="B5" s="36" t="s">
        <v>33</v>
      </c>
      <c r="C5" s="37">
        <v>7</v>
      </c>
    </row>
    <row r="6" spans="1:3" ht="15" customHeight="1">
      <c r="A6" s="21">
        <v>3</v>
      </c>
      <c r="B6" s="36" t="s">
        <v>29</v>
      </c>
      <c r="C6" s="37">
        <v>4</v>
      </c>
    </row>
    <row r="7" spans="1:3" ht="15" customHeight="1">
      <c r="A7" s="21">
        <v>4</v>
      </c>
      <c r="B7" s="36" t="s">
        <v>42</v>
      </c>
      <c r="C7" s="37">
        <v>4</v>
      </c>
    </row>
    <row r="8" spans="1:3" ht="15" customHeight="1">
      <c r="A8" s="21">
        <v>5</v>
      </c>
      <c r="B8" s="36" t="s">
        <v>160</v>
      </c>
      <c r="C8" s="37">
        <v>4</v>
      </c>
    </row>
    <row r="9" spans="1:3" ht="15" customHeight="1">
      <c r="A9" s="21">
        <v>6</v>
      </c>
      <c r="B9" s="36" t="s">
        <v>66</v>
      </c>
      <c r="C9" s="37">
        <v>2</v>
      </c>
    </row>
    <row r="10" spans="1:3" ht="15" customHeight="1">
      <c r="A10" s="21">
        <v>7</v>
      </c>
      <c r="B10" s="36" t="s">
        <v>63</v>
      </c>
      <c r="C10" s="37">
        <v>2</v>
      </c>
    </row>
    <row r="11" spans="1:3" ht="15" customHeight="1">
      <c r="A11" s="21">
        <v>8</v>
      </c>
      <c r="B11" s="36" t="s">
        <v>82</v>
      </c>
      <c r="C11" s="37">
        <v>2</v>
      </c>
    </row>
    <row r="12" spans="1:3" ht="15" customHeight="1">
      <c r="A12" s="21">
        <v>9</v>
      </c>
      <c r="B12" s="36" t="s">
        <v>78</v>
      </c>
      <c r="C12" s="37">
        <v>2</v>
      </c>
    </row>
    <row r="13" spans="1:3" ht="15" customHeight="1">
      <c r="A13" s="21">
        <v>10</v>
      </c>
      <c r="B13" s="36" t="s">
        <v>55</v>
      </c>
      <c r="C13" s="37">
        <v>2</v>
      </c>
    </row>
    <row r="14" spans="1:3" ht="15" customHeight="1">
      <c r="A14" s="21">
        <v>11</v>
      </c>
      <c r="B14" s="36" t="s">
        <v>154</v>
      </c>
      <c r="C14" s="37">
        <v>2</v>
      </c>
    </row>
    <row r="15" spans="1:3" ht="15" customHeight="1">
      <c r="A15" s="21">
        <v>12</v>
      </c>
      <c r="B15" s="36" t="s">
        <v>86</v>
      </c>
      <c r="C15" s="37">
        <v>2</v>
      </c>
    </row>
    <row r="16" spans="1:3" ht="15" customHeight="1">
      <c r="A16" s="21">
        <v>13</v>
      </c>
      <c r="B16" s="36" t="s">
        <v>51</v>
      </c>
      <c r="C16" s="37">
        <v>1</v>
      </c>
    </row>
    <row r="17" spans="1:3" ht="15" customHeight="1">
      <c r="A17" s="21">
        <v>14</v>
      </c>
      <c r="B17" s="36" t="s">
        <v>226</v>
      </c>
      <c r="C17" s="37">
        <v>1</v>
      </c>
    </row>
    <row r="18" spans="1:3" ht="15" customHeight="1">
      <c r="A18" s="21">
        <v>15</v>
      </c>
      <c r="B18" s="36" t="s">
        <v>140</v>
      </c>
      <c r="C18" s="37">
        <v>1</v>
      </c>
    </row>
    <row r="19" spans="1:3" ht="15" customHeight="1">
      <c r="A19" s="21">
        <v>16</v>
      </c>
      <c r="B19" s="36" t="s">
        <v>20</v>
      </c>
      <c r="C19" s="37">
        <v>1</v>
      </c>
    </row>
    <row r="20" spans="1:3" ht="15" customHeight="1">
      <c r="A20" s="21">
        <v>17</v>
      </c>
      <c r="B20" s="36" t="s">
        <v>172</v>
      </c>
      <c r="C20" s="37">
        <v>1</v>
      </c>
    </row>
    <row r="21" spans="1:3" ht="15" customHeight="1">
      <c r="A21" s="21">
        <v>18</v>
      </c>
      <c r="B21" s="36" t="s">
        <v>147</v>
      </c>
      <c r="C21" s="37">
        <v>1</v>
      </c>
    </row>
    <row r="22" spans="1:3" ht="15" customHeight="1">
      <c r="A22" s="21">
        <v>19</v>
      </c>
      <c r="B22" s="36" t="s">
        <v>91</v>
      </c>
      <c r="C22" s="37">
        <v>1</v>
      </c>
    </row>
    <row r="23" spans="1:3" ht="15" customHeight="1">
      <c r="A23" s="21">
        <v>20</v>
      </c>
      <c r="B23" s="36" t="s">
        <v>181</v>
      </c>
      <c r="C23" s="37">
        <v>1</v>
      </c>
    </row>
    <row r="24" spans="1:3" ht="15" customHeight="1">
      <c r="A24" s="21">
        <v>21</v>
      </c>
      <c r="B24" s="36" t="s">
        <v>194</v>
      </c>
      <c r="C24" s="37">
        <v>1</v>
      </c>
    </row>
    <row r="25" spans="1:3" ht="15" customHeight="1">
      <c r="A25" s="21">
        <v>22</v>
      </c>
      <c r="B25" s="36" t="s">
        <v>46</v>
      </c>
      <c r="C25" s="37">
        <v>1</v>
      </c>
    </row>
    <row r="26" spans="1:3" ht="15" customHeight="1">
      <c r="A26" s="21">
        <v>23</v>
      </c>
      <c r="B26" s="36" t="s">
        <v>15</v>
      </c>
      <c r="C26" s="37">
        <v>1</v>
      </c>
    </row>
    <row r="27" spans="1:3" ht="15" customHeight="1">
      <c r="A27" s="21">
        <v>24</v>
      </c>
      <c r="B27" s="36" t="s">
        <v>168</v>
      </c>
      <c r="C27" s="37">
        <v>1</v>
      </c>
    </row>
    <row r="28" spans="1:3" ht="15" customHeight="1">
      <c r="A28" s="21">
        <v>25</v>
      </c>
      <c r="B28" s="36" t="s">
        <v>190</v>
      </c>
      <c r="C28" s="37">
        <v>1</v>
      </c>
    </row>
    <row r="29" spans="1:3" ht="15" customHeight="1">
      <c r="A29" s="21">
        <v>26</v>
      </c>
      <c r="B29" s="36" t="s">
        <v>24</v>
      </c>
      <c r="C29" s="37">
        <v>1</v>
      </c>
    </row>
    <row r="30" spans="1:3" ht="15" customHeight="1">
      <c r="A30" s="28">
        <v>27</v>
      </c>
      <c r="B30" s="38" t="s">
        <v>73</v>
      </c>
      <c r="C30" s="39">
        <v>1</v>
      </c>
    </row>
    <row r="31" ht="12.75">
      <c r="C31" s="2">
        <f>SUM(C4:C30)</f>
        <v>62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/>
  <cp:lastPrinted>2009-04-03T11:50:32Z</cp:lastPrinted>
  <dcterms:created xsi:type="dcterms:W3CDTF">2008-10-15T19:55:17Z</dcterms:created>
  <dcterms:modified xsi:type="dcterms:W3CDTF">2010-06-20T17:04:06Z</dcterms:modified>
  <cp:category/>
  <cp:version/>
  <cp:contentType/>
  <cp:contentStatus/>
  <cp:revision>1</cp:revision>
</cp:coreProperties>
</file>