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<sst xmlns="http://schemas.openxmlformats.org/spreadsheetml/2006/main" count="763" uniqueCount="441">
  <si>
    <t>ATL.CASTELLO SORA</t>
  </si>
  <si>
    <t>ATL.MONTICELLANA</t>
  </si>
  <si>
    <t>AICS CLUB ATL.CENTRALE</t>
  </si>
  <si>
    <t>ATL.HERMADA</t>
  </si>
  <si>
    <t>ATL.SESTESE</t>
  </si>
  <si>
    <t>ATL.LATINA</t>
  </si>
  <si>
    <t>ATL.IL CASTELLO</t>
  </si>
  <si>
    <t>NUOVA POD.LATINA</t>
  </si>
  <si>
    <t>POD.APRILIA</t>
  </si>
  <si>
    <t>POD.AVIS PRIVERNO</t>
  </si>
  <si>
    <t>NANDO</t>
  </si>
  <si>
    <t>NARDI</t>
  </si>
  <si>
    <t>CARMINE</t>
  </si>
  <si>
    <t>FIORELLA</t>
  </si>
  <si>
    <t>PATRIZIO</t>
  </si>
  <si>
    <t>CAVALIERI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</si>
  <si>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</si>
  <si>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</si>
  <si>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</si>
  <si>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</si>
  <si>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</si>
  <si>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</si>
  <si>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</si>
  <si>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</si>
  <si>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</si>
  <si>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</si>
  <si>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</si>
  <si>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</si>
  <si>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</si>
  <si>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</si>
  <si>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</si>
  <si>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</si>
  <si>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</si>
  <si>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</si>
  <si>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</si>
  <si>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</si>
  <si>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</si>
  <si>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</si>
  <si>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</si>
  <si>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</si>
  <si>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</si>
  <si>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</si>
  <si>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</si>
  <si>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</si>
  <si>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</si>
  <si>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</si>
  <si>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</si>
  <si>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</si>
  <si>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</si>
  <si>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</si>
  <si>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</si>
  <si>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</si>
  <si>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</si>
  <si>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</si>
  <si>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</si>
  <si>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</si>
  <si>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</si>
  <si>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</si>
  <si>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</si>
  <si>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</si>
  <si>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</si>
  <si>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</si>
  <si>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</si>
  <si>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</si>
  <si>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</si>
  <si>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</si>
  <si>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</si>
  <si>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</si>
  <si>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</si>
  <si>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</si>
  <si>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</si>
  <si>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</si>
  <si>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</si>
  <si>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</si>
  <si>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</si>
  <si>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</si>
  <si>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</si>
  <si>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</si>
  <si>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</si>
  <si>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</si>
  <si>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</si>
  <si>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</si>
  <si>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</si>
  <si>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</si>
  <si>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</si>
  <si>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</si>
  <si>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</si>
  <si>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</si>
  <si>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</si>
  <si>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</si>
  <si>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</si>
  <si>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</si>
  <si>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</si>
  <si>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</si>
  <si>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</si>
  <si>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</si>
  <si>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</si>
  <si>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</si>
  <si>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</si>
  <si>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</si>
  <si>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</si>
  <si>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</si>
  <si>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</si>
  <si>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</si>
  <si>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</si>
  <si>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</si>
  <si>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</si>
  <si>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</si>
  <si>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</si>
  <si>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</si>
  <si>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</si>
  <si>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</si>
  <si>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</si>
  <si>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</si>
  <si>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</si>
  <si>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</si>
  <si>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</si>
  <si>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</si>
  <si>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</si>
  <si>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</si>
  <si>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</si>
  <si>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</si>
  <si>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</si>
  <si>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</si>
  <si>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</si>
  <si>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</si>
  <si>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</si>
  <si>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</si>
  <si>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</si>
  <si>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</si>
  <si>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</si>
  <si>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</si>
  <si>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</si>
  <si>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</si>
  <si>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</si>
  <si>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</si>
  <si>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</si>
  <si>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</si>
  <si>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</si>
  <si>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</si>
  <si>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</si>
  <si>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</si>
  <si>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</si>
  <si>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</si>
  <si>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</si>
  <si>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</si>
  <si>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</si>
  <si>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</si>
  <si>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</si>
  <si>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</si>
  <si>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</si>
  <si>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</si>
  <si>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</si>
  <si>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</si>
  <si>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</si>
  <si>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</si>
  <si>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CAPRARO</t>
  </si>
  <si>
    <t>DE BLASIO</t>
  </si>
  <si>
    <t>M20</t>
  </si>
  <si>
    <t>ASI ATL.LATINA 80</t>
  </si>
  <si>
    <t>MALLOZZI</t>
  </si>
  <si>
    <t>POLIGOLFO FORMIA</t>
  </si>
  <si>
    <t>D'ERCOLE</t>
  </si>
  <si>
    <t>LT RUNNERS</t>
  </si>
  <si>
    <t>SCIULLO</t>
  </si>
  <si>
    <t>M40</t>
  </si>
  <si>
    <t>S.VALENTINO CISTERNA</t>
  </si>
  <si>
    <t>VENDITTI</t>
  </si>
  <si>
    <t>ROMEO</t>
  </si>
  <si>
    <t>DIADEI</t>
  </si>
  <si>
    <t>LATINA RUNNERS</t>
  </si>
  <si>
    <t>TERSIGNI</t>
  </si>
  <si>
    <t>SS LAZIO ATLETICA</t>
  </si>
  <si>
    <t>M35</t>
  </si>
  <si>
    <t>ATL.SABAUDIA</t>
  </si>
  <si>
    <t>ROMANZI</t>
  </si>
  <si>
    <t>TOMAO</t>
  </si>
  <si>
    <t>F45</t>
  </si>
  <si>
    <t>MANTUANO</t>
  </si>
  <si>
    <t>AVIS PRIVERNO</t>
  </si>
  <si>
    <t>SCISCIONE</t>
  </si>
  <si>
    <t>M45</t>
  </si>
  <si>
    <t xml:space="preserve">SIMONE </t>
  </si>
  <si>
    <t>POL CECCHINA</t>
  </si>
  <si>
    <t>FAZARI</t>
  </si>
  <si>
    <t>BARATTA</t>
  </si>
  <si>
    <t>IANNARILLI</t>
  </si>
  <si>
    <t>POD.TERRACINA</t>
  </si>
  <si>
    <t>DI LORETO</t>
  </si>
  <si>
    <t>POD.LUCO DEI MARSI</t>
  </si>
  <si>
    <t>MASTRACCO</t>
  </si>
  <si>
    <t>I CICLOPI</t>
  </si>
  <si>
    <t>PROTANI</t>
  </si>
  <si>
    <t>POL SAN VALENTINO</t>
  </si>
  <si>
    <t>LAZZARI</t>
  </si>
  <si>
    <t>BONO</t>
  </si>
  <si>
    <t>ASI LATINA</t>
  </si>
  <si>
    <t>MINICUCCI</t>
  </si>
  <si>
    <t>GUADAGNINO</t>
  </si>
  <si>
    <t>LUCCHETTI</t>
  </si>
  <si>
    <t xml:space="preserve">FAIOLA </t>
  </si>
  <si>
    <t>PEZZERA</t>
  </si>
  <si>
    <t>CLUB NAUTICO GAETA</t>
  </si>
  <si>
    <t>M50</t>
  </si>
  <si>
    <t>M55</t>
  </si>
  <si>
    <t>STRAVATO</t>
  </si>
  <si>
    <t>GALLINARI</t>
  </si>
  <si>
    <t>VENTO</t>
  </si>
  <si>
    <t>F35</t>
  </si>
  <si>
    <t>APROCIS TEAM</t>
  </si>
  <si>
    <t>STEFANINI</t>
  </si>
  <si>
    <t xml:space="preserve">COPPA </t>
  </si>
  <si>
    <t>FIORINI</t>
  </si>
  <si>
    <t>RICCARDELLI</t>
  </si>
  <si>
    <t>FOGLIETTA</t>
  </si>
  <si>
    <t>TRANI</t>
  </si>
  <si>
    <t>BENEDETTO</t>
  </si>
  <si>
    <t>TROBIANI</t>
  </si>
  <si>
    <t>BOTTIGLIA</t>
  </si>
  <si>
    <t>ERNESTO</t>
  </si>
  <si>
    <t>VASTOLA</t>
  </si>
  <si>
    <t>COM SCUOLE ESERCITO</t>
  </si>
  <si>
    <t>BANCARI ROMANI</t>
  </si>
  <si>
    <t>NESTA</t>
  </si>
  <si>
    <t>IACOBELLI</t>
  </si>
  <si>
    <t>CAMILLI</t>
  </si>
  <si>
    <t>MARCELLI</t>
  </si>
  <si>
    <t>FERAGNOLI</t>
  </si>
  <si>
    <t>VINCENZO M.</t>
  </si>
  <si>
    <t>POD.QUESTURA LT</t>
  </si>
  <si>
    <t>BALDACCI</t>
  </si>
  <si>
    <t>MUZZO</t>
  </si>
  <si>
    <t>ORAZIO</t>
  </si>
  <si>
    <t>FICAROLA</t>
  </si>
  <si>
    <t>SICILIANO</t>
  </si>
  <si>
    <t>TRINGALI</t>
  </si>
  <si>
    <t>UISP LATINA</t>
  </si>
  <si>
    <t>RISPOLI</t>
  </si>
  <si>
    <t>DERIU</t>
  </si>
  <si>
    <t>PARASMO</t>
  </si>
  <si>
    <t>UISP</t>
  </si>
  <si>
    <t>FALASCHI</t>
  </si>
  <si>
    <t>F40</t>
  </si>
  <si>
    <t>PERNA</t>
  </si>
  <si>
    <t xml:space="preserve">VINCENZO   </t>
  </si>
  <si>
    <t>DRI</t>
  </si>
  <si>
    <t xml:space="preserve">DI BELLA </t>
  </si>
  <si>
    <t>ATL.ANZIO</t>
  </si>
  <si>
    <t>VENTRE</t>
  </si>
  <si>
    <t>MASIMILIANO</t>
  </si>
  <si>
    <t>ATL.AMATORI POMEZIA</t>
  </si>
  <si>
    <t>SQUILLANTE</t>
  </si>
  <si>
    <t>TAGLIAFERRI</t>
  </si>
  <si>
    <t>IGINO</t>
  </si>
  <si>
    <t>FONTANA</t>
  </si>
  <si>
    <t>LUANA</t>
  </si>
  <si>
    <t>F20</t>
  </si>
  <si>
    <t>PALLOTTA</t>
  </si>
  <si>
    <t>LUISA</t>
  </si>
  <si>
    <t>F50</t>
  </si>
  <si>
    <t>MARTUCCI</t>
  </si>
  <si>
    <t>MANCONE</t>
  </si>
  <si>
    <t xml:space="preserve">SANTOBONI </t>
  </si>
  <si>
    <t>LBM SPORT ROMA</t>
  </si>
  <si>
    <t>FONTI</t>
  </si>
  <si>
    <t>NEMESIO</t>
  </si>
  <si>
    <t>SPINETTI</t>
  </si>
  <si>
    <t>ATL.ROCCA DI PAPA</t>
  </si>
  <si>
    <t>MARIORENZI</t>
  </si>
  <si>
    <t>RADICIOLI</t>
  </si>
  <si>
    <t>POD.LATINA</t>
  </si>
  <si>
    <t>DI MAIO</t>
  </si>
  <si>
    <t>DROGHEI</t>
  </si>
  <si>
    <t>TRUCCHIA</t>
  </si>
  <si>
    <t>POL BOVILLE</t>
  </si>
  <si>
    <t>BALZANO</t>
  </si>
  <si>
    <t>G.LUCA</t>
  </si>
  <si>
    <t>CALCE</t>
  </si>
  <si>
    <t xml:space="preserve">FIACCO </t>
  </si>
  <si>
    <t>ADAMO</t>
  </si>
  <si>
    <t>COLLEFERRO ATLETICA</t>
  </si>
  <si>
    <t>TRANCHINI</t>
  </si>
  <si>
    <t>ANDREOLI</t>
  </si>
  <si>
    <t>DE CESARIS</t>
  </si>
  <si>
    <t>M65</t>
  </si>
  <si>
    <t>BALDASSARE</t>
  </si>
  <si>
    <t>MANSUTTI</t>
  </si>
  <si>
    <t>ONORATI</t>
  </si>
  <si>
    <t>BELLACHIOMA</t>
  </si>
  <si>
    <t>G.FRANCO</t>
  </si>
  <si>
    <t>M60</t>
  </si>
  <si>
    <t>ATL.SETINA</t>
  </si>
  <si>
    <t>ACETO</t>
  </si>
  <si>
    <t xml:space="preserve">LIZZIO </t>
  </si>
  <si>
    <t>FABIANO</t>
  </si>
  <si>
    <t>PARIDE</t>
  </si>
  <si>
    <t xml:space="preserve">GIANNI  </t>
  </si>
  <si>
    <t>DILIBERTO</t>
  </si>
  <si>
    <t>SOLLI</t>
  </si>
  <si>
    <t>FRISETTI</t>
  </si>
  <si>
    <t>PERCOCO</t>
  </si>
  <si>
    <t>DI SAURO</t>
  </si>
  <si>
    <t>G.UCA</t>
  </si>
  <si>
    <t>ATL.LIBERI</t>
  </si>
  <si>
    <t>MAZZUCCO</t>
  </si>
  <si>
    <t>CRESCENZO</t>
  </si>
  <si>
    <t>UISP INDIVIDUALE</t>
  </si>
  <si>
    <t>POMPA</t>
  </si>
  <si>
    <t>MONTELLO FITNESS</t>
  </si>
  <si>
    <t>MIGNANELLI</t>
  </si>
  <si>
    <t>PANELLA</t>
  </si>
  <si>
    <t>FRETTA</t>
  </si>
  <si>
    <t>F60</t>
  </si>
  <si>
    <t>MASSA</t>
  </si>
  <si>
    <t>CAVATERRA</t>
  </si>
  <si>
    <t>SIGNORE</t>
  </si>
  <si>
    <t>MACCI</t>
  </si>
  <si>
    <t>NATALIZI</t>
  </si>
  <si>
    <t>M70</t>
  </si>
  <si>
    <t>BOUDEN</t>
  </si>
  <si>
    <t>FATHIA</t>
  </si>
  <si>
    <t>POLSINELLI</t>
  </si>
  <si>
    <t>LIZZIO</t>
  </si>
  <si>
    <t>ROMA</t>
  </si>
  <si>
    <t>MARAGONI</t>
  </si>
  <si>
    <t>TROIANIELLO</t>
  </si>
  <si>
    <t>LARENZA</t>
  </si>
  <si>
    <t>CALABRESI</t>
  </si>
  <si>
    <t>AMERIGO</t>
  </si>
  <si>
    <t>PUGLIANO</t>
  </si>
  <si>
    <t>BIASETTI</t>
  </si>
  <si>
    <t>UISP CASTELLI</t>
  </si>
  <si>
    <t>CHIAPPIN</t>
  </si>
  <si>
    <t>GEREMIA</t>
  </si>
  <si>
    <t>ATL.APRILIA</t>
  </si>
  <si>
    <t>ZACCHI</t>
  </si>
  <si>
    <t>ROBRTO</t>
  </si>
  <si>
    <t>ROMA ROAD RUNNERS</t>
  </si>
  <si>
    <t>La Corsa di Natale per Telethon</t>
  </si>
  <si>
    <t xml:space="preserve"> Latina (LT) Italia - Sabato 13/12/2008 ore 15.45</t>
  </si>
  <si>
    <t>ATL.CISTERNA</t>
  </si>
  <si>
    <t>ATL.CECCANO</t>
  </si>
  <si>
    <t>PERCUOCO</t>
  </si>
  <si>
    <t>SCHIAVO</t>
  </si>
  <si>
    <t>LOREDANA</t>
  </si>
  <si>
    <t>GRAZIANO</t>
  </si>
  <si>
    <t>AGOSTINO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</si>
  <si>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</si>
  <si>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</si>
  <si>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</si>
  <si>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</si>
  <si>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</si>
  <si>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</si>
  <si>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</si>
  <si>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</si>
  <si>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</si>
  <si>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</si>
  <si>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</si>
  <si>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</si>
  <si>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GIORGIO</t>
  </si>
  <si>
    <t>FABRIZIO</t>
  </si>
  <si>
    <t>CLAUDIO</t>
  </si>
  <si>
    <t>ANDREA</t>
  </si>
  <si>
    <t>ALESSANDRO</t>
  </si>
  <si>
    <t>ANTONIO</t>
  </si>
  <si>
    <t>GIUSEPPE</t>
  </si>
  <si>
    <t>PAOLO</t>
  </si>
  <si>
    <t>GIOVANNINI</t>
  </si>
  <si>
    <t>MARCO</t>
  </si>
  <si>
    <t>BRUNO</t>
  </si>
  <si>
    <t>FRANCO</t>
  </si>
  <si>
    <t>RICCARDO</t>
  </si>
  <si>
    <t>GIOVANNI</t>
  </si>
  <si>
    <t>EMANUELE</t>
  </si>
  <si>
    <t>STEFANO</t>
  </si>
  <si>
    <t>LUIGI</t>
  </si>
  <si>
    <t>ANGELO</t>
  </si>
  <si>
    <t>LEONARDO</t>
  </si>
  <si>
    <t>ENZO</t>
  </si>
  <si>
    <t>ROBERTO</t>
  </si>
  <si>
    <t>FABIO</t>
  </si>
  <si>
    <t>VINCENZO</t>
  </si>
  <si>
    <t>DANIELE</t>
  </si>
  <si>
    <t>MICHELE</t>
  </si>
  <si>
    <t>NICOLA</t>
  </si>
  <si>
    <t>MARIO</t>
  </si>
  <si>
    <t>MASSIMO</t>
  </si>
  <si>
    <t>MAURO</t>
  </si>
  <si>
    <t>RICCI</t>
  </si>
  <si>
    <t>PASQUALE</t>
  </si>
  <si>
    <t>MAURIZIO</t>
  </si>
  <si>
    <t>LUCIANO</t>
  </si>
  <si>
    <t>FEDERICO</t>
  </si>
  <si>
    <t>GIANLUCA</t>
  </si>
  <si>
    <t>COCCIA</t>
  </si>
  <si>
    <t>DOMENICO</t>
  </si>
  <si>
    <t>FRANCESCO</t>
  </si>
  <si>
    <t>RINALDI</t>
  </si>
  <si>
    <t>ENRICO</t>
  </si>
  <si>
    <t>MARCELLO</t>
  </si>
  <si>
    <t>GABRIELE</t>
  </si>
  <si>
    <t>LONGO</t>
  </si>
  <si>
    <t>GAETANO</t>
  </si>
  <si>
    <t>BATTISTI</t>
  </si>
  <si>
    <t>ALDO</t>
  </si>
  <si>
    <t>PIETRO</t>
  </si>
  <si>
    <t>ADRIANO</t>
  </si>
  <si>
    <t>GIAMPAOLO</t>
  </si>
  <si>
    <t>FRANCESCA</t>
  </si>
  <si>
    <t>PUGLIESE</t>
  </si>
  <si>
    <t>ALESSIO</t>
  </si>
  <si>
    <t>CARLO</t>
  </si>
  <si>
    <t>GRECO</t>
  </si>
  <si>
    <t>ATTILIO</t>
  </si>
  <si>
    <t>TIZIANA</t>
  </si>
  <si>
    <t>SIMONA</t>
  </si>
  <si>
    <t>FELICE</t>
  </si>
  <si>
    <t>GERARDO</t>
  </si>
  <si>
    <t>GIANNI</t>
  </si>
  <si>
    <t>EMILIO</t>
  </si>
  <si>
    <t>LIVIO</t>
  </si>
  <si>
    <t>ROBERTA</t>
  </si>
  <si>
    <t>LUCIANI</t>
  </si>
  <si>
    <t>TIZIANO</t>
  </si>
  <si>
    <t>ANNA</t>
  </si>
  <si>
    <t>GUGLIELMO</t>
  </si>
  <si>
    <t>IGNAZIO</t>
  </si>
  <si>
    <t>PAONE</t>
  </si>
  <si>
    <t>ELISA</t>
  </si>
  <si>
    <t>IVANO</t>
  </si>
  <si>
    <t>PASQUALINO</t>
  </si>
  <si>
    <t>WALTER</t>
  </si>
  <si>
    <t>MARIANI</t>
  </si>
  <si>
    <t>SILVIO</t>
  </si>
  <si>
    <t>CONTI</t>
  </si>
  <si>
    <t>GUIDO</t>
  </si>
  <si>
    <t>SARA</t>
  </si>
  <si>
    <t>ORLANDO</t>
  </si>
  <si>
    <t>GIANNINI</t>
  </si>
  <si>
    <t>MAGGI</t>
  </si>
  <si>
    <t>ANTONIETTA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</si>
</sst>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MT"/>
      <family val="0"/>
    </font>
    <font>
      <b/>
      <i/>
      <sz val="10"/>
      <color indexed="8"/>
      <name val="ArialMT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1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21" fontId="0" fillId="0" borderId="10" xfId="0" applyNumberFormat="1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21" fontId="10" fillId="0" borderId="7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 topLeftCell="A1">
      <pane ySplit="3" topLeftCell="BM4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5.7109375" style="4" customWidth="1"/>
    <col min="2" max="2" width="20.7109375" style="0" customWidth="1"/>
    <col min="3" max="3" width="22.8515625" style="0" bestFit="1" customWidth="1"/>
    <col min="4" max="4" width="7.7109375" style="4" customWidth="1"/>
    <col min="5" max="5" width="33.8515625" style="5" customWidth="1"/>
    <col min="6" max="6" width="9.7109375" style="4" customWidth="1"/>
    <col min="7" max="9" width="9.7109375" style="5" customWidth="1"/>
  </cols>
  <sheetData>
    <row r="1" spans="1:9" ht="24.75" customHeight="1" thickBot="1">
      <c r="A1" s="51" t="s">
        <v>338</v>
      </c>
      <c r="B1" s="51"/>
      <c r="C1" s="51"/>
      <c r="D1" s="51"/>
      <c r="E1" s="51"/>
      <c r="F1" s="51"/>
      <c r="G1" s="52"/>
      <c r="H1" s="52"/>
      <c r="I1" s="52"/>
    </row>
    <row r="2" spans="1:9" ht="24.75" customHeight="1">
      <c r="A2" s="53" t="s">
        <v>339</v>
      </c>
      <c r="B2" s="54"/>
      <c r="C2" s="54"/>
      <c r="D2" s="54"/>
      <c r="E2" s="54"/>
      <c r="F2" s="54"/>
      <c r="G2" s="55"/>
      <c r="H2" s="8" t="s">
        <v>347</v>
      </c>
      <c r="I2" s="9">
        <v>5.5</v>
      </c>
    </row>
    <row r="3" spans="1:9" ht="37.5" customHeight="1" thickBot="1">
      <c r="A3" s="10" t="s">
        <v>348</v>
      </c>
      <c r="B3" s="18" t="s">
        <v>349</v>
      </c>
      <c r="C3" s="19" t="s">
        <v>350</v>
      </c>
      <c r="D3" s="11" t="s">
        <v>351</v>
      </c>
      <c r="E3" s="12" t="s">
        <v>352</v>
      </c>
      <c r="F3" s="13" t="s">
        <v>353</v>
      </c>
      <c r="G3" s="13" t="s">
        <v>354</v>
      </c>
      <c r="H3" s="13" t="s">
        <v>355</v>
      </c>
      <c r="I3" s="14" t="s">
        <v>356</v>
      </c>
    </row>
    <row r="4" spans="1:9" s="1" customFormat="1" ht="14.25" customHeight="1">
      <c r="A4" s="21" t="s">
        <v>16</v>
      </c>
      <c r="B4" s="30" t="s">
        <v>157</v>
      </c>
      <c r="C4" s="30" t="s">
        <v>411</v>
      </c>
      <c r="D4" s="22" t="s">
        <v>158</v>
      </c>
      <c r="E4" s="30" t="s">
        <v>159</v>
      </c>
      <c r="F4" s="32">
        <v>0.012129629629629629</v>
      </c>
      <c r="G4" s="22" t="str">
        <f aca="true" t="shared" si="0" ref="G4:G67">TEXT(INT((HOUR(F4)*3600+MINUTE(F4)*60+SECOND(F4))/$I$2/60),"0")&amp;"."&amp;TEXT(MOD((HOUR(F4)*3600+MINUTE(F4)*60+SECOND(F4))/$I$2,60),"00")&amp;"/km"</f>
        <v>3.11/km</v>
      </c>
      <c r="H4" s="23">
        <f>F4-$F$4</f>
        <v>0</v>
      </c>
      <c r="I4" s="23">
        <f aca="true" t="shared" si="1" ref="I4:I35">F4-INDEX($F$4:$F$143,MATCH(D4,$D$4:$D$143,0))</f>
        <v>0</v>
      </c>
    </row>
    <row r="5" spans="1:9" s="1" customFormat="1" ht="14.25" customHeight="1">
      <c r="A5" s="24" t="s">
        <v>17</v>
      </c>
      <c r="B5" s="31" t="s">
        <v>160</v>
      </c>
      <c r="C5" s="31" t="s">
        <v>396</v>
      </c>
      <c r="D5" s="25" t="s">
        <v>158</v>
      </c>
      <c r="E5" s="31" t="s">
        <v>161</v>
      </c>
      <c r="F5" s="33">
        <v>0.012407407407407409</v>
      </c>
      <c r="G5" s="25" t="str">
        <f t="shared" si="0"/>
        <v>3.15/km</v>
      </c>
      <c r="H5" s="26">
        <f>F5-$F$4</f>
        <v>0.00027777777777777957</v>
      </c>
      <c r="I5" s="26">
        <f t="shared" si="1"/>
        <v>0.00027777777777777957</v>
      </c>
    </row>
    <row r="6" spans="1:9" s="1" customFormat="1" ht="14.25" customHeight="1">
      <c r="A6" s="24" t="s">
        <v>18</v>
      </c>
      <c r="B6" s="31" t="s">
        <v>162</v>
      </c>
      <c r="C6" s="31" t="s">
        <v>385</v>
      </c>
      <c r="D6" s="25" t="s">
        <v>158</v>
      </c>
      <c r="E6" s="31" t="s">
        <v>163</v>
      </c>
      <c r="F6" s="33">
        <v>0.012685185185185183</v>
      </c>
      <c r="G6" s="25" t="str">
        <f t="shared" si="0"/>
        <v>3.19/km</v>
      </c>
      <c r="H6" s="26">
        <f aca="true" t="shared" si="2" ref="H6:H69">F6-$F$4</f>
        <v>0.0005555555555555539</v>
      </c>
      <c r="I6" s="26">
        <f t="shared" si="1"/>
        <v>0.0005555555555555539</v>
      </c>
    </row>
    <row r="7" spans="1:9" s="1" customFormat="1" ht="14.25" customHeight="1">
      <c r="A7" s="24" t="s">
        <v>19</v>
      </c>
      <c r="B7" s="31" t="s">
        <v>164</v>
      </c>
      <c r="C7" s="31" t="s">
        <v>387</v>
      </c>
      <c r="D7" s="25" t="s">
        <v>165</v>
      </c>
      <c r="E7" s="31" t="s">
        <v>166</v>
      </c>
      <c r="F7" s="33">
        <v>0.01269675925925926</v>
      </c>
      <c r="G7" s="25" t="str">
        <f t="shared" si="0"/>
        <v>3.19/km</v>
      </c>
      <c r="H7" s="26">
        <f t="shared" si="2"/>
        <v>0.000567129629629631</v>
      </c>
      <c r="I7" s="26">
        <f t="shared" si="1"/>
        <v>0</v>
      </c>
    </row>
    <row r="8" spans="1:9" s="1" customFormat="1" ht="14.25" customHeight="1">
      <c r="A8" s="24" t="s">
        <v>20</v>
      </c>
      <c r="B8" s="31" t="s">
        <v>167</v>
      </c>
      <c r="C8" s="31" t="s">
        <v>168</v>
      </c>
      <c r="D8" s="25" t="s">
        <v>165</v>
      </c>
      <c r="E8" s="31" t="s">
        <v>163</v>
      </c>
      <c r="F8" s="33">
        <v>0.012824074074074073</v>
      </c>
      <c r="G8" s="25" t="str">
        <f t="shared" si="0"/>
        <v>3.21/km</v>
      </c>
      <c r="H8" s="26">
        <f t="shared" si="2"/>
        <v>0.0006944444444444437</v>
      </c>
      <c r="I8" s="26">
        <f t="shared" si="1"/>
        <v>0.00012731481481481274</v>
      </c>
    </row>
    <row r="9" spans="1:9" s="1" customFormat="1" ht="14.25" customHeight="1">
      <c r="A9" s="24" t="s">
        <v>21</v>
      </c>
      <c r="B9" s="31" t="s">
        <v>169</v>
      </c>
      <c r="C9" s="31" t="s">
        <v>423</v>
      </c>
      <c r="D9" s="25" t="s">
        <v>158</v>
      </c>
      <c r="E9" s="31" t="s">
        <v>170</v>
      </c>
      <c r="F9" s="33">
        <v>0.012916666666666667</v>
      </c>
      <c r="G9" s="25" t="str">
        <f t="shared" si="0"/>
        <v>3.23/km</v>
      </c>
      <c r="H9" s="26">
        <f t="shared" si="2"/>
        <v>0.0007870370370370375</v>
      </c>
      <c r="I9" s="26">
        <f t="shared" si="1"/>
        <v>0.0007870370370370375</v>
      </c>
    </row>
    <row r="10" spans="1:9" s="1" customFormat="1" ht="14.25" customHeight="1">
      <c r="A10" s="24" t="s">
        <v>22</v>
      </c>
      <c r="B10" s="31" t="s">
        <v>171</v>
      </c>
      <c r="C10" s="31" t="s">
        <v>413</v>
      </c>
      <c r="D10" s="25" t="s">
        <v>165</v>
      </c>
      <c r="E10" s="31" t="s">
        <v>172</v>
      </c>
      <c r="F10" s="33">
        <v>0.01298611111111111</v>
      </c>
      <c r="G10" s="25" t="str">
        <f t="shared" si="0"/>
        <v>3.24/km</v>
      </c>
      <c r="H10" s="26">
        <f t="shared" si="2"/>
        <v>0.0008564814814814806</v>
      </c>
      <c r="I10" s="26">
        <f t="shared" si="1"/>
        <v>0.00028935185185184967</v>
      </c>
    </row>
    <row r="11" spans="1:9" s="1" customFormat="1" ht="14.25" customHeight="1">
      <c r="A11" s="24" t="s">
        <v>23</v>
      </c>
      <c r="B11" s="31" t="s">
        <v>370</v>
      </c>
      <c r="C11" s="31" t="s">
        <v>372</v>
      </c>
      <c r="D11" s="25" t="s">
        <v>173</v>
      </c>
      <c r="E11" s="31" t="s">
        <v>174</v>
      </c>
      <c r="F11" s="33">
        <v>0.013032407407407407</v>
      </c>
      <c r="G11" s="25" t="str">
        <f t="shared" si="0"/>
        <v>3.25/km</v>
      </c>
      <c r="H11" s="26">
        <f t="shared" si="2"/>
        <v>0.0009027777777777784</v>
      </c>
      <c r="I11" s="26">
        <f t="shared" si="1"/>
        <v>0</v>
      </c>
    </row>
    <row r="12" spans="1:9" s="1" customFormat="1" ht="14.25" customHeight="1">
      <c r="A12" s="24" t="s">
        <v>24</v>
      </c>
      <c r="B12" s="31" t="s">
        <v>175</v>
      </c>
      <c r="C12" s="31" t="s">
        <v>385</v>
      </c>
      <c r="D12" s="25" t="s">
        <v>158</v>
      </c>
      <c r="E12" s="31" t="s">
        <v>159</v>
      </c>
      <c r="F12" s="33">
        <v>0.013287037037037036</v>
      </c>
      <c r="G12" s="25" t="str">
        <f t="shared" si="0"/>
        <v>3.29/km</v>
      </c>
      <c r="H12" s="26">
        <f t="shared" si="2"/>
        <v>0.0011574074074074073</v>
      </c>
      <c r="I12" s="26">
        <f t="shared" si="1"/>
        <v>0.0011574074074074073</v>
      </c>
    </row>
    <row r="13" spans="1:9" s="1" customFormat="1" ht="14.25" customHeight="1">
      <c r="A13" s="24" t="s">
        <v>25</v>
      </c>
      <c r="B13" s="31" t="s">
        <v>176</v>
      </c>
      <c r="C13" s="31" t="s">
        <v>383</v>
      </c>
      <c r="D13" s="25" t="s">
        <v>177</v>
      </c>
      <c r="E13" s="31" t="s">
        <v>161</v>
      </c>
      <c r="F13" s="33">
        <v>0.013356481481481483</v>
      </c>
      <c r="G13" s="25" t="str">
        <f t="shared" si="0"/>
        <v>3.30/km</v>
      </c>
      <c r="H13" s="26">
        <f t="shared" si="2"/>
        <v>0.001226851851851854</v>
      </c>
      <c r="I13" s="26">
        <f t="shared" si="1"/>
        <v>0</v>
      </c>
    </row>
    <row r="14" spans="1:9" s="1" customFormat="1" ht="14.25" customHeight="1">
      <c r="A14" s="24" t="s">
        <v>26</v>
      </c>
      <c r="B14" s="31" t="s">
        <v>178</v>
      </c>
      <c r="C14" s="31" t="s">
        <v>391</v>
      </c>
      <c r="D14" s="25" t="s">
        <v>165</v>
      </c>
      <c r="E14" s="31" t="s">
        <v>179</v>
      </c>
      <c r="F14" s="33">
        <v>0.013402777777777777</v>
      </c>
      <c r="G14" s="25" t="str">
        <f t="shared" si="0"/>
        <v>3.31/km</v>
      </c>
      <c r="H14" s="26">
        <f t="shared" si="2"/>
        <v>0.0012731481481481483</v>
      </c>
      <c r="I14" s="26">
        <f t="shared" si="1"/>
        <v>0.0007060185185185173</v>
      </c>
    </row>
    <row r="15" spans="1:9" s="1" customFormat="1" ht="14.25" customHeight="1">
      <c r="A15" s="24" t="s">
        <v>27</v>
      </c>
      <c r="B15" s="31" t="s">
        <v>180</v>
      </c>
      <c r="C15" s="31" t="s">
        <v>411</v>
      </c>
      <c r="D15" s="25" t="s">
        <v>181</v>
      </c>
      <c r="E15" s="31" t="s">
        <v>179</v>
      </c>
      <c r="F15" s="33">
        <v>0.013402777777777777</v>
      </c>
      <c r="G15" s="25" t="str">
        <f t="shared" si="0"/>
        <v>3.31/km</v>
      </c>
      <c r="H15" s="26">
        <f t="shared" si="2"/>
        <v>0.0012731481481481483</v>
      </c>
      <c r="I15" s="26">
        <f t="shared" si="1"/>
        <v>0</v>
      </c>
    </row>
    <row r="16" spans="1:9" s="1" customFormat="1" ht="14.25" customHeight="1">
      <c r="A16" s="24" t="s">
        <v>28</v>
      </c>
      <c r="B16" s="31" t="s">
        <v>182</v>
      </c>
      <c r="C16" s="31" t="s">
        <v>373</v>
      </c>
      <c r="D16" s="25" t="s">
        <v>158</v>
      </c>
      <c r="E16" s="31" t="s">
        <v>183</v>
      </c>
      <c r="F16" s="33">
        <v>0.013414351851851851</v>
      </c>
      <c r="G16" s="25" t="str">
        <f t="shared" si="0"/>
        <v>3.31/km</v>
      </c>
      <c r="H16" s="26">
        <f t="shared" si="2"/>
        <v>0.0012847222222222218</v>
      </c>
      <c r="I16" s="26">
        <f t="shared" si="1"/>
        <v>0.0012847222222222218</v>
      </c>
    </row>
    <row r="17" spans="1:9" s="1" customFormat="1" ht="14.25" customHeight="1">
      <c r="A17" s="24" t="s">
        <v>29</v>
      </c>
      <c r="B17" s="31" t="s">
        <v>184</v>
      </c>
      <c r="C17" s="31" t="s">
        <v>379</v>
      </c>
      <c r="D17" s="25" t="s">
        <v>173</v>
      </c>
      <c r="E17" s="31" t="s">
        <v>247</v>
      </c>
      <c r="F17" s="33">
        <v>0.0134375</v>
      </c>
      <c r="G17" s="25" t="str">
        <f t="shared" si="0"/>
        <v>3.31/km</v>
      </c>
      <c r="H17" s="26">
        <f t="shared" si="2"/>
        <v>0.0013078703703703707</v>
      </c>
      <c r="I17" s="26">
        <f t="shared" si="1"/>
        <v>0.0004050925925925923</v>
      </c>
    </row>
    <row r="18" spans="1:9" s="1" customFormat="1" ht="14.25" customHeight="1">
      <c r="A18" s="24" t="s">
        <v>30</v>
      </c>
      <c r="B18" s="31" t="s">
        <v>185</v>
      </c>
      <c r="C18" s="31" t="s">
        <v>410</v>
      </c>
      <c r="D18" s="25" t="s">
        <v>158</v>
      </c>
      <c r="E18" s="31" t="s">
        <v>159</v>
      </c>
      <c r="F18" s="33">
        <v>0.01347222222222222</v>
      </c>
      <c r="G18" s="25" t="str">
        <f t="shared" si="0"/>
        <v>3.32/km</v>
      </c>
      <c r="H18" s="26">
        <f t="shared" si="2"/>
        <v>0.0013425925925925914</v>
      </c>
      <c r="I18" s="26">
        <f t="shared" si="1"/>
        <v>0.0013425925925925914</v>
      </c>
    </row>
    <row r="19" spans="1:9" s="1" customFormat="1" ht="14.25" customHeight="1">
      <c r="A19" s="24" t="s">
        <v>31</v>
      </c>
      <c r="B19" s="31" t="s">
        <v>186</v>
      </c>
      <c r="C19" s="31" t="s">
        <v>14</v>
      </c>
      <c r="D19" s="25" t="s">
        <v>165</v>
      </c>
      <c r="E19" s="31" t="s">
        <v>187</v>
      </c>
      <c r="F19" s="33">
        <v>0.01347222222222222</v>
      </c>
      <c r="G19" s="25" t="str">
        <f t="shared" si="0"/>
        <v>3.32/km</v>
      </c>
      <c r="H19" s="26">
        <f t="shared" si="2"/>
        <v>0.0013425925925925914</v>
      </c>
      <c r="I19" s="26">
        <f t="shared" si="1"/>
        <v>0.0007754629629629604</v>
      </c>
    </row>
    <row r="20" spans="1:9" s="1" customFormat="1" ht="14.25" customHeight="1">
      <c r="A20" s="24" t="s">
        <v>32</v>
      </c>
      <c r="B20" s="31" t="s">
        <v>188</v>
      </c>
      <c r="C20" s="31" t="s">
        <v>368</v>
      </c>
      <c r="D20" s="25" t="s">
        <v>173</v>
      </c>
      <c r="E20" s="31" t="s">
        <v>189</v>
      </c>
      <c r="F20" s="33">
        <v>0.013518518518518518</v>
      </c>
      <c r="G20" s="25" t="str">
        <f t="shared" si="0"/>
        <v>3.32/km</v>
      </c>
      <c r="H20" s="26">
        <f t="shared" si="2"/>
        <v>0.0013888888888888892</v>
      </c>
      <c r="I20" s="26">
        <f t="shared" si="1"/>
        <v>0.00048611111111111077</v>
      </c>
    </row>
    <row r="21" spans="1:9" s="1" customFormat="1" ht="14.25" customHeight="1">
      <c r="A21" s="24" t="s">
        <v>33</v>
      </c>
      <c r="B21" s="31" t="s">
        <v>190</v>
      </c>
      <c r="C21" s="31" t="s">
        <v>376</v>
      </c>
      <c r="D21" s="25" t="s">
        <v>181</v>
      </c>
      <c r="E21" s="31" t="s">
        <v>191</v>
      </c>
      <c r="F21" s="33">
        <v>0.013692129629629629</v>
      </c>
      <c r="G21" s="25" t="str">
        <f t="shared" si="0"/>
        <v>3.35/km</v>
      </c>
      <c r="H21" s="26">
        <f t="shared" si="2"/>
        <v>0.0015624999999999997</v>
      </c>
      <c r="I21" s="26">
        <f t="shared" si="1"/>
        <v>0.0002893518518518514</v>
      </c>
    </row>
    <row r="22" spans="1:9" s="1" customFormat="1" ht="14.25" customHeight="1">
      <c r="A22" s="24" t="s">
        <v>34</v>
      </c>
      <c r="B22" s="31" t="s">
        <v>192</v>
      </c>
      <c r="C22" s="31" t="s">
        <v>379</v>
      </c>
      <c r="D22" s="25" t="s">
        <v>165</v>
      </c>
      <c r="E22" s="31" t="s">
        <v>193</v>
      </c>
      <c r="F22" s="33">
        <v>0.013773148148148147</v>
      </c>
      <c r="G22" s="25" t="str">
        <f t="shared" si="0"/>
        <v>3.36/km</v>
      </c>
      <c r="H22" s="26">
        <f t="shared" si="2"/>
        <v>0.0016435185185185181</v>
      </c>
      <c r="I22" s="26">
        <f t="shared" si="1"/>
        <v>0.0010763888888888871</v>
      </c>
    </row>
    <row r="23" spans="1:9" s="1" customFormat="1" ht="14.25" customHeight="1">
      <c r="A23" s="24" t="s">
        <v>35</v>
      </c>
      <c r="B23" s="31" t="s">
        <v>194</v>
      </c>
      <c r="C23" s="31" t="s">
        <v>379</v>
      </c>
      <c r="D23" s="25" t="s">
        <v>181</v>
      </c>
      <c r="E23" s="31" t="s">
        <v>163</v>
      </c>
      <c r="F23" s="33">
        <v>0.013935185185185184</v>
      </c>
      <c r="G23" s="25" t="str">
        <f t="shared" si="0"/>
        <v>3.39/km</v>
      </c>
      <c r="H23" s="26">
        <f t="shared" si="2"/>
        <v>0.001805555555555555</v>
      </c>
      <c r="I23" s="26">
        <f t="shared" si="1"/>
        <v>0.0005324074074074068</v>
      </c>
    </row>
    <row r="24" spans="1:9" s="1" customFormat="1" ht="14.25" customHeight="1">
      <c r="A24" s="24" t="s">
        <v>36</v>
      </c>
      <c r="B24" s="31" t="s">
        <v>195</v>
      </c>
      <c r="C24" s="31" t="s">
        <v>376</v>
      </c>
      <c r="D24" s="25" t="s">
        <v>165</v>
      </c>
      <c r="E24" s="31" t="s">
        <v>196</v>
      </c>
      <c r="F24" s="33">
        <v>0.013993055555555555</v>
      </c>
      <c r="G24" s="25" t="str">
        <f t="shared" si="0"/>
        <v>3.40/km</v>
      </c>
      <c r="H24" s="26">
        <f t="shared" si="2"/>
        <v>0.0018634259259259264</v>
      </c>
      <c r="I24" s="26">
        <f t="shared" si="1"/>
        <v>0.0012962962962962954</v>
      </c>
    </row>
    <row r="25" spans="1:9" s="1" customFormat="1" ht="14.25" customHeight="1">
      <c r="A25" s="24" t="s">
        <v>37</v>
      </c>
      <c r="B25" s="31" t="s">
        <v>197</v>
      </c>
      <c r="C25" s="31" t="s">
        <v>371</v>
      </c>
      <c r="D25" s="25" t="s">
        <v>173</v>
      </c>
      <c r="E25" s="31" t="s">
        <v>7</v>
      </c>
      <c r="F25" s="33">
        <v>0.014108796296296295</v>
      </c>
      <c r="G25" s="25" t="str">
        <f t="shared" si="0"/>
        <v>3.42/km</v>
      </c>
      <c r="H25" s="26">
        <f t="shared" si="2"/>
        <v>0.0019791666666666655</v>
      </c>
      <c r="I25" s="26">
        <f t="shared" si="1"/>
        <v>0.0010763888888888871</v>
      </c>
    </row>
    <row r="26" spans="1:9" s="1" customFormat="1" ht="14.25" customHeight="1">
      <c r="A26" s="24" t="s">
        <v>38</v>
      </c>
      <c r="B26" s="31" t="s">
        <v>198</v>
      </c>
      <c r="C26" s="31" t="s">
        <v>365</v>
      </c>
      <c r="D26" s="25" t="s">
        <v>173</v>
      </c>
      <c r="E26" s="31" t="s">
        <v>7</v>
      </c>
      <c r="F26" s="33">
        <v>0.014120370370370368</v>
      </c>
      <c r="G26" s="25" t="str">
        <f t="shared" si="0"/>
        <v>3.42/km</v>
      </c>
      <c r="H26" s="26">
        <f t="shared" si="2"/>
        <v>0.001990740740740739</v>
      </c>
      <c r="I26" s="26">
        <f t="shared" si="1"/>
        <v>0.0010879629629629607</v>
      </c>
    </row>
    <row r="27" spans="1:9" s="2" customFormat="1" ht="14.25" customHeight="1">
      <c r="A27" s="24" t="s">
        <v>39</v>
      </c>
      <c r="B27" s="31" t="s">
        <v>199</v>
      </c>
      <c r="C27" s="31" t="s">
        <v>399</v>
      </c>
      <c r="D27" s="25" t="s">
        <v>165</v>
      </c>
      <c r="E27" s="31" t="s">
        <v>163</v>
      </c>
      <c r="F27" s="33">
        <v>0.014166666666666666</v>
      </c>
      <c r="G27" s="25" t="str">
        <f t="shared" si="0"/>
        <v>3.43/km</v>
      </c>
      <c r="H27" s="26">
        <f t="shared" si="2"/>
        <v>0.002037037037037037</v>
      </c>
      <c r="I27" s="26">
        <f t="shared" si="1"/>
        <v>0.0014699074074074059</v>
      </c>
    </row>
    <row r="28" spans="1:9" s="1" customFormat="1" ht="14.25" customHeight="1">
      <c r="A28" s="24" t="s">
        <v>40</v>
      </c>
      <c r="B28" s="31" t="s">
        <v>200</v>
      </c>
      <c r="C28" s="31" t="s">
        <v>396</v>
      </c>
      <c r="D28" s="25" t="s">
        <v>173</v>
      </c>
      <c r="E28" s="31" t="s">
        <v>187</v>
      </c>
      <c r="F28" s="33">
        <v>0.014247685185185184</v>
      </c>
      <c r="G28" s="25" t="str">
        <f t="shared" si="0"/>
        <v>3.44/km</v>
      </c>
      <c r="H28" s="26">
        <f t="shared" si="2"/>
        <v>0.0021180555555555553</v>
      </c>
      <c r="I28" s="26">
        <f t="shared" si="1"/>
        <v>0.001215277777777777</v>
      </c>
    </row>
    <row r="29" spans="1:9" s="1" customFormat="1" ht="14.25" customHeight="1">
      <c r="A29" s="24" t="s">
        <v>41</v>
      </c>
      <c r="B29" s="31" t="s">
        <v>201</v>
      </c>
      <c r="C29" s="31" t="s">
        <v>381</v>
      </c>
      <c r="D29" s="25" t="s">
        <v>165</v>
      </c>
      <c r="E29" s="31" t="s">
        <v>202</v>
      </c>
      <c r="F29" s="33">
        <v>0.014317129629629631</v>
      </c>
      <c r="G29" s="25" t="str">
        <f t="shared" si="0"/>
        <v>3.45/km</v>
      </c>
      <c r="H29" s="26">
        <f t="shared" si="2"/>
        <v>0.002187500000000002</v>
      </c>
      <c r="I29" s="26">
        <f t="shared" si="1"/>
        <v>0.001620370370370371</v>
      </c>
    </row>
    <row r="30" spans="1:9" s="1" customFormat="1" ht="14.25" customHeight="1">
      <c r="A30" s="24" t="s">
        <v>42</v>
      </c>
      <c r="B30" s="31" t="s">
        <v>156</v>
      </c>
      <c r="C30" s="31" t="s">
        <v>425</v>
      </c>
      <c r="D30" s="25" t="s">
        <v>203</v>
      </c>
      <c r="E30" s="31" t="s">
        <v>161</v>
      </c>
      <c r="F30" s="33">
        <v>0.014363425925925925</v>
      </c>
      <c r="G30" s="25" t="str">
        <f t="shared" si="0"/>
        <v>3.46/km</v>
      </c>
      <c r="H30" s="26">
        <f t="shared" si="2"/>
        <v>0.0022337962962962962</v>
      </c>
      <c r="I30" s="26">
        <f t="shared" si="1"/>
        <v>0</v>
      </c>
    </row>
    <row r="31" spans="1:9" s="1" customFormat="1" ht="14.25" customHeight="1">
      <c r="A31" s="24" t="s">
        <v>43</v>
      </c>
      <c r="B31" s="31" t="s">
        <v>427</v>
      </c>
      <c r="C31" s="31" t="s">
        <v>418</v>
      </c>
      <c r="D31" s="25" t="s">
        <v>204</v>
      </c>
      <c r="E31" s="31" t="s">
        <v>172</v>
      </c>
      <c r="F31" s="33">
        <v>0.014386574074074072</v>
      </c>
      <c r="G31" s="25" t="str">
        <f t="shared" si="0"/>
        <v>3.46/km</v>
      </c>
      <c r="H31" s="26">
        <f t="shared" si="2"/>
        <v>0.0022569444444444434</v>
      </c>
      <c r="I31" s="26">
        <f t="shared" si="1"/>
        <v>0</v>
      </c>
    </row>
    <row r="32" spans="1:9" s="1" customFormat="1" ht="14.25" customHeight="1">
      <c r="A32" s="24" t="s">
        <v>44</v>
      </c>
      <c r="B32" s="31" t="s">
        <v>205</v>
      </c>
      <c r="C32" s="31" t="s">
        <v>368</v>
      </c>
      <c r="D32" s="25" t="s">
        <v>181</v>
      </c>
      <c r="E32" s="31" t="s">
        <v>1</v>
      </c>
      <c r="F32" s="33">
        <v>0.014409722222222221</v>
      </c>
      <c r="G32" s="25" t="str">
        <f t="shared" si="0"/>
        <v>3.46/km</v>
      </c>
      <c r="H32" s="26">
        <f t="shared" si="2"/>
        <v>0.0022800925925925922</v>
      </c>
      <c r="I32" s="26">
        <f t="shared" si="1"/>
        <v>0.001006944444444444</v>
      </c>
    </row>
    <row r="33" spans="1:9" s="1" customFormat="1" ht="14.25" customHeight="1">
      <c r="A33" s="24" t="s">
        <v>45</v>
      </c>
      <c r="B33" s="31" t="s">
        <v>206</v>
      </c>
      <c r="C33" s="31" t="s">
        <v>407</v>
      </c>
      <c r="D33" s="25" t="s">
        <v>173</v>
      </c>
      <c r="E33" s="31" t="s">
        <v>247</v>
      </c>
      <c r="F33" s="33">
        <v>0.014409722222222221</v>
      </c>
      <c r="G33" s="25" t="str">
        <f t="shared" si="0"/>
        <v>3.46/km</v>
      </c>
      <c r="H33" s="26">
        <f t="shared" si="2"/>
        <v>0.0022800925925925922</v>
      </c>
      <c r="I33" s="26">
        <f t="shared" si="1"/>
        <v>0.0013773148148148139</v>
      </c>
    </row>
    <row r="34" spans="1:9" s="1" customFormat="1" ht="14.25" customHeight="1">
      <c r="A34" s="24" t="s">
        <v>46</v>
      </c>
      <c r="B34" s="31" t="s">
        <v>207</v>
      </c>
      <c r="C34" s="31" t="s">
        <v>344</v>
      </c>
      <c r="D34" s="25" t="s">
        <v>208</v>
      </c>
      <c r="E34" s="31" t="s">
        <v>209</v>
      </c>
      <c r="F34" s="33">
        <v>0.014421296296296295</v>
      </c>
      <c r="G34" s="25" t="str">
        <f t="shared" si="0"/>
        <v>3.47/km</v>
      </c>
      <c r="H34" s="26">
        <f t="shared" si="2"/>
        <v>0.002291666666666666</v>
      </c>
      <c r="I34" s="26">
        <f t="shared" si="1"/>
        <v>0</v>
      </c>
    </row>
    <row r="35" spans="1:9" s="1" customFormat="1" ht="14.25" customHeight="1">
      <c r="A35" s="24" t="s">
        <v>47</v>
      </c>
      <c r="B35" s="31" t="s">
        <v>210</v>
      </c>
      <c r="C35" s="31" t="s">
        <v>396</v>
      </c>
      <c r="D35" s="25" t="s">
        <v>158</v>
      </c>
      <c r="E35" s="31" t="s">
        <v>247</v>
      </c>
      <c r="F35" s="33">
        <v>0.014432870370370372</v>
      </c>
      <c r="G35" s="25" t="str">
        <f t="shared" si="0"/>
        <v>3.47/km</v>
      </c>
      <c r="H35" s="26">
        <f t="shared" si="2"/>
        <v>0.002303240740740743</v>
      </c>
      <c r="I35" s="26">
        <f t="shared" si="1"/>
        <v>0.002303240740740743</v>
      </c>
    </row>
    <row r="36" spans="1:9" s="1" customFormat="1" ht="14.25" customHeight="1">
      <c r="A36" s="24" t="s">
        <v>48</v>
      </c>
      <c r="B36" s="31" t="s">
        <v>211</v>
      </c>
      <c r="C36" s="31" t="s">
        <v>433</v>
      </c>
      <c r="D36" s="25" t="s">
        <v>158</v>
      </c>
      <c r="E36" s="31" t="s">
        <v>1</v>
      </c>
      <c r="F36" s="33">
        <v>0.014479166666666668</v>
      </c>
      <c r="G36" s="25" t="str">
        <f t="shared" si="0"/>
        <v>3.47/km</v>
      </c>
      <c r="H36" s="26">
        <f t="shared" si="2"/>
        <v>0.002349537037037039</v>
      </c>
      <c r="I36" s="26">
        <f aca="true" t="shared" si="3" ref="I36:I67">F36-INDEX($F$4:$F$143,MATCH(D36,$D$4:$D$143,0))</f>
        <v>0.002349537037037039</v>
      </c>
    </row>
    <row r="37" spans="1:9" s="1" customFormat="1" ht="14.25" customHeight="1">
      <c r="A37" s="24" t="s">
        <v>49</v>
      </c>
      <c r="B37" s="31" t="s">
        <v>212</v>
      </c>
      <c r="C37" s="31" t="s">
        <v>416</v>
      </c>
      <c r="D37" s="25" t="s">
        <v>203</v>
      </c>
      <c r="E37" s="31" t="s">
        <v>0</v>
      </c>
      <c r="F37" s="33">
        <v>0.014502314814814815</v>
      </c>
      <c r="G37" s="25" t="str">
        <f t="shared" si="0"/>
        <v>3.48/km</v>
      </c>
      <c r="H37" s="26">
        <f t="shared" si="2"/>
        <v>0.002372685185185186</v>
      </c>
      <c r="I37" s="26">
        <f t="shared" si="3"/>
        <v>0.00013888888888888978</v>
      </c>
    </row>
    <row r="38" spans="1:9" s="1" customFormat="1" ht="14.25" customHeight="1">
      <c r="A38" s="24" t="s">
        <v>50</v>
      </c>
      <c r="B38" s="31" t="s">
        <v>213</v>
      </c>
      <c r="C38" s="31" t="s">
        <v>384</v>
      </c>
      <c r="D38" s="25" t="s">
        <v>181</v>
      </c>
      <c r="E38" s="31" t="s">
        <v>163</v>
      </c>
      <c r="F38" s="33">
        <v>0.014525462962962964</v>
      </c>
      <c r="G38" s="25" t="str">
        <f t="shared" si="0"/>
        <v>3.48/km</v>
      </c>
      <c r="H38" s="26">
        <f t="shared" si="2"/>
        <v>0.002395833333333335</v>
      </c>
      <c r="I38" s="26">
        <f t="shared" si="3"/>
        <v>0.0011226851851851866</v>
      </c>
    </row>
    <row r="39" spans="1:9" s="1" customFormat="1" ht="14.25" customHeight="1">
      <c r="A39" s="24" t="s">
        <v>51</v>
      </c>
      <c r="B39" s="31" t="s">
        <v>214</v>
      </c>
      <c r="C39" s="31" t="s">
        <v>398</v>
      </c>
      <c r="D39" s="25" t="s">
        <v>158</v>
      </c>
      <c r="E39" s="31" t="s">
        <v>174</v>
      </c>
      <c r="F39" s="33">
        <v>0.014571759259259258</v>
      </c>
      <c r="G39" s="25" t="str">
        <f t="shared" si="0"/>
        <v>3.49/km</v>
      </c>
      <c r="H39" s="26">
        <f t="shared" si="2"/>
        <v>0.002442129629629629</v>
      </c>
      <c r="I39" s="26">
        <f t="shared" si="3"/>
        <v>0.002442129629629629</v>
      </c>
    </row>
    <row r="40" spans="1:9" s="1" customFormat="1" ht="14.25" customHeight="1">
      <c r="A40" s="24" t="s">
        <v>52</v>
      </c>
      <c r="B40" s="31" t="s">
        <v>215</v>
      </c>
      <c r="C40" s="31" t="s">
        <v>216</v>
      </c>
      <c r="D40" s="25" t="s">
        <v>165</v>
      </c>
      <c r="E40" s="31" t="s">
        <v>1</v>
      </c>
      <c r="F40" s="33">
        <v>0.014606481481481482</v>
      </c>
      <c r="G40" s="25" t="str">
        <f t="shared" si="0"/>
        <v>3.49/km</v>
      </c>
      <c r="H40" s="26">
        <f t="shared" si="2"/>
        <v>0.0024768518518518533</v>
      </c>
      <c r="I40" s="26">
        <f t="shared" si="3"/>
        <v>0.0019097222222222224</v>
      </c>
    </row>
    <row r="41" spans="1:9" s="1" customFormat="1" ht="14.25" customHeight="1">
      <c r="A41" s="24" t="s">
        <v>53</v>
      </c>
      <c r="B41" s="31" t="s">
        <v>217</v>
      </c>
      <c r="C41" s="31" t="s">
        <v>345</v>
      </c>
      <c r="D41" s="25" t="s">
        <v>204</v>
      </c>
      <c r="E41" s="31" t="s">
        <v>8</v>
      </c>
      <c r="F41" s="33">
        <v>0.014618055555555556</v>
      </c>
      <c r="G41" s="25" t="str">
        <f t="shared" si="0"/>
        <v>3.50/km</v>
      </c>
      <c r="H41" s="26">
        <f t="shared" si="2"/>
        <v>0.002488425925925927</v>
      </c>
      <c r="I41" s="26">
        <f t="shared" si="3"/>
        <v>0.00023148148148148355</v>
      </c>
    </row>
    <row r="42" spans="1:9" s="1" customFormat="1" ht="14.25" customHeight="1">
      <c r="A42" s="24" t="s">
        <v>54</v>
      </c>
      <c r="B42" s="31" t="s">
        <v>218</v>
      </c>
      <c r="C42" s="31" t="s">
        <v>219</v>
      </c>
      <c r="D42" s="25" t="s">
        <v>181</v>
      </c>
      <c r="E42" s="31" t="s">
        <v>187</v>
      </c>
      <c r="F42" s="33">
        <v>0.014652777777777778</v>
      </c>
      <c r="G42" s="25" t="str">
        <f t="shared" si="0"/>
        <v>3.50/km</v>
      </c>
      <c r="H42" s="26">
        <f t="shared" si="2"/>
        <v>0.0025231481481481494</v>
      </c>
      <c r="I42" s="26">
        <f t="shared" si="3"/>
        <v>0.0012500000000000011</v>
      </c>
    </row>
    <row r="43" spans="1:9" s="1" customFormat="1" ht="14.25" customHeight="1">
      <c r="A43" s="24" t="s">
        <v>55</v>
      </c>
      <c r="B43" s="31" t="s">
        <v>220</v>
      </c>
      <c r="C43" s="31" t="s">
        <v>404</v>
      </c>
      <c r="D43" s="25" t="s">
        <v>173</v>
      </c>
      <c r="E43" s="31" t="s">
        <v>221</v>
      </c>
      <c r="F43" s="33">
        <v>0.014699074074074074</v>
      </c>
      <c r="G43" s="25" t="str">
        <f t="shared" si="0"/>
        <v>3.51/km</v>
      </c>
      <c r="H43" s="26">
        <f t="shared" si="2"/>
        <v>0.0025694444444444454</v>
      </c>
      <c r="I43" s="26">
        <f t="shared" si="3"/>
        <v>0.001666666666666667</v>
      </c>
    </row>
    <row r="44" spans="1:9" s="1" customFormat="1" ht="14.25" customHeight="1">
      <c r="A44" s="24" t="s">
        <v>56</v>
      </c>
      <c r="B44" s="31" t="s">
        <v>401</v>
      </c>
      <c r="C44" s="31" t="s">
        <v>405</v>
      </c>
      <c r="D44" s="25" t="s">
        <v>203</v>
      </c>
      <c r="E44" s="31" t="s">
        <v>222</v>
      </c>
      <c r="F44" s="33">
        <v>0.014699074074074074</v>
      </c>
      <c r="G44" s="25" t="str">
        <f t="shared" si="0"/>
        <v>3.51/km</v>
      </c>
      <c r="H44" s="26">
        <f t="shared" si="2"/>
        <v>0.0025694444444444454</v>
      </c>
      <c r="I44" s="26">
        <f t="shared" si="3"/>
        <v>0.00033564814814814915</v>
      </c>
    </row>
    <row r="45" spans="1:9" s="1" customFormat="1" ht="14.25" customHeight="1">
      <c r="A45" s="24" t="s">
        <v>57</v>
      </c>
      <c r="B45" s="31" t="s">
        <v>223</v>
      </c>
      <c r="C45" s="31" t="s">
        <v>414</v>
      </c>
      <c r="D45" s="25" t="s">
        <v>208</v>
      </c>
      <c r="E45" s="31" t="s">
        <v>247</v>
      </c>
      <c r="F45" s="33">
        <v>0.014710648148148148</v>
      </c>
      <c r="G45" s="25" t="str">
        <f t="shared" si="0"/>
        <v>3.51/km</v>
      </c>
      <c r="H45" s="26">
        <f t="shared" si="2"/>
        <v>0.002581018518518519</v>
      </c>
      <c r="I45" s="26">
        <f t="shared" si="3"/>
        <v>0.00028935185185185314</v>
      </c>
    </row>
    <row r="46" spans="1:9" s="1" customFormat="1" ht="14.25" customHeight="1">
      <c r="A46" s="24" t="s">
        <v>58</v>
      </c>
      <c r="B46" s="31" t="s">
        <v>224</v>
      </c>
      <c r="C46" s="31" t="s">
        <v>364</v>
      </c>
      <c r="D46" s="25" t="s">
        <v>158</v>
      </c>
      <c r="E46" s="31" t="s">
        <v>340</v>
      </c>
      <c r="F46" s="33">
        <v>0.014722222222222222</v>
      </c>
      <c r="G46" s="25" t="str">
        <f t="shared" si="0"/>
        <v>3.51/km</v>
      </c>
      <c r="H46" s="26">
        <f t="shared" si="2"/>
        <v>0.0025925925925925925</v>
      </c>
      <c r="I46" s="26">
        <f t="shared" si="3"/>
        <v>0.0025925925925925925</v>
      </c>
    </row>
    <row r="47" spans="1:9" s="1" customFormat="1" ht="14.25" customHeight="1">
      <c r="A47" s="24" t="s">
        <v>59</v>
      </c>
      <c r="B47" s="31" t="s">
        <v>225</v>
      </c>
      <c r="C47" s="31" t="s">
        <v>380</v>
      </c>
      <c r="D47" s="25" t="s">
        <v>165</v>
      </c>
      <c r="E47" s="31" t="s">
        <v>183</v>
      </c>
      <c r="F47" s="33">
        <v>0.014733796296296295</v>
      </c>
      <c r="G47" s="25" t="str">
        <f t="shared" si="0"/>
        <v>3.51/km</v>
      </c>
      <c r="H47" s="26">
        <f t="shared" si="2"/>
        <v>0.002604166666666666</v>
      </c>
      <c r="I47" s="26">
        <f t="shared" si="3"/>
        <v>0.002037037037037035</v>
      </c>
    </row>
    <row r="48" spans="1:9" s="1" customFormat="1" ht="14.25" customHeight="1">
      <c r="A48" s="24" t="s">
        <v>60</v>
      </c>
      <c r="B48" s="31" t="s">
        <v>226</v>
      </c>
      <c r="C48" s="31" t="s">
        <v>435</v>
      </c>
      <c r="D48" s="25" t="s">
        <v>165</v>
      </c>
      <c r="E48" s="31" t="s">
        <v>163</v>
      </c>
      <c r="F48" s="33">
        <v>0.014756944444444446</v>
      </c>
      <c r="G48" s="25" t="str">
        <f t="shared" si="0"/>
        <v>3.52/km</v>
      </c>
      <c r="H48" s="26">
        <f t="shared" si="2"/>
        <v>0.0026273148148148167</v>
      </c>
      <c r="I48" s="26">
        <f t="shared" si="3"/>
        <v>0.0020601851851851857</v>
      </c>
    </row>
    <row r="49" spans="1:9" s="1" customFormat="1" ht="14.25" customHeight="1">
      <c r="A49" s="24" t="s">
        <v>61</v>
      </c>
      <c r="B49" s="31" t="s">
        <v>227</v>
      </c>
      <c r="C49" s="31" t="s">
        <v>228</v>
      </c>
      <c r="D49" s="25" t="s">
        <v>173</v>
      </c>
      <c r="E49" s="31" t="s">
        <v>229</v>
      </c>
      <c r="F49" s="33">
        <v>0.01480324074074074</v>
      </c>
      <c r="G49" s="25" t="str">
        <f t="shared" si="0"/>
        <v>3.53/km</v>
      </c>
      <c r="H49" s="26">
        <f t="shared" si="2"/>
        <v>0.002673611111111111</v>
      </c>
      <c r="I49" s="26">
        <f t="shared" si="3"/>
        <v>0.0017708333333333326</v>
      </c>
    </row>
    <row r="50" spans="1:9" s="1" customFormat="1" ht="14.25" customHeight="1">
      <c r="A50" s="24" t="s">
        <v>62</v>
      </c>
      <c r="B50" s="31" t="s">
        <v>230</v>
      </c>
      <c r="C50" s="31" t="s">
        <v>391</v>
      </c>
      <c r="D50" s="25" t="s">
        <v>203</v>
      </c>
      <c r="E50" s="31" t="s">
        <v>2</v>
      </c>
      <c r="F50" s="33">
        <v>0.014849537037037036</v>
      </c>
      <c r="G50" s="25" t="str">
        <f t="shared" si="0"/>
        <v>3.53/km</v>
      </c>
      <c r="H50" s="26">
        <f t="shared" si="2"/>
        <v>0.002719907407407407</v>
      </c>
      <c r="I50" s="26">
        <f t="shared" si="3"/>
        <v>0.00048611111111111077</v>
      </c>
    </row>
    <row r="51" spans="1:9" s="1" customFormat="1" ht="14.25" customHeight="1">
      <c r="A51" s="24" t="s">
        <v>63</v>
      </c>
      <c r="B51" s="31" t="s">
        <v>224</v>
      </c>
      <c r="C51" s="31" t="s">
        <v>10</v>
      </c>
      <c r="D51" s="25" t="s">
        <v>204</v>
      </c>
      <c r="E51" s="31" t="s">
        <v>340</v>
      </c>
      <c r="F51" s="33">
        <v>0.014895833333333332</v>
      </c>
      <c r="G51" s="25" t="str">
        <f t="shared" si="0"/>
        <v>3.54/km</v>
      </c>
      <c r="H51" s="26">
        <f t="shared" si="2"/>
        <v>0.002766203703703703</v>
      </c>
      <c r="I51" s="26">
        <f t="shared" si="3"/>
        <v>0.0005092592592592596</v>
      </c>
    </row>
    <row r="52" spans="1:9" s="1" customFormat="1" ht="14.25" customHeight="1">
      <c r="A52" s="24" t="s">
        <v>64</v>
      </c>
      <c r="B52" s="31" t="s">
        <v>231</v>
      </c>
      <c r="C52" s="31" t="s">
        <v>232</v>
      </c>
      <c r="D52" s="25" t="s">
        <v>165</v>
      </c>
      <c r="E52" s="31" t="s">
        <v>161</v>
      </c>
      <c r="F52" s="33">
        <v>0.014930555555555556</v>
      </c>
      <c r="G52" s="25" t="str">
        <f t="shared" si="0"/>
        <v>3.55/km</v>
      </c>
      <c r="H52" s="26">
        <f t="shared" si="2"/>
        <v>0.002800925925925927</v>
      </c>
      <c r="I52" s="26">
        <f t="shared" si="3"/>
        <v>0.0022337962962962962</v>
      </c>
    </row>
    <row r="53" spans="1:9" s="3" customFormat="1" ht="14.25" customHeight="1">
      <c r="A53" s="24" t="s">
        <v>65</v>
      </c>
      <c r="B53" s="31" t="s">
        <v>233</v>
      </c>
      <c r="C53" s="31" t="s">
        <v>406</v>
      </c>
      <c r="D53" s="25" t="s">
        <v>158</v>
      </c>
      <c r="E53" s="31" t="s">
        <v>179</v>
      </c>
      <c r="F53" s="33">
        <v>0.014976851851851852</v>
      </c>
      <c r="G53" s="25" t="str">
        <f t="shared" si="0"/>
        <v>3.55/km</v>
      </c>
      <c r="H53" s="26">
        <f t="shared" si="2"/>
        <v>0.002847222222222223</v>
      </c>
      <c r="I53" s="26">
        <f t="shared" si="3"/>
        <v>0.002847222222222223</v>
      </c>
    </row>
    <row r="54" spans="1:9" s="1" customFormat="1" ht="14.25" customHeight="1">
      <c r="A54" s="24" t="s">
        <v>66</v>
      </c>
      <c r="B54" s="31" t="s">
        <v>234</v>
      </c>
      <c r="C54" s="31" t="s">
        <v>417</v>
      </c>
      <c r="D54" s="25" t="s">
        <v>173</v>
      </c>
      <c r="E54" s="31" t="s">
        <v>202</v>
      </c>
      <c r="F54" s="33">
        <v>0.015069444444444443</v>
      </c>
      <c r="G54" s="25" t="str">
        <f t="shared" si="0"/>
        <v>3.57/km</v>
      </c>
      <c r="H54" s="26">
        <f t="shared" si="2"/>
        <v>0.0029398148148148135</v>
      </c>
      <c r="I54" s="26">
        <f t="shared" si="3"/>
        <v>0.002037037037037035</v>
      </c>
    </row>
    <row r="55" spans="1:9" s="1" customFormat="1" ht="14.25" customHeight="1">
      <c r="A55" s="24" t="s">
        <v>67</v>
      </c>
      <c r="B55" s="31" t="s">
        <v>235</v>
      </c>
      <c r="C55" s="31" t="s">
        <v>361</v>
      </c>
      <c r="D55" s="25" t="s">
        <v>173</v>
      </c>
      <c r="E55" s="31" t="s">
        <v>236</v>
      </c>
      <c r="F55" s="33">
        <v>0.015092592592592593</v>
      </c>
      <c r="G55" s="25" t="str">
        <f t="shared" si="0"/>
        <v>3.57/km</v>
      </c>
      <c r="H55" s="26">
        <f t="shared" si="2"/>
        <v>0.002962962962962964</v>
      </c>
      <c r="I55" s="26">
        <f t="shared" si="3"/>
        <v>0.0020601851851851857</v>
      </c>
    </row>
    <row r="56" spans="1:9" s="1" customFormat="1" ht="14.25" customHeight="1">
      <c r="A56" s="24" t="s">
        <v>68</v>
      </c>
      <c r="B56" s="31" t="s">
        <v>195</v>
      </c>
      <c r="C56" s="31" t="s">
        <v>396</v>
      </c>
      <c r="D56" s="25" t="s">
        <v>165</v>
      </c>
      <c r="E56" s="31" t="s">
        <v>3</v>
      </c>
      <c r="F56" s="33">
        <v>0.01511574074074074</v>
      </c>
      <c r="G56" s="25" t="str">
        <f t="shared" si="0"/>
        <v>3.57/km</v>
      </c>
      <c r="H56" s="26">
        <f t="shared" si="2"/>
        <v>0.0029861111111111113</v>
      </c>
      <c r="I56" s="26">
        <f t="shared" si="3"/>
        <v>0.0024189814814814803</v>
      </c>
    </row>
    <row r="57" spans="1:9" s="1" customFormat="1" ht="14.25" customHeight="1">
      <c r="A57" s="24" t="s">
        <v>69</v>
      </c>
      <c r="B57" s="31" t="s">
        <v>237</v>
      </c>
      <c r="C57" s="31" t="s">
        <v>392</v>
      </c>
      <c r="D57" s="25" t="s">
        <v>158</v>
      </c>
      <c r="E57" s="31" t="s">
        <v>179</v>
      </c>
      <c r="F57" s="33">
        <v>0.015127314814814816</v>
      </c>
      <c r="G57" s="25" t="str">
        <f t="shared" si="0"/>
        <v>3.58/km</v>
      </c>
      <c r="H57" s="26">
        <f t="shared" si="2"/>
        <v>0.0029976851851851866</v>
      </c>
      <c r="I57" s="26">
        <f t="shared" si="3"/>
        <v>0.0029976851851851866</v>
      </c>
    </row>
    <row r="58" spans="1:9" s="1" customFormat="1" ht="14.25" customHeight="1">
      <c r="A58" s="24" t="s">
        <v>70</v>
      </c>
      <c r="B58" s="31" t="s">
        <v>238</v>
      </c>
      <c r="C58" s="31" t="s">
        <v>346</v>
      </c>
      <c r="D58" s="25" t="s">
        <v>204</v>
      </c>
      <c r="E58" s="31" t="s">
        <v>161</v>
      </c>
      <c r="F58" s="33">
        <v>0.01513888888888889</v>
      </c>
      <c r="G58" s="25" t="str">
        <f t="shared" si="0"/>
        <v>3.58/km</v>
      </c>
      <c r="H58" s="26">
        <f t="shared" si="2"/>
        <v>0.00300925925925926</v>
      </c>
      <c r="I58" s="26">
        <f t="shared" si="3"/>
        <v>0.0007523148148148168</v>
      </c>
    </row>
    <row r="59" spans="1:9" s="1" customFormat="1" ht="14.25" customHeight="1">
      <c r="A59" s="24" t="s">
        <v>71</v>
      </c>
      <c r="B59" s="31" t="s">
        <v>239</v>
      </c>
      <c r="C59" s="31" t="s">
        <v>362</v>
      </c>
      <c r="D59" s="25" t="s">
        <v>158</v>
      </c>
      <c r="E59" s="31" t="s">
        <v>240</v>
      </c>
      <c r="F59" s="33">
        <v>0.015150462962962963</v>
      </c>
      <c r="G59" s="25" t="str">
        <f t="shared" si="0"/>
        <v>3.58/km</v>
      </c>
      <c r="H59" s="26">
        <f t="shared" si="2"/>
        <v>0.0030208333333333337</v>
      </c>
      <c r="I59" s="26">
        <f t="shared" si="3"/>
        <v>0.0030208333333333337</v>
      </c>
    </row>
    <row r="60" spans="1:9" s="1" customFormat="1" ht="14.25" customHeight="1">
      <c r="A60" s="24" t="s">
        <v>72</v>
      </c>
      <c r="B60" s="31" t="s">
        <v>241</v>
      </c>
      <c r="C60" s="31" t="s">
        <v>421</v>
      </c>
      <c r="D60" s="25" t="s">
        <v>242</v>
      </c>
      <c r="E60" s="31" t="s">
        <v>247</v>
      </c>
      <c r="F60" s="33">
        <v>0.015185185185185185</v>
      </c>
      <c r="G60" s="25" t="str">
        <f t="shared" si="0"/>
        <v>3.59/km</v>
      </c>
      <c r="H60" s="26">
        <f t="shared" si="2"/>
        <v>0.003055555555555556</v>
      </c>
      <c r="I60" s="26">
        <f t="shared" si="3"/>
        <v>0</v>
      </c>
    </row>
    <row r="61" spans="1:9" s="1" customFormat="1" ht="14.25" customHeight="1">
      <c r="A61" s="24" t="s">
        <v>73</v>
      </c>
      <c r="B61" s="31" t="s">
        <v>243</v>
      </c>
      <c r="C61" s="31" t="s">
        <v>244</v>
      </c>
      <c r="D61" s="25" t="s">
        <v>181</v>
      </c>
      <c r="E61" s="31" t="s">
        <v>9</v>
      </c>
      <c r="F61" s="33">
        <v>0.015231481481481483</v>
      </c>
      <c r="G61" s="25" t="str">
        <f t="shared" si="0"/>
        <v>3.59/km</v>
      </c>
      <c r="H61" s="26">
        <f t="shared" si="2"/>
        <v>0.003101851851851854</v>
      </c>
      <c r="I61" s="26">
        <f t="shared" si="3"/>
        <v>0.0018287037037037056</v>
      </c>
    </row>
    <row r="62" spans="1:9" s="1" customFormat="1" ht="14.25" customHeight="1">
      <c r="A62" s="24" t="s">
        <v>74</v>
      </c>
      <c r="B62" s="31" t="s">
        <v>245</v>
      </c>
      <c r="C62" s="31" t="s">
        <v>372</v>
      </c>
      <c r="D62" s="25" t="s">
        <v>203</v>
      </c>
      <c r="E62" s="31" t="s">
        <v>8</v>
      </c>
      <c r="F62" s="33">
        <v>0.01528935185185185</v>
      </c>
      <c r="G62" s="25" t="str">
        <f t="shared" si="0"/>
        <v>4.00/km</v>
      </c>
      <c r="H62" s="26">
        <f t="shared" si="2"/>
        <v>0.0031597222222222218</v>
      </c>
      <c r="I62" s="26">
        <f t="shared" si="3"/>
        <v>0.0009259259259259255</v>
      </c>
    </row>
    <row r="63" spans="1:9" s="1" customFormat="1" ht="14.25" customHeight="1">
      <c r="A63" s="24" t="s">
        <v>75</v>
      </c>
      <c r="B63" s="31" t="s">
        <v>367</v>
      </c>
      <c r="C63" s="31" t="s">
        <v>366</v>
      </c>
      <c r="D63" s="25" t="s">
        <v>181</v>
      </c>
      <c r="E63" s="31" t="s">
        <v>187</v>
      </c>
      <c r="F63" s="33">
        <v>0.0153125</v>
      </c>
      <c r="G63" s="25" t="str">
        <f t="shared" si="0"/>
        <v>4.01/km</v>
      </c>
      <c r="H63" s="26">
        <f t="shared" si="2"/>
        <v>0.0031828703703703706</v>
      </c>
      <c r="I63" s="26">
        <f t="shared" si="3"/>
        <v>0.0019097222222222224</v>
      </c>
    </row>
    <row r="64" spans="1:9" s="1" customFormat="1" ht="14.25" customHeight="1">
      <c r="A64" s="24" t="s">
        <v>76</v>
      </c>
      <c r="B64" s="31" t="s">
        <v>246</v>
      </c>
      <c r="C64" s="31" t="s">
        <v>362</v>
      </c>
      <c r="D64" s="25" t="s">
        <v>203</v>
      </c>
      <c r="E64" s="31" t="s">
        <v>247</v>
      </c>
      <c r="F64" s="33">
        <v>0.015324074074074073</v>
      </c>
      <c r="G64" s="25" t="str">
        <f t="shared" si="0"/>
        <v>4.01/km</v>
      </c>
      <c r="H64" s="26">
        <f t="shared" si="2"/>
        <v>0.003194444444444444</v>
      </c>
      <c r="I64" s="26">
        <f t="shared" si="3"/>
        <v>0.000960648148148148</v>
      </c>
    </row>
    <row r="65" spans="1:9" s="1" customFormat="1" ht="14.25" customHeight="1">
      <c r="A65" s="24" t="s">
        <v>77</v>
      </c>
      <c r="B65" s="31" t="s">
        <v>248</v>
      </c>
      <c r="C65" s="31" t="s">
        <v>249</v>
      </c>
      <c r="D65" s="25" t="s">
        <v>158</v>
      </c>
      <c r="E65" s="31" t="s">
        <v>250</v>
      </c>
      <c r="F65" s="33">
        <v>0.015358796296296296</v>
      </c>
      <c r="G65" s="25" t="str">
        <f t="shared" si="0"/>
        <v>4.01/km</v>
      </c>
      <c r="H65" s="26">
        <f t="shared" si="2"/>
        <v>0.0032291666666666666</v>
      </c>
      <c r="I65" s="26">
        <f t="shared" si="3"/>
        <v>0.0032291666666666666</v>
      </c>
    </row>
    <row r="66" spans="1:9" s="1" customFormat="1" ht="14.25" customHeight="1">
      <c r="A66" s="24" t="s">
        <v>78</v>
      </c>
      <c r="B66" s="31" t="s">
        <v>251</v>
      </c>
      <c r="C66" s="31" t="s">
        <v>402</v>
      </c>
      <c r="D66" s="25" t="s">
        <v>173</v>
      </c>
      <c r="E66" s="31" t="s">
        <v>161</v>
      </c>
      <c r="F66" s="33">
        <v>0.01539351851851852</v>
      </c>
      <c r="G66" s="25" t="str">
        <f t="shared" si="0"/>
        <v>4.02/km</v>
      </c>
      <c r="H66" s="26">
        <f t="shared" si="2"/>
        <v>0.003263888888888891</v>
      </c>
      <c r="I66" s="26">
        <f t="shared" si="3"/>
        <v>0.0023611111111111124</v>
      </c>
    </row>
    <row r="67" spans="1:9" s="1" customFormat="1" ht="14.25" customHeight="1">
      <c r="A67" s="24" t="s">
        <v>79</v>
      </c>
      <c r="B67" s="31" t="s">
        <v>252</v>
      </c>
      <c r="C67" s="31" t="s">
        <v>253</v>
      </c>
      <c r="D67" s="25" t="s">
        <v>173</v>
      </c>
      <c r="E67" s="31" t="s">
        <v>247</v>
      </c>
      <c r="F67" s="33">
        <v>0.015405092592592593</v>
      </c>
      <c r="G67" s="25" t="str">
        <f t="shared" si="0"/>
        <v>4.02/km</v>
      </c>
      <c r="H67" s="26">
        <f t="shared" si="2"/>
        <v>0.0032754629629629644</v>
      </c>
      <c r="I67" s="26">
        <f t="shared" si="3"/>
        <v>0.002372685185185186</v>
      </c>
    </row>
    <row r="68" spans="1:9" s="1" customFormat="1" ht="14.25" customHeight="1">
      <c r="A68" s="24" t="s">
        <v>80</v>
      </c>
      <c r="B68" s="31" t="s">
        <v>254</v>
      </c>
      <c r="C68" s="31" t="s">
        <v>255</v>
      </c>
      <c r="D68" s="25" t="s">
        <v>256</v>
      </c>
      <c r="E68" s="31" t="s">
        <v>4</v>
      </c>
      <c r="F68" s="33">
        <v>0.015416666666666667</v>
      </c>
      <c r="G68" s="25" t="str">
        <f aca="true" t="shared" si="4" ref="G68:G131">TEXT(INT((HOUR(F68)*3600+MINUTE(F68)*60+SECOND(F68))/$I$2/60),"0")&amp;"."&amp;TEXT(MOD((HOUR(F68)*3600+MINUTE(F68)*60+SECOND(F68))/$I$2,60),"00")&amp;"/km"</f>
        <v>4.02/km</v>
      </c>
      <c r="H68" s="26">
        <f t="shared" si="2"/>
        <v>0.003287037037037038</v>
      </c>
      <c r="I68" s="26">
        <f aca="true" t="shared" si="5" ref="I68:I99">F68-INDEX($F$4:$F$143,MATCH(D68,$D$4:$D$143,0))</f>
        <v>0</v>
      </c>
    </row>
    <row r="69" spans="1:9" s="1" customFormat="1" ht="14.25" customHeight="1">
      <c r="A69" s="24" t="s">
        <v>81</v>
      </c>
      <c r="B69" s="31" t="s">
        <v>257</v>
      </c>
      <c r="C69" s="31" t="s">
        <v>258</v>
      </c>
      <c r="D69" s="25" t="s">
        <v>259</v>
      </c>
      <c r="E69" s="31" t="s">
        <v>187</v>
      </c>
      <c r="F69" s="33">
        <v>0.01542824074074074</v>
      </c>
      <c r="G69" s="25" t="str">
        <f t="shared" si="4"/>
        <v>4.02/km</v>
      </c>
      <c r="H69" s="26">
        <f t="shared" si="2"/>
        <v>0.0032986111111111115</v>
      </c>
      <c r="I69" s="26">
        <f t="shared" si="5"/>
        <v>0</v>
      </c>
    </row>
    <row r="70" spans="1:9" s="1" customFormat="1" ht="14.25" customHeight="1">
      <c r="A70" s="24" t="s">
        <v>82</v>
      </c>
      <c r="B70" s="31" t="s">
        <v>260</v>
      </c>
      <c r="C70" s="31" t="s">
        <v>404</v>
      </c>
      <c r="D70" s="25" t="s">
        <v>165</v>
      </c>
      <c r="E70" s="31" t="s">
        <v>161</v>
      </c>
      <c r="F70" s="33">
        <v>0.015439814814814816</v>
      </c>
      <c r="G70" s="25" t="str">
        <f t="shared" si="4"/>
        <v>4.03/km</v>
      </c>
      <c r="H70" s="26">
        <f aca="true" t="shared" si="6" ref="H70:H133">F70-$F$4</f>
        <v>0.003310185185185187</v>
      </c>
      <c r="I70" s="26">
        <f t="shared" si="5"/>
        <v>0.002743055555555556</v>
      </c>
    </row>
    <row r="71" spans="1:9" s="1" customFormat="1" ht="14.25" customHeight="1">
      <c r="A71" s="24" t="s">
        <v>83</v>
      </c>
      <c r="B71" s="31" t="s">
        <v>261</v>
      </c>
      <c r="C71" s="31" t="s">
        <v>364</v>
      </c>
      <c r="D71" s="25" t="s">
        <v>165</v>
      </c>
      <c r="E71" s="31" t="s">
        <v>174</v>
      </c>
      <c r="F71" s="33">
        <v>0.015474537037037038</v>
      </c>
      <c r="G71" s="25" t="str">
        <f t="shared" si="4"/>
        <v>4.03/km</v>
      </c>
      <c r="H71" s="26">
        <f t="shared" si="6"/>
        <v>0.0033449074074074093</v>
      </c>
      <c r="I71" s="26">
        <f t="shared" si="5"/>
        <v>0.0027777777777777783</v>
      </c>
    </row>
    <row r="72" spans="1:9" s="1" customFormat="1" ht="14.25" customHeight="1">
      <c r="A72" s="24" t="s">
        <v>84</v>
      </c>
      <c r="B72" s="31" t="s">
        <v>262</v>
      </c>
      <c r="C72" s="31" t="s">
        <v>428</v>
      </c>
      <c r="D72" s="25" t="s">
        <v>208</v>
      </c>
      <c r="E72" s="31" t="s">
        <v>263</v>
      </c>
      <c r="F72" s="33">
        <v>0.015509259259259257</v>
      </c>
      <c r="G72" s="25" t="str">
        <f t="shared" si="4"/>
        <v>4.04/km</v>
      </c>
      <c r="H72" s="26">
        <f t="shared" si="6"/>
        <v>0.0033796296296296283</v>
      </c>
      <c r="I72" s="26">
        <f t="shared" si="5"/>
        <v>0.0010879629629629625</v>
      </c>
    </row>
    <row r="73" spans="1:9" s="1" customFormat="1" ht="14.25" customHeight="1">
      <c r="A73" s="24" t="s">
        <v>85</v>
      </c>
      <c r="B73" s="31" t="s">
        <v>264</v>
      </c>
      <c r="C73" s="31" t="s">
        <v>400</v>
      </c>
      <c r="D73" s="25" t="s">
        <v>158</v>
      </c>
      <c r="E73" s="31" t="s">
        <v>159</v>
      </c>
      <c r="F73" s="33">
        <v>0.01556712962962963</v>
      </c>
      <c r="G73" s="25" t="str">
        <f t="shared" si="4"/>
        <v>4.05/km</v>
      </c>
      <c r="H73" s="26">
        <f t="shared" si="6"/>
        <v>0.0034375000000000013</v>
      </c>
      <c r="I73" s="26">
        <f t="shared" si="5"/>
        <v>0.0034375000000000013</v>
      </c>
    </row>
    <row r="74" spans="1:9" s="1" customFormat="1" ht="14.25" customHeight="1">
      <c r="A74" s="24" t="s">
        <v>86</v>
      </c>
      <c r="B74" s="31" t="s">
        <v>388</v>
      </c>
      <c r="C74" s="31" t="s">
        <v>265</v>
      </c>
      <c r="D74" s="25" t="s">
        <v>158</v>
      </c>
      <c r="E74" s="31" t="s">
        <v>170</v>
      </c>
      <c r="F74" s="33">
        <v>0.015578703703703704</v>
      </c>
      <c r="G74" s="25" t="str">
        <f t="shared" si="4"/>
        <v>4.05/km</v>
      </c>
      <c r="H74" s="26">
        <f t="shared" si="6"/>
        <v>0.003449074074074075</v>
      </c>
      <c r="I74" s="26">
        <f t="shared" si="5"/>
        <v>0.003449074074074075</v>
      </c>
    </row>
    <row r="75" spans="1:9" s="1" customFormat="1" ht="14.25" customHeight="1">
      <c r="A75" s="24" t="s">
        <v>87</v>
      </c>
      <c r="B75" s="31" t="s">
        <v>266</v>
      </c>
      <c r="C75" s="31" t="s">
        <v>379</v>
      </c>
      <c r="D75" s="25" t="s">
        <v>173</v>
      </c>
      <c r="E75" s="31" t="s">
        <v>267</v>
      </c>
      <c r="F75" s="33">
        <v>0.015613425925925926</v>
      </c>
      <c r="G75" s="25" t="str">
        <f t="shared" si="4"/>
        <v>4.05/km</v>
      </c>
      <c r="H75" s="26">
        <f t="shared" si="6"/>
        <v>0.0034837962962962973</v>
      </c>
      <c r="I75" s="26">
        <f t="shared" si="5"/>
        <v>0.002581018518518519</v>
      </c>
    </row>
    <row r="76" spans="1:9" s="1" customFormat="1" ht="14.25" customHeight="1">
      <c r="A76" s="24" t="s">
        <v>88</v>
      </c>
      <c r="B76" s="31" t="s">
        <v>268</v>
      </c>
      <c r="C76" s="31" t="s">
        <v>364</v>
      </c>
      <c r="D76" s="25" t="s">
        <v>173</v>
      </c>
      <c r="E76" s="31" t="s">
        <v>161</v>
      </c>
      <c r="F76" s="33">
        <v>0.015613425925925926</v>
      </c>
      <c r="G76" s="25" t="str">
        <f t="shared" si="4"/>
        <v>4.05/km</v>
      </c>
      <c r="H76" s="26">
        <f t="shared" si="6"/>
        <v>0.0034837962962962973</v>
      </c>
      <c r="I76" s="26">
        <f t="shared" si="5"/>
        <v>0.002581018518518519</v>
      </c>
    </row>
    <row r="77" spans="1:9" s="1" customFormat="1" ht="14.25" customHeight="1">
      <c r="A77" s="24" t="s">
        <v>89</v>
      </c>
      <c r="B77" s="31" t="s">
        <v>269</v>
      </c>
      <c r="C77" s="31" t="s">
        <v>379</v>
      </c>
      <c r="D77" s="25" t="s">
        <v>203</v>
      </c>
      <c r="E77" s="31" t="s">
        <v>170</v>
      </c>
      <c r="F77" s="33">
        <v>0.015625</v>
      </c>
      <c r="G77" s="25" t="str">
        <f t="shared" si="4"/>
        <v>4.05/km</v>
      </c>
      <c r="H77" s="26">
        <f t="shared" si="6"/>
        <v>0.003495370370370371</v>
      </c>
      <c r="I77" s="26">
        <f t="shared" si="5"/>
        <v>0.0012615740740740747</v>
      </c>
    </row>
    <row r="78" spans="1:9" s="1" customFormat="1" ht="14.25" customHeight="1">
      <c r="A78" s="24" t="s">
        <v>90</v>
      </c>
      <c r="B78" s="31" t="s">
        <v>412</v>
      </c>
      <c r="C78" s="31" t="s">
        <v>395</v>
      </c>
      <c r="D78" s="25" t="s">
        <v>165</v>
      </c>
      <c r="E78" s="31" t="s">
        <v>270</v>
      </c>
      <c r="F78" s="33">
        <v>0.015625</v>
      </c>
      <c r="G78" s="25" t="str">
        <f t="shared" si="4"/>
        <v>4.05/km</v>
      </c>
      <c r="H78" s="26">
        <f t="shared" si="6"/>
        <v>0.003495370370370371</v>
      </c>
      <c r="I78" s="26">
        <f t="shared" si="5"/>
        <v>0.00292824074074074</v>
      </c>
    </row>
    <row r="79" spans="1:9" s="1" customFormat="1" ht="14.25" customHeight="1">
      <c r="A79" s="24" t="s">
        <v>91</v>
      </c>
      <c r="B79" s="31" t="s">
        <v>271</v>
      </c>
      <c r="C79" s="31" t="s">
        <v>360</v>
      </c>
      <c r="D79" s="25" t="s">
        <v>204</v>
      </c>
      <c r="E79" s="31" t="s">
        <v>187</v>
      </c>
      <c r="F79" s="33">
        <v>0.015717592592592592</v>
      </c>
      <c r="G79" s="25" t="str">
        <f t="shared" si="4"/>
        <v>4.07/km</v>
      </c>
      <c r="H79" s="26">
        <f t="shared" si="6"/>
        <v>0.003587962962962963</v>
      </c>
      <c r="I79" s="26">
        <f t="shared" si="5"/>
        <v>0.0013310185185185196</v>
      </c>
    </row>
    <row r="80" spans="1:9" s="3" customFormat="1" ht="14.25" customHeight="1">
      <c r="A80" s="24" t="s">
        <v>92</v>
      </c>
      <c r="B80" s="31" t="s">
        <v>272</v>
      </c>
      <c r="C80" s="31" t="s">
        <v>369</v>
      </c>
      <c r="D80" s="25" t="s">
        <v>204</v>
      </c>
      <c r="E80" s="31" t="s">
        <v>187</v>
      </c>
      <c r="F80" s="33">
        <v>0.015740740740740743</v>
      </c>
      <c r="G80" s="25" t="str">
        <f t="shared" si="4"/>
        <v>4.07/km</v>
      </c>
      <c r="H80" s="26">
        <f t="shared" si="6"/>
        <v>0.0036111111111111135</v>
      </c>
      <c r="I80" s="26">
        <f t="shared" si="5"/>
        <v>0.0013541666666666702</v>
      </c>
    </row>
    <row r="81" spans="1:9" s="1" customFormat="1" ht="14.25" customHeight="1">
      <c r="A81" s="24" t="s">
        <v>93</v>
      </c>
      <c r="B81" s="31" t="s">
        <v>273</v>
      </c>
      <c r="C81" s="31" t="s">
        <v>374</v>
      </c>
      <c r="D81" s="25" t="s">
        <v>203</v>
      </c>
      <c r="E81" s="31" t="s">
        <v>274</v>
      </c>
      <c r="F81" s="33">
        <v>0.01577546296296296</v>
      </c>
      <c r="G81" s="25" t="str">
        <f t="shared" si="4"/>
        <v>4.08/km</v>
      </c>
      <c r="H81" s="26">
        <f t="shared" si="6"/>
        <v>0.003645833333333331</v>
      </c>
      <c r="I81" s="26">
        <f t="shared" si="5"/>
        <v>0.0014120370370370346</v>
      </c>
    </row>
    <row r="82" spans="1:9" s="1" customFormat="1" ht="14.25" customHeight="1">
      <c r="A82" s="24" t="s">
        <v>94</v>
      </c>
      <c r="B82" s="31" t="s">
        <v>275</v>
      </c>
      <c r="C82" s="31" t="s">
        <v>389</v>
      </c>
      <c r="D82" s="25" t="s">
        <v>165</v>
      </c>
      <c r="E82" s="31" t="s">
        <v>187</v>
      </c>
      <c r="F82" s="33">
        <v>0.01579861111111111</v>
      </c>
      <c r="G82" s="25" t="str">
        <f t="shared" si="4"/>
        <v>4.08/km</v>
      </c>
      <c r="H82" s="26">
        <f t="shared" si="6"/>
        <v>0.0036689814814814814</v>
      </c>
      <c r="I82" s="26">
        <f t="shared" si="5"/>
        <v>0.0031018518518518504</v>
      </c>
    </row>
    <row r="83" spans="1:9" s="1" customFormat="1" ht="14.25" customHeight="1">
      <c r="A83" s="24" t="s">
        <v>95</v>
      </c>
      <c r="B83" s="31" t="s">
        <v>164</v>
      </c>
      <c r="C83" s="31" t="s">
        <v>276</v>
      </c>
      <c r="D83" s="25" t="s">
        <v>158</v>
      </c>
      <c r="E83" s="31" t="s">
        <v>166</v>
      </c>
      <c r="F83" s="33">
        <v>0.015810185185185184</v>
      </c>
      <c r="G83" s="25" t="str">
        <f t="shared" si="4"/>
        <v>4.08/km</v>
      </c>
      <c r="H83" s="26">
        <f t="shared" si="6"/>
        <v>0.003680555555555555</v>
      </c>
      <c r="I83" s="26">
        <f t="shared" si="5"/>
        <v>0.003680555555555555</v>
      </c>
    </row>
    <row r="84" spans="1:9" ht="14.25" customHeight="1">
      <c r="A84" s="24" t="s">
        <v>96</v>
      </c>
      <c r="B84" s="31" t="s">
        <v>277</v>
      </c>
      <c r="C84" s="31" t="s">
        <v>372</v>
      </c>
      <c r="D84" s="25" t="s">
        <v>203</v>
      </c>
      <c r="E84" s="31" t="s">
        <v>161</v>
      </c>
      <c r="F84" s="33">
        <v>0.015902777777777776</v>
      </c>
      <c r="G84" s="25" t="str">
        <f t="shared" si="4"/>
        <v>4.10/km</v>
      </c>
      <c r="H84" s="26">
        <f t="shared" si="6"/>
        <v>0.003773148148148147</v>
      </c>
      <c r="I84" s="26">
        <f t="shared" si="5"/>
        <v>0.0015393518518518508</v>
      </c>
    </row>
    <row r="85" spans="1:9" ht="14.25" customHeight="1">
      <c r="A85" s="24" t="s">
        <v>97</v>
      </c>
      <c r="B85" s="31" t="s">
        <v>278</v>
      </c>
      <c r="C85" s="31" t="s">
        <v>365</v>
      </c>
      <c r="D85" s="25" t="s">
        <v>165</v>
      </c>
      <c r="E85" s="31" t="s">
        <v>341</v>
      </c>
      <c r="F85" s="33">
        <v>0.0159375</v>
      </c>
      <c r="G85" s="25" t="str">
        <f t="shared" si="4"/>
        <v>4.10/km</v>
      </c>
      <c r="H85" s="26">
        <f t="shared" si="6"/>
        <v>0.003807870370370371</v>
      </c>
      <c r="I85" s="26">
        <f t="shared" si="5"/>
        <v>0.00324074074074074</v>
      </c>
    </row>
    <row r="86" spans="1:9" ht="14.25" customHeight="1">
      <c r="A86" s="24" t="s">
        <v>98</v>
      </c>
      <c r="B86" s="31" t="s">
        <v>279</v>
      </c>
      <c r="C86" s="31" t="s">
        <v>386</v>
      </c>
      <c r="D86" s="25" t="s">
        <v>181</v>
      </c>
      <c r="E86" s="31" t="s">
        <v>280</v>
      </c>
      <c r="F86" s="33">
        <v>0.016099537037037037</v>
      </c>
      <c r="G86" s="25" t="str">
        <f t="shared" si="4"/>
        <v>4.13/km</v>
      </c>
      <c r="H86" s="26">
        <f t="shared" si="6"/>
        <v>0.003969907407407408</v>
      </c>
      <c r="I86" s="26">
        <f t="shared" si="5"/>
        <v>0.00269675925925926</v>
      </c>
    </row>
    <row r="87" spans="1:9" ht="14.25" customHeight="1">
      <c r="A87" s="24" t="s">
        <v>99</v>
      </c>
      <c r="B87" s="31" t="s">
        <v>281</v>
      </c>
      <c r="C87" s="31" t="s">
        <v>408</v>
      </c>
      <c r="D87" s="25" t="s">
        <v>208</v>
      </c>
      <c r="E87" s="31" t="s">
        <v>161</v>
      </c>
      <c r="F87" s="33">
        <v>0.016168981481481482</v>
      </c>
      <c r="G87" s="25" t="str">
        <f t="shared" si="4"/>
        <v>4.14/km</v>
      </c>
      <c r="H87" s="26">
        <f t="shared" si="6"/>
        <v>0.004039351851851853</v>
      </c>
      <c r="I87" s="26">
        <f t="shared" si="5"/>
        <v>0.0017476851851851872</v>
      </c>
    </row>
    <row r="88" spans="1:9" ht="14.25" customHeight="1">
      <c r="A88" s="24" t="s">
        <v>100</v>
      </c>
      <c r="B88" s="31" t="s">
        <v>282</v>
      </c>
      <c r="C88" s="31" t="s">
        <v>421</v>
      </c>
      <c r="D88" s="25" t="s">
        <v>256</v>
      </c>
      <c r="E88" s="31" t="s">
        <v>179</v>
      </c>
      <c r="F88" s="33">
        <v>0.016307870370370372</v>
      </c>
      <c r="G88" s="25" t="str">
        <f t="shared" si="4"/>
        <v>4.16/km</v>
      </c>
      <c r="H88" s="26">
        <f t="shared" si="6"/>
        <v>0.004178240740740743</v>
      </c>
      <c r="I88" s="26">
        <f t="shared" si="5"/>
        <v>0.0008912037037037048</v>
      </c>
    </row>
    <row r="89" spans="1:9" ht="14.25" customHeight="1">
      <c r="A89" s="24" t="s">
        <v>101</v>
      </c>
      <c r="B89" s="31" t="s">
        <v>283</v>
      </c>
      <c r="C89" s="31" t="s">
        <v>374</v>
      </c>
      <c r="D89" s="25" t="s">
        <v>204</v>
      </c>
      <c r="E89" s="31" t="s">
        <v>8</v>
      </c>
      <c r="F89" s="33">
        <v>0.016377314814814813</v>
      </c>
      <c r="G89" s="25" t="str">
        <f t="shared" si="4"/>
        <v>4.17/km</v>
      </c>
      <c r="H89" s="26">
        <f t="shared" si="6"/>
        <v>0.004247685185185184</v>
      </c>
      <c r="I89" s="26">
        <f t="shared" si="5"/>
        <v>0.001990740740740741</v>
      </c>
    </row>
    <row r="90" spans="1:9" ht="14.25" customHeight="1">
      <c r="A90" s="24" t="s">
        <v>102</v>
      </c>
      <c r="B90" s="31" t="s">
        <v>243</v>
      </c>
      <c r="C90" s="31" t="s">
        <v>12</v>
      </c>
      <c r="D90" s="25" t="s">
        <v>284</v>
      </c>
      <c r="E90" s="31" t="s">
        <v>5</v>
      </c>
      <c r="F90" s="33">
        <v>0.01638888888888889</v>
      </c>
      <c r="G90" s="25" t="str">
        <f t="shared" si="4"/>
        <v>4.17/km</v>
      </c>
      <c r="H90" s="26">
        <f t="shared" si="6"/>
        <v>0.004259259259259261</v>
      </c>
      <c r="I90" s="26">
        <f t="shared" si="5"/>
        <v>0</v>
      </c>
    </row>
    <row r="91" spans="1:9" ht="14.25" customHeight="1">
      <c r="A91" s="24" t="s">
        <v>103</v>
      </c>
      <c r="B91" s="31" t="s">
        <v>285</v>
      </c>
      <c r="C91" s="31" t="s">
        <v>364</v>
      </c>
      <c r="D91" s="25" t="s">
        <v>165</v>
      </c>
      <c r="E91" s="31" t="s">
        <v>270</v>
      </c>
      <c r="F91" s="33">
        <v>0.016412037037037037</v>
      </c>
      <c r="G91" s="25" t="str">
        <f t="shared" si="4"/>
        <v>4.18/km</v>
      </c>
      <c r="H91" s="26">
        <f t="shared" si="6"/>
        <v>0.004282407407407408</v>
      </c>
      <c r="I91" s="26">
        <f t="shared" si="5"/>
        <v>0.0037152777777777774</v>
      </c>
    </row>
    <row r="92" spans="1:9" ht="14.25" customHeight="1">
      <c r="A92" s="24" t="s">
        <v>104</v>
      </c>
      <c r="B92" s="31" t="s">
        <v>286</v>
      </c>
      <c r="C92" s="31" t="s">
        <v>420</v>
      </c>
      <c r="D92" s="25" t="s">
        <v>181</v>
      </c>
      <c r="E92" s="31" t="s">
        <v>159</v>
      </c>
      <c r="F92" s="33">
        <v>0.016435185185185188</v>
      </c>
      <c r="G92" s="25" t="str">
        <f t="shared" si="4"/>
        <v>4.18/km</v>
      </c>
      <c r="H92" s="26">
        <f t="shared" si="6"/>
        <v>0.004305555555555559</v>
      </c>
      <c r="I92" s="26">
        <f t="shared" si="5"/>
        <v>0.0030324074074074107</v>
      </c>
    </row>
    <row r="93" spans="1:9" ht="14.25" customHeight="1">
      <c r="A93" s="24" t="s">
        <v>105</v>
      </c>
      <c r="B93" s="31" t="s">
        <v>287</v>
      </c>
      <c r="C93" s="31" t="s">
        <v>404</v>
      </c>
      <c r="D93" s="25" t="s">
        <v>173</v>
      </c>
      <c r="E93" s="31" t="s">
        <v>7</v>
      </c>
      <c r="F93" s="33">
        <v>0.016527777777777777</v>
      </c>
      <c r="G93" s="25" t="str">
        <f t="shared" si="4"/>
        <v>4.20/km</v>
      </c>
      <c r="H93" s="26">
        <f t="shared" si="6"/>
        <v>0.0043981481481481476</v>
      </c>
      <c r="I93" s="26">
        <f t="shared" si="5"/>
        <v>0.003495370370370369</v>
      </c>
    </row>
    <row r="94" spans="1:9" ht="14.25" customHeight="1">
      <c r="A94" s="24" t="s">
        <v>106</v>
      </c>
      <c r="B94" s="31" t="s">
        <v>288</v>
      </c>
      <c r="C94" s="31" t="s">
        <v>372</v>
      </c>
      <c r="D94" s="25" t="s">
        <v>165</v>
      </c>
      <c r="E94" s="31" t="s">
        <v>159</v>
      </c>
      <c r="F94" s="33">
        <v>0.016631944444444446</v>
      </c>
      <c r="G94" s="25" t="str">
        <f t="shared" si="4"/>
        <v>4.21/km</v>
      </c>
      <c r="H94" s="26">
        <f t="shared" si="6"/>
        <v>0.004502314814814817</v>
      </c>
      <c r="I94" s="26">
        <f t="shared" si="5"/>
        <v>0.003935185185185186</v>
      </c>
    </row>
    <row r="95" spans="1:9" ht="14.25" customHeight="1">
      <c r="A95" s="24" t="s">
        <v>107</v>
      </c>
      <c r="B95" s="31" t="s">
        <v>432</v>
      </c>
      <c r="C95" s="31" t="s">
        <v>437</v>
      </c>
      <c r="D95" s="25" t="s">
        <v>203</v>
      </c>
      <c r="E95" s="31" t="s">
        <v>159</v>
      </c>
      <c r="F95" s="33">
        <v>0.016631944444444446</v>
      </c>
      <c r="G95" s="25" t="str">
        <f t="shared" si="4"/>
        <v>4.21/km</v>
      </c>
      <c r="H95" s="26">
        <f t="shared" si="6"/>
        <v>0.004502314814814817</v>
      </c>
      <c r="I95" s="26">
        <f t="shared" si="5"/>
        <v>0.0022685185185185204</v>
      </c>
    </row>
    <row r="96" spans="1:9" ht="14.25" customHeight="1">
      <c r="A96" s="24" t="s">
        <v>108</v>
      </c>
      <c r="B96" s="31" t="s">
        <v>422</v>
      </c>
      <c r="C96" s="31" t="s">
        <v>289</v>
      </c>
      <c r="D96" s="25" t="s">
        <v>203</v>
      </c>
      <c r="E96" s="31" t="s">
        <v>267</v>
      </c>
      <c r="F96" s="33">
        <v>0.01671296296296296</v>
      </c>
      <c r="G96" s="25" t="str">
        <f t="shared" si="4"/>
        <v>4.23/km</v>
      </c>
      <c r="H96" s="26">
        <f t="shared" si="6"/>
        <v>0.004583333333333332</v>
      </c>
      <c r="I96" s="26">
        <f t="shared" si="5"/>
        <v>0.0023495370370370354</v>
      </c>
    </row>
    <row r="97" spans="1:9" ht="14.25" customHeight="1">
      <c r="A97" s="24" t="s">
        <v>109</v>
      </c>
      <c r="B97" s="31" t="s">
        <v>439</v>
      </c>
      <c r="C97" s="31" t="s">
        <v>361</v>
      </c>
      <c r="D97" s="25" t="s">
        <v>290</v>
      </c>
      <c r="E97" s="31" t="s">
        <v>7</v>
      </c>
      <c r="F97" s="33">
        <v>0.016747685185185185</v>
      </c>
      <c r="G97" s="25" t="str">
        <f t="shared" si="4"/>
        <v>4.23/km</v>
      </c>
      <c r="H97" s="26">
        <f t="shared" si="6"/>
        <v>0.004618055555555556</v>
      </c>
      <c r="I97" s="26">
        <f t="shared" si="5"/>
        <v>0</v>
      </c>
    </row>
    <row r="98" spans="1:9" ht="14.25" customHeight="1">
      <c r="A98" s="24" t="s">
        <v>110</v>
      </c>
      <c r="B98" s="31" t="s">
        <v>11</v>
      </c>
      <c r="C98" s="31" t="s">
        <v>346</v>
      </c>
      <c r="D98" s="25" t="s">
        <v>290</v>
      </c>
      <c r="E98" s="31" t="s">
        <v>291</v>
      </c>
      <c r="F98" s="33">
        <v>0.016898148148148148</v>
      </c>
      <c r="G98" s="25" t="str">
        <f t="shared" si="4"/>
        <v>4.25/km</v>
      </c>
      <c r="H98" s="26">
        <f t="shared" si="6"/>
        <v>0.004768518518518519</v>
      </c>
      <c r="I98" s="26">
        <f t="shared" si="5"/>
        <v>0.00015046296296296335</v>
      </c>
    </row>
    <row r="99" spans="1:9" ht="14.25" customHeight="1">
      <c r="A99" s="24" t="s">
        <v>111</v>
      </c>
      <c r="B99" s="31" t="s">
        <v>292</v>
      </c>
      <c r="C99" s="31" t="s">
        <v>430</v>
      </c>
      <c r="D99" s="25" t="s">
        <v>165</v>
      </c>
      <c r="E99" s="31" t="s">
        <v>159</v>
      </c>
      <c r="F99" s="33">
        <v>0.016967592592592593</v>
      </c>
      <c r="G99" s="25" t="str">
        <f t="shared" si="4"/>
        <v>4.27/km</v>
      </c>
      <c r="H99" s="26">
        <f t="shared" si="6"/>
        <v>0.004837962962962964</v>
      </c>
      <c r="I99" s="26">
        <f t="shared" si="5"/>
        <v>0.004270833333333333</v>
      </c>
    </row>
    <row r="100" spans="1:9" ht="14.25" customHeight="1">
      <c r="A100" s="24" t="s">
        <v>112</v>
      </c>
      <c r="B100" s="31" t="s">
        <v>293</v>
      </c>
      <c r="C100" s="31" t="s">
        <v>294</v>
      </c>
      <c r="D100" s="25" t="s">
        <v>158</v>
      </c>
      <c r="E100" s="31" t="s">
        <v>174</v>
      </c>
      <c r="F100" s="33">
        <v>0.016979166666666667</v>
      </c>
      <c r="G100" s="25" t="str">
        <f t="shared" si="4"/>
        <v>4.27/km</v>
      </c>
      <c r="H100" s="26">
        <f t="shared" si="6"/>
        <v>0.004849537037037038</v>
      </c>
      <c r="I100" s="26">
        <f aca="true" t="shared" si="7" ref="I100:I131">F100-INDEX($F$4:$F$143,MATCH(D100,$D$4:$D$143,0))</f>
        <v>0.004849537037037038</v>
      </c>
    </row>
    <row r="101" spans="1:9" ht="14.25" customHeight="1">
      <c r="A101" s="24" t="s">
        <v>113</v>
      </c>
      <c r="B101" s="31" t="s">
        <v>15</v>
      </c>
      <c r="C101" s="31" t="s">
        <v>295</v>
      </c>
      <c r="D101" s="25" t="s">
        <v>158</v>
      </c>
      <c r="E101" s="31" t="s">
        <v>187</v>
      </c>
      <c r="F101" s="33">
        <v>0.017002314814814814</v>
      </c>
      <c r="G101" s="25" t="str">
        <f t="shared" si="4"/>
        <v>4.27/km</v>
      </c>
      <c r="H101" s="26">
        <f t="shared" si="6"/>
        <v>0.004872685185185185</v>
      </c>
      <c r="I101" s="26">
        <f t="shared" si="7"/>
        <v>0.004872685185185185</v>
      </c>
    </row>
    <row r="102" spans="1:9" ht="14.25" customHeight="1">
      <c r="A102" s="24" t="s">
        <v>114</v>
      </c>
      <c r="B102" s="31" t="s">
        <v>296</v>
      </c>
      <c r="C102" s="31" t="s">
        <v>381</v>
      </c>
      <c r="D102" s="25" t="s">
        <v>204</v>
      </c>
      <c r="E102" s="31" t="s">
        <v>222</v>
      </c>
      <c r="F102" s="33">
        <v>0.01704861111111111</v>
      </c>
      <c r="G102" s="25" t="str">
        <f t="shared" si="4"/>
        <v>4.28/km</v>
      </c>
      <c r="H102" s="26">
        <f t="shared" si="6"/>
        <v>0.0049189814814814825</v>
      </c>
      <c r="I102" s="26">
        <f t="shared" si="7"/>
        <v>0.002662037037037039</v>
      </c>
    </row>
    <row r="103" spans="1:9" ht="14.25" customHeight="1">
      <c r="A103" s="24" t="s">
        <v>115</v>
      </c>
      <c r="B103" s="31" t="s">
        <v>297</v>
      </c>
      <c r="C103" s="31" t="s">
        <v>426</v>
      </c>
      <c r="D103" s="25" t="s">
        <v>284</v>
      </c>
      <c r="E103" s="31" t="s">
        <v>340</v>
      </c>
      <c r="F103" s="33">
        <v>0.01704861111111111</v>
      </c>
      <c r="G103" s="25" t="str">
        <f t="shared" si="4"/>
        <v>4.28/km</v>
      </c>
      <c r="H103" s="26">
        <f t="shared" si="6"/>
        <v>0.0049189814814814825</v>
      </c>
      <c r="I103" s="26">
        <f t="shared" si="7"/>
        <v>0.0006597222222222213</v>
      </c>
    </row>
    <row r="104" spans="1:9" ht="14.25" customHeight="1">
      <c r="A104" s="24" t="s">
        <v>116</v>
      </c>
      <c r="B104" s="31" t="s">
        <v>239</v>
      </c>
      <c r="C104" s="31" t="s">
        <v>362</v>
      </c>
      <c r="D104" s="25" t="s">
        <v>158</v>
      </c>
      <c r="E104" s="31" t="s">
        <v>240</v>
      </c>
      <c r="F104" s="33">
        <v>0.017106481481481483</v>
      </c>
      <c r="G104" s="25" t="str">
        <f t="shared" si="4"/>
        <v>4.29/km</v>
      </c>
      <c r="H104" s="26">
        <f t="shared" si="6"/>
        <v>0.004976851851851854</v>
      </c>
      <c r="I104" s="26">
        <f t="shared" si="7"/>
        <v>0.004976851851851854</v>
      </c>
    </row>
    <row r="105" spans="1:9" ht="14.25" customHeight="1">
      <c r="A105" s="24" t="s">
        <v>117</v>
      </c>
      <c r="B105" s="31" t="s">
        <v>298</v>
      </c>
      <c r="C105" s="31" t="s">
        <v>431</v>
      </c>
      <c r="D105" s="25" t="s">
        <v>203</v>
      </c>
      <c r="E105" s="31" t="s">
        <v>341</v>
      </c>
      <c r="F105" s="33">
        <v>0.01721064814814815</v>
      </c>
      <c r="G105" s="25" t="str">
        <f t="shared" si="4"/>
        <v>4.30/km</v>
      </c>
      <c r="H105" s="26">
        <f t="shared" si="6"/>
        <v>0.005081018518518519</v>
      </c>
      <c r="I105" s="26">
        <f t="shared" si="7"/>
        <v>0.002847222222222223</v>
      </c>
    </row>
    <row r="106" spans="1:9" ht="14.25" customHeight="1">
      <c r="A106" s="24" t="s">
        <v>118</v>
      </c>
      <c r="B106" s="31" t="s">
        <v>299</v>
      </c>
      <c r="C106" s="31" t="s">
        <v>385</v>
      </c>
      <c r="D106" s="25" t="s">
        <v>165</v>
      </c>
      <c r="E106" s="31" t="s">
        <v>5</v>
      </c>
      <c r="F106" s="33">
        <v>0.017291666666666667</v>
      </c>
      <c r="G106" s="25" t="str">
        <f t="shared" si="4"/>
        <v>4.32/km</v>
      </c>
      <c r="H106" s="26">
        <f t="shared" si="6"/>
        <v>0.005162037037037038</v>
      </c>
      <c r="I106" s="26">
        <f t="shared" si="7"/>
        <v>0.004594907407407407</v>
      </c>
    </row>
    <row r="107" spans="1:9" ht="14.25" customHeight="1">
      <c r="A107" s="24" t="s">
        <v>119</v>
      </c>
      <c r="B107" s="31" t="s">
        <v>300</v>
      </c>
      <c r="C107" s="31" t="s">
        <v>406</v>
      </c>
      <c r="D107" s="25" t="s">
        <v>204</v>
      </c>
      <c r="E107" s="31" t="s">
        <v>270</v>
      </c>
      <c r="F107" s="33">
        <v>0.017314814814814814</v>
      </c>
      <c r="G107" s="25" t="str">
        <f t="shared" si="4"/>
        <v>4.32/km</v>
      </c>
      <c r="H107" s="26">
        <f t="shared" si="6"/>
        <v>0.005185185185185185</v>
      </c>
      <c r="I107" s="26">
        <f t="shared" si="7"/>
        <v>0.0029282407407407417</v>
      </c>
    </row>
    <row r="108" spans="1:9" ht="14.25" customHeight="1">
      <c r="A108" s="24" t="s">
        <v>120</v>
      </c>
      <c r="B108" s="31" t="s">
        <v>342</v>
      </c>
      <c r="C108" s="31" t="s">
        <v>361</v>
      </c>
      <c r="D108" s="25" t="s">
        <v>203</v>
      </c>
      <c r="E108" s="31" t="s">
        <v>2</v>
      </c>
      <c r="F108" s="33">
        <v>0.017361111111111112</v>
      </c>
      <c r="G108" s="25" t="str">
        <f t="shared" si="4"/>
        <v>4.33/km</v>
      </c>
      <c r="H108" s="26">
        <f t="shared" si="6"/>
        <v>0.005231481481481483</v>
      </c>
      <c r="I108" s="26">
        <f t="shared" si="7"/>
        <v>0.0029976851851851866</v>
      </c>
    </row>
    <row r="109" spans="1:9" ht="14.25" customHeight="1">
      <c r="A109" s="24" t="s">
        <v>121</v>
      </c>
      <c r="B109" s="31" t="s">
        <v>301</v>
      </c>
      <c r="C109" s="31" t="s">
        <v>391</v>
      </c>
      <c r="D109" s="25" t="s">
        <v>203</v>
      </c>
      <c r="E109" s="31" t="s">
        <v>187</v>
      </c>
      <c r="F109" s="33">
        <v>0.017372685185185185</v>
      </c>
      <c r="G109" s="25" t="str">
        <f t="shared" si="4"/>
        <v>4.33/km</v>
      </c>
      <c r="H109" s="26">
        <f t="shared" si="6"/>
        <v>0.005243055555555556</v>
      </c>
      <c r="I109" s="26">
        <f t="shared" si="7"/>
        <v>0.00300925925925926</v>
      </c>
    </row>
    <row r="110" spans="1:9" ht="14.25" customHeight="1">
      <c r="A110" s="24" t="s">
        <v>122</v>
      </c>
      <c r="B110" s="31" t="s">
        <v>231</v>
      </c>
      <c r="C110" s="31" t="s">
        <v>302</v>
      </c>
      <c r="D110" s="25" t="s">
        <v>158</v>
      </c>
      <c r="E110" s="31" t="s">
        <v>303</v>
      </c>
      <c r="F110" s="33">
        <v>0.017430555555555557</v>
      </c>
      <c r="G110" s="25" t="str">
        <f t="shared" si="4"/>
        <v>4.34/km</v>
      </c>
      <c r="H110" s="26">
        <f t="shared" si="6"/>
        <v>0.005300925925925928</v>
      </c>
      <c r="I110" s="26">
        <f t="shared" si="7"/>
        <v>0.005300925925925928</v>
      </c>
    </row>
    <row r="111" spans="1:9" ht="14.25" customHeight="1">
      <c r="A111" s="24" t="s">
        <v>123</v>
      </c>
      <c r="B111" s="31" t="s">
        <v>304</v>
      </c>
      <c r="C111" s="31" t="s">
        <v>305</v>
      </c>
      <c r="D111" s="25" t="s">
        <v>204</v>
      </c>
      <c r="E111" s="31" t="s">
        <v>187</v>
      </c>
      <c r="F111" s="33">
        <v>0.017465277777777777</v>
      </c>
      <c r="G111" s="25" t="str">
        <f t="shared" si="4"/>
        <v>4.34/km</v>
      </c>
      <c r="H111" s="26">
        <f t="shared" si="6"/>
        <v>0.005335648148148148</v>
      </c>
      <c r="I111" s="26">
        <f t="shared" si="7"/>
        <v>0.003078703703703705</v>
      </c>
    </row>
    <row r="112" spans="1:9" ht="14.25" customHeight="1">
      <c r="A112" s="24" t="s">
        <v>124</v>
      </c>
      <c r="B112" s="31" t="s">
        <v>434</v>
      </c>
      <c r="C112" s="31" t="s">
        <v>390</v>
      </c>
      <c r="D112" s="25" t="s">
        <v>173</v>
      </c>
      <c r="E112" s="31" t="s">
        <v>306</v>
      </c>
      <c r="F112" s="33">
        <v>0.01752314814814815</v>
      </c>
      <c r="G112" s="25" t="str">
        <f t="shared" si="4"/>
        <v>4.35/km</v>
      </c>
      <c r="H112" s="26">
        <f t="shared" si="6"/>
        <v>0.00539351851851852</v>
      </c>
      <c r="I112" s="26">
        <f t="shared" si="7"/>
        <v>0.004490740740740741</v>
      </c>
    </row>
    <row r="113" spans="1:9" ht="14.25" customHeight="1">
      <c r="A113" s="24" t="s">
        <v>125</v>
      </c>
      <c r="B113" s="31" t="s">
        <v>307</v>
      </c>
      <c r="C113" s="31" t="s">
        <v>415</v>
      </c>
      <c r="D113" s="25" t="s">
        <v>242</v>
      </c>
      <c r="E113" s="31" t="s">
        <v>308</v>
      </c>
      <c r="F113" s="33">
        <v>0.017534722222222222</v>
      </c>
      <c r="G113" s="25" t="str">
        <f t="shared" si="4"/>
        <v>4.35/km</v>
      </c>
      <c r="H113" s="26">
        <f t="shared" si="6"/>
        <v>0.005405092592592593</v>
      </c>
      <c r="I113" s="26">
        <f t="shared" si="7"/>
        <v>0.002349537037037037</v>
      </c>
    </row>
    <row r="114" spans="1:9" ht="14.25" customHeight="1">
      <c r="A114" s="24" t="s">
        <v>126</v>
      </c>
      <c r="B114" s="31" t="s">
        <v>309</v>
      </c>
      <c r="C114" s="31" t="s">
        <v>379</v>
      </c>
      <c r="D114" s="25" t="s">
        <v>203</v>
      </c>
      <c r="E114" s="31" t="s">
        <v>187</v>
      </c>
      <c r="F114" s="33">
        <v>0.0178125</v>
      </c>
      <c r="G114" s="25" t="str">
        <f t="shared" si="4"/>
        <v>4.40/km</v>
      </c>
      <c r="H114" s="26">
        <f t="shared" si="6"/>
        <v>0.005682870370370369</v>
      </c>
      <c r="I114" s="26">
        <f t="shared" si="7"/>
        <v>0.003449074074074073</v>
      </c>
    </row>
    <row r="115" spans="1:9" ht="14.25" customHeight="1">
      <c r="A115" s="24" t="s">
        <v>127</v>
      </c>
      <c r="B115" s="31" t="s">
        <v>310</v>
      </c>
      <c r="C115" s="31" t="s">
        <v>359</v>
      </c>
      <c r="D115" s="25" t="s">
        <v>158</v>
      </c>
      <c r="E115" s="31" t="s">
        <v>159</v>
      </c>
      <c r="F115" s="33">
        <v>0.01806712962962963</v>
      </c>
      <c r="G115" s="25" t="str">
        <f t="shared" si="4"/>
        <v>4.44/km</v>
      </c>
      <c r="H115" s="26">
        <f t="shared" si="6"/>
        <v>0.005937500000000002</v>
      </c>
      <c r="I115" s="26">
        <f t="shared" si="7"/>
        <v>0.005937500000000002</v>
      </c>
    </row>
    <row r="116" spans="1:9" ht="14.25" customHeight="1">
      <c r="A116" s="24" t="s">
        <v>128</v>
      </c>
      <c r="B116" s="31" t="s">
        <v>403</v>
      </c>
      <c r="C116" s="31" t="s">
        <v>386</v>
      </c>
      <c r="D116" s="25" t="s">
        <v>284</v>
      </c>
      <c r="E116" s="31" t="s">
        <v>222</v>
      </c>
      <c r="F116" s="33">
        <v>0.018125</v>
      </c>
      <c r="G116" s="25" t="str">
        <f t="shared" si="4"/>
        <v>4.45/km</v>
      </c>
      <c r="H116" s="26">
        <f t="shared" si="6"/>
        <v>0.00599537037037037</v>
      </c>
      <c r="I116" s="26">
        <f t="shared" si="7"/>
        <v>0.0017361111111111084</v>
      </c>
    </row>
    <row r="117" spans="1:9" ht="14.25" customHeight="1">
      <c r="A117" s="24" t="s">
        <v>129</v>
      </c>
      <c r="B117" s="31" t="s">
        <v>311</v>
      </c>
      <c r="C117" s="31" t="s">
        <v>13</v>
      </c>
      <c r="D117" s="25" t="s">
        <v>312</v>
      </c>
      <c r="E117" s="31" t="s">
        <v>5</v>
      </c>
      <c r="F117" s="33">
        <v>0.018252314814814815</v>
      </c>
      <c r="G117" s="25" t="str">
        <f t="shared" si="4"/>
        <v>4.47/km</v>
      </c>
      <c r="H117" s="26">
        <f t="shared" si="6"/>
        <v>0.006122685185185186</v>
      </c>
      <c r="I117" s="26">
        <f t="shared" si="7"/>
        <v>0</v>
      </c>
    </row>
    <row r="118" spans="1:9" ht="14.25" customHeight="1">
      <c r="A118" s="24" t="s">
        <v>130</v>
      </c>
      <c r="B118" s="31" t="s">
        <v>313</v>
      </c>
      <c r="C118" s="31" t="s">
        <v>419</v>
      </c>
      <c r="D118" s="25" t="s">
        <v>284</v>
      </c>
      <c r="E118" s="31" t="s">
        <v>161</v>
      </c>
      <c r="F118" s="33">
        <v>0.0184375</v>
      </c>
      <c r="G118" s="25" t="str">
        <f t="shared" si="4"/>
        <v>4.50/km</v>
      </c>
      <c r="H118" s="26">
        <f t="shared" si="6"/>
        <v>0.00630787037037037</v>
      </c>
      <c r="I118" s="26">
        <f t="shared" si="7"/>
        <v>0.0020486111111111087</v>
      </c>
    </row>
    <row r="119" spans="1:9" ht="14.25" customHeight="1">
      <c r="A119" s="24" t="s">
        <v>131</v>
      </c>
      <c r="B119" s="31" t="s">
        <v>314</v>
      </c>
      <c r="C119" s="31" t="s">
        <v>429</v>
      </c>
      <c r="D119" s="25" t="s">
        <v>181</v>
      </c>
      <c r="E119" s="31" t="s">
        <v>6</v>
      </c>
      <c r="F119" s="33">
        <v>0.018541666666666668</v>
      </c>
      <c r="G119" s="25" t="str">
        <f t="shared" si="4"/>
        <v>4.51/km</v>
      </c>
      <c r="H119" s="26">
        <f t="shared" si="6"/>
        <v>0.006412037037037039</v>
      </c>
      <c r="I119" s="26">
        <f t="shared" si="7"/>
        <v>0.005138888888888891</v>
      </c>
    </row>
    <row r="120" spans="1:9" ht="14.25" customHeight="1">
      <c r="A120" s="24" t="s">
        <v>132</v>
      </c>
      <c r="B120" s="31" t="s">
        <v>315</v>
      </c>
      <c r="C120" s="31" t="s">
        <v>363</v>
      </c>
      <c r="D120" s="25" t="s">
        <v>181</v>
      </c>
      <c r="E120" s="31" t="s">
        <v>240</v>
      </c>
      <c r="F120" s="33">
        <v>0.018564814814814815</v>
      </c>
      <c r="G120" s="25" t="str">
        <f t="shared" si="4"/>
        <v>4.52/km</v>
      </c>
      <c r="H120" s="26">
        <f t="shared" si="6"/>
        <v>0.006435185185185186</v>
      </c>
      <c r="I120" s="26">
        <f t="shared" si="7"/>
        <v>0.005162037037037038</v>
      </c>
    </row>
    <row r="121" spans="1:9" ht="14.25" customHeight="1">
      <c r="A121" s="24" t="s">
        <v>133</v>
      </c>
      <c r="B121" s="31" t="s">
        <v>225</v>
      </c>
      <c r="C121" s="31" t="s">
        <v>365</v>
      </c>
      <c r="D121" s="25" t="s">
        <v>290</v>
      </c>
      <c r="E121" s="31" t="s">
        <v>247</v>
      </c>
      <c r="F121" s="33">
        <v>0.018622685185185183</v>
      </c>
      <c r="G121" s="25" t="str">
        <f t="shared" si="4"/>
        <v>4.53/km</v>
      </c>
      <c r="H121" s="26">
        <f t="shared" si="6"/>
        <v>0.006493055555555554</v>
      </c>
      <c r="I121" s="26">
        <f t="shared" si="7"/>
        <v>0.0018749999999999982</v>
      </c>
    </row>
    <row r="122" spans="1:9" ht="14.25" customHeight="1">
      <c r="A122" s="24" t="s">
        <v>134</v>
      </c>
      <c r="B122" s="31" t="s">
        <v>316</v>
      </c>
      <c r="C122" s="31" t="s">
        <v>382</v>
      </c>
      <c r="D122" s="25" t="s">
        <v>158</v>
      </c>
      <c r="E122" s="31" t="s">
        <v>159</v>
      </c>
      <c r="F122" s="33">
        <v>0.018761574074074073</v>
      </c>
      <c r="G122" s="25" t="str">
        <f t="shared" si="4"/>
        <v>4.55/km</v>
      </c>
      <c r="H122" s="26">
        <f t="shared" si="6"/>
        <v>0.006631944444444444</v>
      </c>
      <c r="I122" s="26">
        <f t="shared" si="7"/>
        <v>0.006631944444444444</v>
      </c>
    </row>
    <row r="123" spans="1:9" ht="14.25" customHeight="1">
      <c r="A123" s="24" t="s">
        <v>135</v>
      </c>
      <c r="B123" s="31" t="s">
        <v>316</v>
      </c>
      <c r="C123" s="31" t="s">
        <v>378</v>
      </c>
      <c r="D123" s="25" t="s">
        <v>181</v>
      </c>
      <c r="E123" s="31" t="s">
        <v>159</v>
      </c>
      <c r="F123" s="33">
        <v>0.018761574074074073</v>
      </c>
      <c r="G123" s="25" t="str">
        <f t="shared" si="4"/>
        <v>4.55/km</v>
      </c>
      <c r="H123" s="26">
        <f t="shared" si="6"/>
        <v>0.006631944444444444</v>
      </c>
      <c r="I123" s="26">
        <f t="shared" si="7"/>
        <v>0.0053587962962962955</v>
      </c>
    </row>
    <row r="124" spans="1:9" ht="14.25" customHeight="1">
      <c r="A124" s="24" t="s">
        <v>136</v>
      </c>
      <c r="B124" s="31" t="s">
        <v>317</v>
      </c>
      <c r="C124" s="31" t="s">
        <v>361</v>
      </c>
      <c r="D124" s="25" t="s">
        <v>165</v>
      </c>
      <c r="E124" s="31" t="s">
        <v>174</v>
      </c>
      <c r="F124" s="33">
        <v>0.018831018518518518</v>
      </c>
      <c r="G124" s="25" t="str">
        <f t="shared" si="4"/>
        <v>4.56/km</v>
      </c>
      <c r="H124" s="26">
        <f t="shared" si="6"/>
        <v>0.006701388888888889</v>
      </c>
      <c r="I124" s="26">
        <f t="shared" si="7"/>
        <v>0.006134259259259258</v>
      </c>
    </row>
    <row r="125" spans="1:9" ht="14.25" customHeight="1">
      <c r="A125" s="24" t="s">
        <v>137</v>
      </c>
      <c r="B125" s="31" t="s">
        <v>343</v>
      </c>
      <c r="C125" s="31" t="s">
        <v>365</v>
      </c>
      <c r="D125" s="25" t="s">
        <v>318</v>
      </c>
      <c r="E125" s="31" t="s">
        <v>187</v>
      </c>
      <c r="F125" s="33">
        <v>0.01898148148148148</v>
      </c>
      <c r="G125" s="25" t="str">
        <f t="shared" si="4"/>
        <v>4.58/km</v>
      </c>
      <c r="H125" s="26">
        <f t="shared" si="6"/>
        <v>0.006851851851851852</v>
      </c>
      <c r="I125" s="26">
        <f t="shared" si="7"/>
        <v>0</v>
      </c>
    </row>
    <row r="126" spans="1:9" ht="14.25" customHeight="1">
      <c r="A126" s="24" t="s">
        <v>138</v>
      </c>
      <c r="B126" s="31" t="s">
        <v>319</v>
      </c>
      <c r="C126" s="31" t="s">
        <v>320</v>
      </c>
      <c r="D126" s="25" t="s">
        <v>259</v>
      </c>
      <c r="E126" s="31" t="s">
        <v>191</v>
      </c>
      <c r="F126" s="33">
        <v>0.019039351851851852</v>
      </c>
      <c r="G126" s="25" t="str">
        <f t="shared" si="4"/>
        <v>4.59/km</v>
      </c>
      <c r="H126" s="26">
        <f t="shared" si="6"/>
        <v>0.006909722222222223</v>
      </c>
      <c r="I126" s="26">
        <f t="shared" si="7"/>
        <v>0.003611111111111112</v>
      </c>
    </row>
    <row r="127" spans="1:9" ht="14.25" customHeight="1">
      <c r="A127" s="24" t="s">
        <v>139</v>
      </c>
      <c r="B127" s="31" t="s">
        <v>321</v>
      </c>
      <c r="C127" s="31" t="s">
        <v>424</v>
      </c>
      <c r="D127" s="25" t="s">
        <v>177</v>
      </c>
      <c r="E127" s="31" t="s">
        <v>0</v>
      </c>
      <c r="F127" s="33">
        <v>0.019247685185185184</v>
      </c>
      <c r="G127" s="25" t="str">
        <f t="shared" si="4"/>
        <v>5.02/km</v>
      </c>
      <c r="H127" s="26">
        <f t="shared" si="6"/>
        <v>0.0071180555555555546</v>
      </c>
      <c r="I127" s="26">
        <f t="shared" si="7"/>
        <v>0.005891203703703701</v>
      </c>
    </row>
    <row r="128" spans="1:9" ht="14.25" customHeight="1">
      <c r="A128" s="24" t="s">
        <v>140</v>
      </c>
      <c r="B128" s="31" t="s">
        <v>322</v>
      </c>
      <c r="C128" s="31" t="s">
        <v>377</v>
      </c>
      <c r="D128" s="25" t="s">
        <v>204</v>
      </c>
      <c r="E128" s="31" t="s">
        <v>174</v>
      </c>
      <c r="F128" s="33">
        <v>0.01947916666666667</v>
      </c>
      <c r="G128" s="25" t="str">
        <f t="shared" si="4"/>
        <v>5.06/km</v>
      </c>
      <c r="H128" s="26">
        <f t="shared" si="6"/>
        <v>0.00734953703703704</v>
      </c>
      <c r="I128" s="26">
        <f t="shared" si="7"/>
        <v>0.0050925925925925965</v>
      </c>
    </row>
    <row r="129" spans="1:9" ht="14.25" customHeight="1">
      <c r="A129" s="24" t="s">
        <v>141</v>
      </c>
      <c r="B129" s="31" t="s">
        <v>323</v>
      </c>
      <c r="C129" s="31" t="s">
        <v>405</v>
      </c>
      <c r="D129" s="25" t="s">
        <v>284</v>
      </c>
      <c r="E129" s="31" t="s">
        <v>187</v>
      </c>
      <c r="F129" s="33">
        <v>0.019537037037037037</v>
      </c>
      <c r="G129" s="25" t="str">
        <f t="shared" si="4"/>
        <v>5.07/km</v>
      </c>
      <c r="H129" s="26">
        <f t="shared" si="6"/>
        <v>0.007407407407407408</v>
      </c>
      <c r="I129" s="26">
        <f t="shared" si="7"/>
        <v>0.0031481481481481464</v>
      </c>
    </row>
    <row r="130" spans="1:9" ht="14.25" customHeight="1">
      <c r="A130" s="24" t="s">
        <v>142</v>
      </c>
      <c r="B130" s="31" t="s">
        <v>257</v>
      </c>
      <c r="C130" s="31" t="s">
        <v>258</v>
      </c>
      <c r="D130" s="25" t="s">
        <v>259</v>
      </c>
      <c r="E130" s="31" t="s">
        <v>187</v>
      </c>
      <c r="F130" s="33">
        <v>0.01982638888888889</v>
      </c>
      <c r="G130" s="25" t="str">
        <f t="shared" si="4"/>
        <v>5.11/km</v>
      </c>
      <c r="H130" s="26">
        <f t="shared" si="6"/>
        <v>0.007696759259259261</v>
      </c>
      <c r="I130" s="26">
        <f t="shared" si="7"/>
        <v>0.004398148148148149</v>
      </c>
    </row>
    <row r="131" spans="1:9" ht="14.25" customHeight="1">
      <c r="A131" s="24" t="s">
        <v>143</v>
      </c>
      <c r="B131" s="31" t="s">
        <v>324</v>
      </c>
      <c r="C131" s="31" t="s">
        <v>346</v>
      </c>
      <c r="D131" s="25" t="s">
        <v>284</v>
      </c>
      <c r="E131" s="31" t="s">
        <v>187</v>
      </c>
      <c r="F131" s="33">
        <v>0.02005787037037037</v>
      </c>
      <c r="G131" s="25" t="str">
        <f t="shared" si="4"/>
        <v>5.15/km</v>
      </c>
      <c r="H131" s="26">
        <f t="shared" si="6"/>
        <v>0.00792824074074074</v>
      </c>
      <c r="I131" s="26">
        <f t="shared" si="7"/>
        <v>0.003668981481481478</v>
      </c>
    </row>
    <row r="132" spans="1:9" ht="14.25" customHeight="1">
      <c r="A132" s="24" t="s">
        <v>144</v>
      </c>
      <c r="B132" s="31" t="s">
        <v>325</v>
      </c>
      <c r="C132" s="31" t="s">
        <v>375</v>
      </c>
      <c r="D132" s="25" t="s">
        <v>173</v>
      </c>
      <c r="E132" s="31" t="s">
        <v>187</v>
      </c>
      <c r="F132" s="33">
        <v>0.020092592592592592</v>
      </c>
      <c r="G132" s="25" t="str">
        <f aca="true" t="shared" si="8" ref="G132:G143">TEXT(INT((HOUR(F132)*3600+MINUTE(F132)*60+SECOND(F132))/$I$2/60),"0")&amp;"."&amp;TEXT(MOD((HOUR(F132)*3600+MINUTE(F132)*60+SECOND(F132))/$I$2,60),"00")&amp;"/km"</f>
        <v>5.16/km</v>
      </c>
      <c r="H132" s="26">
        <f t="shared" si="6"/>
        <v>0.007962962962962963</v>
      </c>
      <c r="I132" s="26">
        <f aca="true" t="shared" si="9" ref="I132:I143">F132-INDEX($F$4:$F$143,MATCH(D132,$D$4:$D$143,0))</f>
        <v>0.007060185185185185</v>
      </c>
    </row>
    <row r="133" spans="1:9" ht="14.25" customHeight="1">
      <c r="A133" s="24" t="s">
        <v>145</v>
      </c>
      <c r="B133" s="31" t="s">
        <v>326</v>
      </c>
      <c r="C133" s="31" t="s">
        <v>393</v>
      </c>
      <c r="D133" s="25" t="s">
        <v>158</v>
      </c>
      <c r="E133" s="31" t="s">
        <v>174</v>
      </c>
      <c r="F133" s="33">
        <v>0.020185185185185184</v>
      </c>
      <c r="G133" s="25" t="str">
        <f t="shared" si="8"/>
        <v>5.17/km</v>
      </c>
      <c r="H133" s="26">
        <f t="shared" si="6"/>
        <v>0.008055555555555555</v>
      </c>
      <c r="I133" s="26">
        <f t="shared" si="9"/>
        <v>0.008055555555555555</v>
      </c>
    </row>
    <row r="134" spans="1:9" ht="14.25" customHeight="1">
      <c r="A134" s="24" t="s">
        <v>146</v>
      </c>
      <c r="B134" s="31" t="s">
        <v>397</v>
      </c>
      <c r="C134" s="31" t="s">
        <v>418</v>
      </c>
      <c r="D134" s="25" t="s">
        <v>203</v>
      </c>
      <c r="E134" s="31" t="s">
        <v>5</v>
      </c>
      <c r="F134" s="33">
        <v>0.02028935185185185</v>
      </c>
      <c r="G134" s="25" t="str">
        <f t="shared" si="8"/>
        <v>5.19/km</v>
      </c>
      <c r="H134" s="26">
        <f aca="true" t="shared" si="10" ref="H134:H143">F134-$F$4</f>
        <v>0.008159722222222221</v>
      </c>
      <c r="I134" s="26">
        <f t="shared" si="9"/>
        <v>0.005925925925925925</v>
      </c>
    </row>
    <row r="135" spans="1:9" ht="14.25" customHeight="1">
      <c r="A135" s="24" t="s">
        <v>147</v>
      </c>
      <c r="B135" s="31" t="s">
        <v>327</v>
      </c>
      <c r="C135" s="31" t="s">
        <v>328</v>
      </c>
      <c r="D135" s="25" t="s">
        <v>290</v>
      </c>
      <c r="E135" s="31" t="s">
        <v>340</v>
      </c>
      <c r="F135" s="33">
        <v>0.020405092592592593</v>
      </c>
      <c r="G135" s="25" t="str">
        <f t="shared" si="8"/>
        <v>5.21/km</v>
      </c>
      <c r="H135" s="26">
        <f t="shared" si="10"/>
        <v>0.008275462962962964</v>
      </c>
      <c r="I135" s="26">
        <f t="shared" si="9"/>
        <v>0.003657407407407408</v>
      </c>
    </row>
    <row r="136" spans="1:9" ht="14.25" customHeight="1">
      <c r="A136" s="24" t="s">
        <v>148</v>
      </c>
      <c r="B136" s="31" t="s">
        <v>329</v>
      </c>
      <c r="C136" s="31" t="s">
        <v>440</v>
      </c>
      <c r="D136" s="25" t="s">
        <v>177</v>
      </c>
      <c r="E136" s="31" t="s">
        <v>159</v>
      </c>
      <c r="F136" s="33">
        <v>0.02050925925925926</v>
      </c>
      <c r="G136" s="25" t="str">
        <f t="shared" si="8"/>
        <v>5.22/km</v>
      </c>
      <c r="H136" s="26">
        <f t="shared" si="10"/>
        <v>0.00837962962962963</v>
      </c>
      <c r="I136" s="26">
        <f t="shared" si="9"/>
        <v>0.007152777777777775</v>
      </c>
    </row>
    <row r="137" spans="1:9" ht="14.25" customHeight="1">
      <c r="A137" s="24" t="s">
        <v>149</v>
      </c>
      <c r="B137" s="31" t="s">
        <v>330</v>
      </c>
      <c r="C137" s="31" t="s">
        <v>386</v>
      </c>
      <c r="D137" s="25" t="s">
        <v>181</v>
      </c>
      <c r="E137" s="31" t="s">
        <v>331</v>
      </c>
      <c r="F137" s="33">
        <v>0.020763888888888887</v>
      </c>
      <c r="G137" s="25" t="str">
        <f t="shared" si="8"/>
        <v>5.26/km</v>
      </c>
      <c r="H137" s="26">
        <f t="shared" si="10"/>
        <v>0.008634259259259258</v>
      </c>
      <c r="I137" s="26">
        <f t="shared" si="9"/>
        <v>0.00736111111111111</v>
      </c>
    </row>
    <row r="138" spans="1:9" ht="14.25" customHeight="1">
      <c r="A138" s="24" t="s">
        <v>150</v>
      </c>
      <c r="B138" s="31" t="s">
        <v>332</v>
      </c>
      <c r="C138" s="31" t="s">
        <v>333</v>
      </c>
      <c r="D138" s="25" t="s">
        <v>284</v>
      </c>
      <c r="E138" s="31" t="s">
        <v>334</v>
      </c>
      <c r="F138" s="33">
        <v>0.02200231481481482</v>
      </c>
      <c r="G138" s="25" t="str">
        <f t="shared" si="8"/>
        <v>5.46/km</v>
      </c>
      <c r="H138" s="26">
        <f t="shared" si="10"/>
        <v>0.00987268518518519</v>
      </c>
      <c r="I138" s="26">
        <f t="shared" si="9"/>
        <v>0.005613425925925928</v>
      </c>
    </row>
    <row r="139" spans="1:9" ht="14.25" customHeight="1">
      <c r="A139" s="24" t="s">
        <v>151</v>
      </c>
      <c r="B139" s="31" t="s">
        <v>335</v>
      </c>
      <c r="C139" s="31" t="s">
        <v>436</v>
      </c>
      <c r="D139" s="25" t="s">
        <v>256</v>
      </c>
      <c r="E139" s="31" t="s">
        <v>303</v>
      </c>
      <c r="F139" s="33">
        <v>0.022152777777777775</v>
      </c>
      <c r="G139" s="25" t="str">
        <f t="shared" si="8"/>
        <v>5.48/km</v>
      </c>
      <c r="H139" s="26">
        <f t="shared" si="10"/>
        <v>0.010023148148148146</v>
      </c>
      <c r="I139" s="26">
        <f t="shared" si="9"/>
        <v>0.006736111111111108</v>
      </c>
    </row>
    <row r="140" spans="1:9" ht="14.25" customHeight="1">
      <c r="A140" s="27" t="s">
        <v>152</v>
      </c>
      <c r="B140" s="34" t="s">
        <v>409</v>
      </c>
      <c r="C140" s="34" t="s">
        <v>365</v>
      </c>
      <c r="D140" s="28" t="s">
        <v>204</v>
      </c>
      <c r="E140" s="34" t="s">
        <v>358</v>
      </c>
      <c r="F140" s="35">
        <v>0.02225694444444444</v>
      </c>
      <c r="G140" s="28" t="str">
        <f t="shared" si="8"/>
        <v>5.50/km</v>
      </c>
      <c r="H140" s="29">
        <f t="shared" si="10"/>
        <v>0.010127314814814811</v>
      </c>
      <c r="I140" s="29">
        <f t="shared" si="9"/>
        <v>0.007870370370370368</v>
      </c>
    </row>
    <row r="141" spans="1:9" ht="14.25" customHeight="1">
      <c r="A141" s="24" t="s">
        <v>153</v>
      </c>
      <c r="B141" s="31" t="s">
        <v>205</v>
      </c>
      <c r="C141" s="31" t="s">
        <v>365</v>
      </c>
      <c r="D141" s="25" t="s">
        <v>165</v>
      </c>
      <c r="E141" s="31" t="s">
        <v>1</v>
      </c>
      <c r="F141" s="33">
        <v>0.023576388888888893</v>
      </c>
      <c r="G141" s="25" t="str">
        <f t="shared" si="8"/>
        <v>6.10/km</v>
      </c>
      <c r="H141" s="26">
        <f t="shared" si="10"/>
        <v>0.011446759259259264</v>
      </c>
      <c r="I141" s="26">
        <f t="shared" si="9"/>
        <v>0.010879629629629633</v>
      </c>
    </row>
    <row r="142" spans="1:9" ht="14.25" customHeight="1">
      <c r="A142" s="24" t="s">
        <v>154</v>
      </c>
      <c r="B142" s="31" t="s">
        <v>438</v>
      </c>
      <c r="C142" s="31" t="s">
        <v>336</v>
      </c>
      <c r="D142" s="25" t="s">
        <v>284</v>
      </c>
      <c r="E142" s="31" t="s">
        <v>337</v>
      </c>
      <c r="F142" s="33">
        <v>0.024537037037037038</v>
      </c>
      <c r="G142" s="25" t="str">
        <f t="shared" si="8"/>
        <v>6.25/km</v>
      </c>
      <c r="H142" s="26">
        <f t="shared" si="10"/>
        <v>0.012407407407407409</v>
      </c>
      <c r="I142" s="26">
        <f t="shared" si="9"/>
        <v>0.008148148148148147</v>
      </c>
    </row>
    <row r="143" spans="1:9" ht="14.25" customHeight="1" thickBot="1">
      <c r="A143" s="36" t="s">
        <v>155</v>
      </c>
      <c r="B143" s="37" t="s">
        <v>394</v>
      </c>
      <c r="C143" s="37" t="s">
        <v>365</v>
      </c>
      <c r="D143" s="38" t="s">
        <v>290</v>
      </c>
      <c r="E143" s="37" t="s">
        <v>358</v>
      </c>
      <c r="F143" s="39">
        <v>0.025810185185185183</v>
      </c>
      <c r="G143" s="38" t="str">
        <f t="shared" si="8"/>
        <v>6.45/km</v>
      </c>
      <c r="H143" s="40">
        <f t="shared" si="10"/>
        <v>0.013680555555555553</v>
      </c>
      <c r="I143" s="40">
        <f t="shared" si="9"/>
        <v>0.009062499999999998</v>
      </c>
    </row>
  </sheetData>
  <autoFilter ref="A3:I143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7109375" style="4" customWidth="1"/>
    <col min="2" max="2" width="44.00390625" style="4" customWidth="1"/>
    <col min="3" max="3" width="12.7109375" style="4" customWidth="1"/>
  </cols>
  <sheetData>
    <row r="1" spans="1:3" ht="24.75" customHeight="1" thickBot="1">
      <c r="A1" s="56" t="str">
        <f>Individuale!A1</f>
        <v>La Corsa di Natale per Telethon</v>
      </c>
      <c r="B1" s="57"/>
      <c r="C1" s="58"/>
    </row>
    <row r="2" spans="1:3" ht="33" customHeight="1" thickBot="1">
      <c r="A2" s="59" t="str">
        <f>Individuale!A2&amp;" km. "&amp;Individuale!I2</f>
        <v> Latina (LT) Italia - Sabato 13/12/2008 ore 15.45 km. 5,5</v>
      </c>
      <c r="B2" s="60"/>
      <c r="C2" s="61"/>
    </row>
    <row r="3" spans="1:3" ht="24.75" customHeight="1" thickBot="1">
      <c r="A3" s="6" t="s">
        <v>348</v>
      </c>
      <c r="B3" s="7" t="s">
        <v>352</v>
      </c>
      <c r="C3" s="7" t="s">
        <v>357</v>
      </c>
    </row>
    <row r="4" spans="1:3" ht="12.75">
      <c r="A4" s="42">
        <v>1</v>
      </c>
      <c r="B4" s="43" t="s">
        <v>187</v>
      </c>
      <c r="C4" s="44">
        <v>17</v>
      </c>
    </row>
    <row r="5" spans="1:3" ht="12.75">
      <c r="A5" s="16">
        <v>2</v>
      </c>
      <c r="B5" s="45" t="s">
        <v>159</v>
      </c>
      <c r="C5" s="46">
        <v>12</v>
      </c>
    </row>
    <row r="6" spans="1:3" ht="12.75">
      <c r="A6" s="47">
        <v>3</v>
      </c>
      <c r="B6" s="45" t="s">
        <v>161</v>
      </c>
      <c r="C6" s="46">
        <v>11</v>
      </c>
    </row>
    <row r="7" spans="1:3" ht="12.75">
      <c r="A7" s="16">
        <v>4</v>
      </c>
      <c r="B7" s="45" t="s">
        <v>247</v>
      </c>
      <c r="C7" s="46">
        <v>8</v>
      </c>
    </row>
    <row r="8" spans="1:3" ht="12.75">
      <c r="A8" s="47">
        <v>5</v>
      </c>
      <c r="B8" s="45" t="s">
        <v>174</v>
      </c>
      <c r="C8" s="46">
        <v>7</v>
      </c>
    </row>
    <row r="9" spans="1:3" ht="12.75">
      <c r="A9" s="16">
        <v>6</v>
      </c>
      <c r="B9" s="45" t="s">
        <v>163</v>
      </c>
      <c r="C9" s="46">
        <v>6</v>
      </c>
    </row>
    <row r="10" spans="1:3" ht="12.75">
      <c r="A10" s="47">
        <v>7</v>
      </c>
      <c r="B10" s="45" t="s">
        <v>179</v>
      </c>
      <c r="C10" s="46">
        <v>5</v>
      </c>
    </row>
    <row r="11" spans="1:3" ht="12.75">
      <c r="A11" s="16">
        <v>8</v>
      </c>
      <c r="B11" s="45" t="s">
        <v>340</v>
      </c>
      <c r="C11" s="46">
        <v>4</v>
      </c>
    </row>
    <row r="12" spans="1:3" ht="13.5" customHeight="1">
      <c r="A12" s="47">
        <v>8</v>
      </c>
      <c r="B12" s="45" t="s">
        <v>5</v>
      </c>
      <c r="C12" s="46">
        <v>4</v>
      </c>
    </row>
    <row r="13" spans="1:3" ht="12.75">
      <c r="A13" s="16">
        <v>8</v>
      </c>
      <c r="B13" s="45" t="s">
        <v>1</v>
      </c>
      <c r="C13" s="46">
        <v>4</v>
      </c>
    </row>
    <row r="14" spans="1:3" ht="12.75">
      <c r="A14" s="47">
        <v>8</v>
      </c>
      <c r="B14" s="45" t="s">
        <v>7</v>
      </c>
      <c r="C14" s="46">
        <v>4</v>
      </c>
    </row>
    <row r="15" spans="1:3" ht="12.75">
      <c r="A15" s="16">
        <v>12</v>
      </c>
      <c r="B15" s="45" t="s">
        <v>222</v>
      </c>
      <c r="C15" s="46">
        <v>3</v>
      </c>
    </row>
    <row r="16" spans="1:3" ht="12.75">
      <c r="A16" s="47">
        <v>12</v>
      </c>
      <c r="B16" s="45" t="s">
        <v>170</v>
      </c>
      <c r="C16" s="46">
        <v>3</v>
      </c>
    </row>
    <row r="17" spans="1:3" ht="12.75">
      <c r="A17" s="16">
        <v>12</v>
      </c>
      <c r="B17" s="45" t="s">
        <v>8</v>
      </c>
      <c r="C17" s="46">
        <v>3</v>
      </c>
    </row>
    <row r="18" spans="1:3" ht="12.75">
      <c r="A18" s="47">
        <v>12</v>
      </c>
      <c r="B18" s="45" t="s">
        <v>270</v>
      </c>
      <c r="C18" s="46">
        <v>3</v>
      </c>
    </row>
    <row r="19" spans="1:3" ht="13.5" customHeight="1">
      <c r="A19" s="16">
        <v>12</v>
      </c>
      <c r="B19" s="45" t="s">
        <v>240</v>
      </c>
      <c r="C19" s="46">
        <v>3</v>
      </c>
    </row>
    <row r="20" spans="1:3" ht="12.75">
      <c r="A20" s="20">
        <v>17</v>
      </c>
      <c r="B20" s="15" t="s">
        <v>358</v>
      </c>
      <c r="C20" s="17">
        <v>2</v>
      </c>
    </row>
    <row r="21" spans="1:3" ht="12.75">
      <c r="A21" s="47">
        <v>17</v>
      </c>
      <c r="B21" s="45" t="s">
        <v>2</v>
      </c>
      <c r="C21" s="46">
        <v>2</v>
      </c>
    </row>
    <row r="22" spans="1:3" ht="12.75">
      <c r="A22" s="47">
        <v>17</v>
      </c>
      <c r="B22" s="45" t="s">
        <v>0</v>
      </c>
      <c r="C22" s="46">
        <v>2</v>
      </c>
    </row>
    <row r="23" spans="1:3" ht="13.5" customHeight="1">
      <c r="A23" s="47">
        <v>17</v>
      </c>
      <c r="B23" s="45" t="s">
        <v>341</v>
      </c>
      <c r="C23" s="46">
        <v>2</v>
      </c>
    </row>
    <row r="24" spans="1:3" ht="12.75">
      <c r="A24" s="47">
        <v>17</v>
      </c>
      <c r="B24" s="45" t="s">
        <v>303</v>
      </c>
      <c r="C24" s="46">
        <v>2</v>
      </c>
    </row>
    <row r="25" spans="1:3" ht="12.75">
      <c r="A25" s="47">
        <v>17</v>
      </c>
      <c r="B25" s="45" t="s">
        <v>267</v>
      </c>
      <c r="C25" s="46">
        <v>2</v>
      </c>
    </row>
    <row r="26" spans="1:3" ht="12.75">
      <c r="A26" s="47">
        <v>17</v>
      </c>
      <c r="B26" s="45" t="s">
        <v>202</v>
      </c>
      <c r="C26" s="46">
        <v>2</v>
      </c>
    </row>
    <row r="27" spans="1:3" ht="12.75">
      <c r="A27" s="47">
        <v>17</v>
      </c>
      <c r="B27" s="45" t="s">
        <v>191</v>
      </c>
      <c r="C27" s="46">
        <v>2</v>
      </c>
    </row>
    <row r="28" spans="1:3" ht="12.75">
      <c r="A28" s="47">
        <v>17</v>
      </c>
      <c r="B28" s="45" t="s">
        <v>183</v>
      </c>
      <c r="C28" s="46">
        <v>2</v>
      </c>
    </row>
    <row r="29" spans="1:3" ht="13.5" customHeight="1">
      <c r="A29" s="47">
        <v>17</v>
      </c>
      <c r="B29" s="45" t="s">
        <v>166</v>
      </c>
      <c r="C29" s="46">
        <v>2</v>
      </c>
    </row>
    <row r="30" spans="1:3" ht="12.75">
      <c r="A30" s="47">
        <v>17</v>
      </c>
      <c r="B30" s="45" t="s">
        <v>172</v>
      </c>
      <c r="C30" s="46">
        <v>2</v>
      </c>
    </row>
    <row r="31" spans="1:3" ht="12.75">
      <c r="A31" s="16">
        <v>28</v>
      </c>
      <c r="B31" s="45" t="s">
        <v>209</v>
      </c>
      <c r="C31" s="46">
        <v>1</v>
      </c>
    </row>
    <row r="32" spans="1:3" ht="12.75">
      <c r="A32" s="16">
        <v>28</v>
      </c>
      <c r="B32" s="45" t="s">
        <v>196</v>
      </c>
      <c r="C32" s="46">
        <v>1</v>
      </c>
    </row>
    <row r="33" spans="1:3" ht="12.75">
      <c r="A33" s="16">
        <v>28</v>
      </c>
      <c r="B33" s="45" t="s">
        <v>250</v>
      </c>
      <c r="C33" s="46">
        <v>1</v>
      </c>
    </row>
    <row r="34" spans="1:3" ht="12.75">
      <c r="A34" s="16">
        <v>28</v>
      </c>
      <c r="B34" s="45" t="s">
        <v>334</v>
      </c>
      <c r="C34" s="46">
        <v>1</v>
      </c>
    </row>
    <row r="35" spans="1:3" ht="12.75">
      <c r="A35" s="16">
        <v>28</v>
      </c>
      <c r="B35" s="45" t="s">
        <v>3</v>
      </c>
      <c r="C35" s="46">
        <v>1</v>
      </c>
    </row>
    <row r="36" spans="1:3" ht="12.75">
      <c r="A36" s="16">
        <v>28</v>
      </c>
      <c r="B36" s="45" t="s">
        <v>6</v>
      </c>
      <c r="C36" s="46">
        <v>1</v>
      </c>
    </row>
    <row r="37" spans="1:3" ht="12.75">
      <c r="A37" s="16">
        <v>28</v>
      </c>
      <c r="B37" s="45" t="s">
        <v>4</v>
      </c>
      <c r="C37" s="46">
        <v>1</v>
      </c>
    </row>
    <row r="38" spans="1:3" ht="12.75">
      <c r="A38" s="16">
        <v>28</v>
      </c>
      <c r="B38" s="45" t="s">
        <v>291</v>
      </c>
      <c r="C38" s="46">
        <v>1</v>
      </c>
    </row>
    <row r="39" spans="1:3" ht="12.75">
      <c r="A39" s="16">
        <v>28</v>
      </c>
      <c r="B39" s="45" t="s">
        <v>280</v>
      </c>
      <c r="C39" s="46">
        <v>1</v>
      </c>
    </row>
    <row r="40" spans="1:3" ht="12.75">
      <c r="A40" s="16">
        <v>28</v>
      </c>
      <c r="B40" s="45" t="s">
        <v>221</v>
      </c>
      <c r="C40" s="46">
        <v>1</v>
      </c>
    </row>
    <row r="41" spans="1:3" ht="12.75">
      <c r="A41" s="16">
        <v>28</v>
      </c>
      <c r="B41" s="45" t="s">
        <v>263</v>
      </c>
      <c r="C41" s="46">
        <v>1</v>
      </c>
    </row>
    <row r="42" spans="1:3" ht="12.75">
      <c r="A42" s="16">
        <v>28</v>
      </c>
      <c r="B42" s="45" t="s">
        <v>308</v>
      </c>
      <c r="C42" s="46">
        <v>1</v>
      </c>
    </row>
    <row r="43" spans="1:3" ht="12.75">
      <c r="A43" s="16">
        <v>28</v>
      </c>
      <c r="B43" s="45" t="s">
        <v>9</v>
      </c>
      <c r="C43" s="46">
        <v>1</v>
      </c>
    </row>
    <row r="44" spans="1:3" ht="12.75">
      <c r="A44" s="16">
        <v>28</v>
      </c>
      <c r="B44" s="45" t="s">
        <v>189</v>
      </c>
      <c r="C44" s="46">
        <v>1</v>
      </c>
    </row>
    <row r="45" spans="1:3" ht="12.75">
      <c r="A45" s="16">
        <v>28</v>
      </c>
      <c r="B45" s="45" t="s">
        <v>229</v>
      </c>
      <c r="C45" s="46">
        <v>1</v>
      </c>
    </row>
    <row r="46" spans="1:3" ht="12.75">
      <c r="A46" s="16">
        <v>28</v>
      </c>
      <c r="B46" s="45" t="s">
        <v>274</v>
      </c>
      <c r="C46" s="46">
        <v>1</v>
      </c>
    </row>
    <row r="47" spans="1:3" ht="12.75">
      <c r="A47" s="16">
        <v>28</v>
      </c>
      <c r="B47" s="45" t="s">
        <v>193</v>
      </c>
      <c r="C47" s="46">
        <v>1</v>
      </c>
    </row>
    <row r="48" spans="1:3" ht="12.75">
      <c r="A48" s="16">
        <v>28</v>
      </c>
      <c r="B48" s="45" t="s">
        <v>337</v>
      </c>
      <c r="C48" s="46">
        <v>1</v>
      </c>
    </row>
    <row r="49" spans="1:3" ht="12.75">
      <c r="A49" s="16">
        <v>28</v>
      </c>
      <c r="B49" s="45" t="s">
        <v>331</v>
      </c>
      <c r="C49" s="46">
        <v>1</v>
      </c>
    </row>
    <row r="50" spans="1:3" ht="12.75">
      <c r="A50" s="16">
        <v>28</v>
      </c>
      <c r="B50" s="45" t="s">
        <v>306</v>
      </c>
      <c r="C50" s="46">
        <v>1</v>
      </c>
    </row>
    <row r="51" spans="1:3" ht="13.5" thickBot="1">
      <c r="A51" s="41">
        <v>28</v>
      </c>
      <c r="B51" s="48" t="s">
        <v>236</v>
      </c>
      <c r="C51" s="49">
        <v>1</v>
      </c>
    </row>
    <row r="52" ht="13.5" thickBot="1">
      <c r="C52" s="50">
        <f>SUM(C4:C51)</f>
        <v>140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2008-12-19T06:40:26Z</cp:lastPrinted>
  <dcterms:created xsi:type="dcterms:W3CDTF">2008-10-15T19:55:17Z</dcterms:created>
  <dcterms:modified xsi:type="dcterms:W3CDTF">2008-12-19T06:40:52Z</dcterms:modified>
  <cp:category/>
  <cp:version/>
  <cp:contentType/>
  <cp:contentStatus/>
</cp:coreProperties>
</file>