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0"/>
  </bookViews>
  <sheets>
    <sheet name="Individuale" sheetId="1" r:id="rId1"/>
    <sheet name="Squadre" sheetId="2" r:id="rId2"/>
  </sheets>
  <definedNames>
    <definedName name="_xlnm._FilterDatabase" localSheetId="0" hidden="1">'Individuale'!$A$3:$I$75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<sst xmlns="http://schemas.openxmlformats.org/spreadsheetml/2006/main" count="264" uniqueCount="134">
  <si>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</si>
  <si>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</si>
  <si>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</si>
  <si>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</si>
  <si>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</si>
  <si>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</si>
  <si>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</si>
  <si>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</si>
  <si>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</si>
  <si>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</si>
  <si>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MM35</t>
  </si>
  <si>
    <t>MM40</t>
  </si>
  <si>
    <t>MM50</t>
  </si>
  <si>
    <t>MM45</t>
  </si>
  <si>
    <t>MM60</t>
  </si>
  <si>
    <t>MM55</t>
  </si>
  <si>
    <t>Iscritti</t>
  </si>
  <si>
    <t>LUONGO ANTONIO</t>
  </si>
  <si>
    <t>PIFERI SIMONE</t>
  </si>
  <si>
    <t>MM25</t>
  </si>
  <si>
    <t>D’ANTONE GIUSEPPE</t>
  </si>
  <si>
    <t>La Sbarra</t>
  </si>
  <si>
    <t>BEDINI FABIO</t>
  </si>
  <si>
    <t>MIELE EMILIO</t>
  </si>
  <si>
    <t>LBM Sport</t>
  </si>
  <si>
    <t>TAMBONE AUGUSTO</t>
  </si>
  <si>
    <t>ASCOLI CARLO</t>
  </si>
  <si>
    <t>MM30</t>
  </si>
  <si>
    <t>Uisp Roma</t>
  </si>
  <si>
    <t>BELARDINILLI  ANTONIO</t>
  </si>
  <si>
    <t>CIGLI CRISTIAN</t>
  </si>
  <si>
    <t>GIAMBALVO CORRADO</t>
  </si>
  <si>
    <t>ARDIZZI MARIO</t>
  </si>
  <si>
    <t>BERTOLI MASSIMILIANO</t>
  </si>
  <si>
    <t>Olimpia 2004</t>
  </si>
  <si>
    <t>GASBARRINI GIANCARLO</t>
  </si>
  <si>
    <t>PIERONI RENZO</t>
  </si>
  <si>
    <t>TERRIBILI MARIO</t>
  </si>
  <si>
    <t>STABILE ANTONIO</t>
  </si>
  <si>
    <t>MARINO MARCO</t>
  </si>
  <si>
    <t>Juvenia 2000</t>
  </si>
  <si>
    <t>BARRESI NATALE</t>
  </si>
  <si>
    <t>LE PERA ANDREA</t>
  </si>
  <si>
    <t>BATAGLIA MAURIZIO</t>
  </si>
  <si>
    <t>DI FRUSCIO VINCENZO</t>
  </si>
  <si>
    <t>Podistica Casalotti</t>
  </si>
  <si>
    <t>PIERONI VALERIO</t>
  </si>
  <si>
    <t>VORALDI MICHELE</t>
  </si>
  <si>
    <t>Amici Podismo Mad.CE</t>
  </si>
  <si>
    <t>CECCARELLI PAOLO</t>
  </si>
  <si>
    <t>Atletica Vita</t>
  </si>
  <si>
    <t>SALVIONI MARA</t>
  </si>
  <si>
    <t>F50</t>
  </si>
  <si>
    <t>LIONETTI ANTONIO</t>
  </si>
  <si>
    <t>LL Imbigg Sids</t>
  </si>
  <si>
    <t>PETRELLI LUCIANO</t>
  </si>
  <si>
    <t>FANI FABRIZIO</t>
  </si>
  <si>
    <t>Millepiedi Ladispoli</t>
  </si>
  <si>
    <t>MILANI LUIGINO</t>
  </si>
  <si>
    <t>VECCHI GRAZIA</t>
  </si>
  <si>
    <t>F45</t>
  </si>
  <si>
    <t>Podistica Ostia</t>
  </si>
  <si>
    <t>FORTE EUGENIO</t>
  </si>
  <si>
    <t>VIOLA LUCIANO ANTONIO</t>
  </si>
  <si>
    <t>PARISI PAOLO</t>
  </si>
  <si>
    <t>GUIDI SANDRO</t>
  </si>
  <si>
    <t>Giovanni Scavo 2000</t>
  </si>
  <si>
    <t>MILLUZZI FABIO</t>
  </si>
  <si>
    <t>MALAVENDA FABRIZIO</t>
  </si>
  <si>
    <t>ENA MASSIMO</t>
  </si>
  <si>
    <t>ZUENA MARCO</t>
  </si>
  <si>
    <t>BELA’ ANGELO</t>
  </si>
  <si>
    <t>DI BENEDETTO VINCENZO</t>
  </si>
  <si>
    <t>Atletica Pegaso</t>
  </si>
  <si>
    <t>VITALE  ANNALISA</t>
  </si>
  <si>
    <t>F35</t>
  </si>
  <si>
    <t>GAUDIOSO ERNESTO</t>
  </si>
  <si>
    <t>GIORGIO DIANA</t>
  </si>
  <si>
    <t>BELLISI MAURIZIO</t>
  </si>
  <si>
    <t>MARIANI ANTONIO</t>
  </si>
  <si>
    <t>Aido Rieti</t>
  </si>
  <si>
    <t>DURANTINI ROBERTO</t>
  </si>
  <si>
    <t>Villa Ada Green runner</t>
  </si>
  <si>
    <t>COLINI SERGIO</t>
  </si>
  <si>
    <t>ENA FABRIZIO</t>
  </si>
  <si>
    <t>ALTOBELLI MAURO</t>
  </si>
  <si>
    <t>MM70</t>
  </si>
  <si>
    <t>DICOLA ARMANDO</t>
  </si>
  <si>
    <t>UGOLINI MAURO</t>
  </si>
  <si>
    <t>LAURO SALVATORE</t>
  </si>
  <si>
    <t>LEONE MAURIZIO</t>
  </si>
  <si>
    <t>TROISI RAFFAELE</t>
  </si>
  <si>
    <t>FRANZE SOFIA</t>
  </si>
  <si>
    <t>F40</t>
  </si>
  <si>
    <t>PETRELLI MARCELLA</t>
  </si>
  <si>
    <t>PETRELLI SAVINO</t>
  </si>
  <si>
    <t>TESTONI CARLO</t>
  </si>
  <si>
    <t>D’AMORE GIOVANNI</t>
  </si>
  <si>
    <t>VOSO NICOLA</t>
  </si>
  <si>
    <t>PERCHERKE MICHAEL</t>
  </si>
  <si>
    <t>MM65</t>
  </si>
  <si>
    <t>Harrisburg Runners USA</t>
  </si>
  <si>
    <t>BELLOTTI STEFANIA</t>
  </si>
  <si>
    <t>DE ANGELIS ANTONELLA</t>
  </si>
  <si>
    <t>CERVONE DOMENICO</t>
  </si>
  <si>
    <t>Cat Sport Roma</t>
  </si>
  <si>
    <t>CALZAVARA DARIO</t>
  </si>
  <si>
    <t>Libertas Roma XV</t>
  </si>
  <si>
    <t>MIRANDA CARMINE</t>
  </si>
  <si>
    <t>CARBONE ANGELO</t>
  </si>
  <si>
    <t>DONATI GABRIELLA</t>
  </si>
  <si>
    <t>SANGUIGNI VALERIA</t>
  </si>
  <si>
    <t>F55</t>
  </si>
  <si>
    <t>TESTINI GABRIELLA</t>
  </si>
  <si>
    <t>DE ANGELIS ROBERTO</t>
  </si>
  <si>
    <t>MARIOTTI ENRICO</t>
  </si>
  <si>
    <t>MM75</t>
  </si>
  <si>
    <r>
      <t xml:space="preserve">Boccea Running </t>
    </r>
    <r>
      <rPr>
        <i/>
        <sz val="18"/>
        <rFont val="Arial"/>
        <family val="2"/>
      </rPr>
      <t>1ª edizione</t>
    </r>
  </si>
  <si>
    <t>Via Boccea, 1417 - Roma (RM) Italia - Domenica 20/06/2010</t>
  </si>
  <si>
    <t>Individuale</t>
  </si>
  <si>
    <t>A.S.D. Podistica Solidarietà</t>
  </si>
  <si>
    <t>A.D.M. Melaviponte</t>
  </si>
  <si>
    <t>A.S.D. Palestrina running</t>
  </si>
  <si>
    <t>Atl. Lagos dei Marsi</t>
  </si>
  <si>
    <t>Astra Trastevere</t>
  </si>
  <si>
    <t>Amatori Castel Fusano</t>
  </si>
  <si>
    <t>Aics Club Atl. Centrale</t>
  </si>
  <si>
    <t>Atl. Rocca di Papa</t>
  </si>
  <si>
    <t>Atl. Sea Runners</t>
  </si>
  <si>
    <t>Atl. Villa Aurelia</t>
  </si>
  <si>
    <t>Atl. Villa Guglielmi</t>
  </si>
  <si>
    <t>C.C. Aniene</t>
  </si>
  <si>
    <t>T.C. Parioli</t>
  </si>
  <si>
    <t>U.S. Roma 83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</si>
</sst>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5">
    <font>
      <sz val="10"/>
      <name val="Arial"/>
      <family val="2"/>
    </font>
    <font>
      <b/>
      <sz val="18"/>
      <name val="Arial"/>
      <family val="2"/>
    </font>
    <font>
      <i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" fontId="0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5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6" xfId="0" applyFont="1" applyBorder="1" applyAlignment="1">
      <alignment horizontal="center" vertical="center"/>
    </xf>
    <xf numFmtId="1" fontId="7" fillId="3" borderId="4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" fontId="0" fillId="0" borderId="4" xfId="0" applyNumberFormat="1" applyFont="1" applyBorder="1" applyAlignment="1">
      <alignment horizontal="center" vertical="center"/>
    </xf>
    <xf numFmtId="21" fontId="0" fillId="0" borderId="5" xfId="0" applyNumberFormat="1" applyFont="1" applyBorder="1" applyAlignment="1">
      <alignment horizontal="center" vertical="center"/>
    </xf>
    <xf numFmtId="21" fontId="0" fillId="0" borderId="6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21" fontId="14" fillId="0" borderId="5" xfId="0" applyNumberFormat="1" applyFont="1" applyBorder="1" applyAlignment="1">
      <alignment horizontal="center" vertical="center"/>
    </xf>
    <xf numFmtId="165" fontId="14" fillId="0" borderId="5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14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 thickBot="1">
      <c r="A1" s="18" t="s">
        <v>117</v>
      </c>
      <c r="B1" s="18"/>
      <c r="C1" s="18"/>
      <c r="D1" s="18"/>
      <c r="E1" s="18"/>
      <c r="F1" s="18"/>
      <c r="G1" s="18"/>
      <c r="H1" s="18"/>
      <c r="I1" s="18"/>
    </row>
    <row r="2" spans="1:9" ht="24.75" customHeight="1" thickBot="1">
      <c r="A2" s="19" t="s">
        <v>118</v>
      </c>
      <c r="B2" s="19"/>
      <c r="C2" s="19"/>
      <c r="D2" s="19"/>
      <c r="E2" s="19"/>
      <c r="F2" s="19"/>
      <c r="G2" s="19"/>
      <c r="H2" s="3" t="s">
        <v>0</v>
      </c>
      <c r="I2" s="4">
        <v>10</v>
      </c>
    </row>
    <row r="3" spans="1:9" ht="37.5" customHeight="1" thickBo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9" t="s">
        <v>8</v>
      </c>
      <c r="I3" s="9" t="s">
        <v>9</v>
      </c>
    </row>
    <row r="4" spans="1:9" s="11" customFormat="1" ht="15" customHeight="1">
      <c r="A4" s="22">
        <v>1</v>
      </c>
      <c r="B4" s="34" t="s">
        <v>17</v>
      </c>
      <c r="C4" s="37"/>
      <c r="D4" s="24" t="s">
        <v>11</v>
      </c>
      <c r="E4" s="23" t="s">
        <v>121</v>
      </c>
      <c r="F4" s="40">
        <v>0.026273148148148153</v>
      </c>
      <c r="G4" s="24" t="str">
        <f aca="true" t="shared" si="0" ref="G4:G67">TEXT(INT((HOUR(F4)*3600+MINUTE(F4)*60+SECOND(F4))/$I$2/60),"0")&amp;"."&amp;TEXT(MOD((HOUR(F4)*3600+MINUTE(F4)*60+SECOND(F4))/$I$2,60),"00")&amp;"/km"</f>
        <v>3.47/km</v>
      </c>
      <c r="H4" s="25">
        <f aca="true" t="shared" si="1" ref="H4:H31">F4-$F$4</f>
        <v>0</v>
      </c>
      <c r="I4" s="25">
        <f aca="true" t="shared" si="2" ref="I4:I35">F4-INDEX($F$4:$F$1132,MATCH(D4,$D$4:$D$1132,0))</f>
        <v>0</v>
      </c>
    </row>
    <row r="5" spans="1:9" s="11" customFormat="1" ht="15" customHeight="1">
      <c r="A5" s="26">
        <v>2</v>
      </c>
      <c r="B5" s="35" t="s">
        <v>18</v>
      </c>
      <c r="C5" s="38"/>
      <c r="D5" s="28" t="s">
        <v>19</v>
      </c>
      <c r="E5" s="27" t="s">
        <v>133</v>
      </c>
      <c r="F5" s="41">
        <v>0.026620370370370374</v>
      </c>
      <c r="G5" s="28" t="str">
        <f t="shared" si="0"/>
        <v>3.50/km</v>
      </c>
      <c r="H5" s="29">
        <f t="shared" si="1"/>
        <v>0.000347222222222221</v>
      </c>
      <c r="I5" s="29">
        <f t="shared" si="2"/>
        <v>0</v>
      </c>
    </row>
    <row r="6" spans="1:9" s="11" customFormat="1" ht="15" customHeight="1">
      <c r="A6" s="26">
        <v>3</v>
      </c>
      <c r="B6" s="35" t="s">
        <v>20</v>
      </c>
      <c r="C6" s="38"/>
      <c r="D6" s="28" t="s">
        <v>12</v>
      </c>
      <c r="E6" s="27" t="s">
        <v>21</v>
      </c>
      <c r="F6" s="41">
        <v>0.027083333333333334</v>
      </c>
      <c r="G6" s="28" t="str">
        <f t="shared" si="0"/>
        <v>3.54/km</v>
      </c>
      <c r="H6" s="29">
        <f t="shared" si="1"/>
        <v>0.0008101851851851812</v>
      </c>
      <c r="I6" s="29">
        <f t="shared" si="2"/>
        <v>0</v>
      </c>
    </row>
    <row r="7" spans="1:9" s="11" customFormat="1" ht="15" customHeight="1">
      <c r="A7" s="26">
        <v>4</v>
      </c>
      <c r="B7" s="35" t="s">
        <v>22</v>
      </c>
      <c r="C7" s="38"/>
      <c r="D7" s="28" t="s">
        <v>10</v>
      </c>
      <c r="E7" s="27" t="s">
        <v>129</v>
      </c>
      <c r="F7" s="41">
        <v>0.027650462962962963</v>
      </c>
      <c r="G7" s="28" t="str">
        <f t="shared" si="0"/>
        <v>3.59/km</v>
      </c>
      <c r="H7" s="29">
        <f t="shared" si="1"/>
        <v>0.0013773148148148104</v>
      </c>
      <c r="I7" s="29">
        <f t="shared" si="2"/>
        <v>0</v>
      </c>
    </row>
    <row r="8" spans="1:9" s="11" customFormat="1" ht="15" customHeight="1">
      <c r="A8" s="26">
        <v>5</v>
      </c>
      <c r="B8" s="35" t="s">
        <v>23</v>
      </c>
      <c r="C8" s="38"/>
      <c r="D8" s="28" t="s">
        <v>10</v>
      </c>
      <c r="E8" s="27" t="s">
        <v>24</v>
      </c>
      <c r="F8" s="41">
        <v>0.02773148148148148</v>
      </c>
      <c r="G8" s="28" t="str">
        <f t="shared" si="0"/>
        <v>3.60/km</v>
      </c>
      <c r="H8" s="29">
        <f t="shared" si="1"/>
        <v>0.0014583333333333254</v>
      </c>
      <c r="I8" s="29">
        <f t="shared" si="2"/>
        <v>8.101851851851499E-05</v>
      </c>
    </row>
    <row r="9" spans="1:9" s="11" customFormat="1" ht="15" customHeight="1">
      <c r="A9" s="26">
        <v>6</v>
      </c>
      <c r="B9" s="35" t="s">
        <v>25</v>
      </c>
      <c r="C9" s="38"/>
      <c r="D9" s="28" t="s">
        <v>12</v>
      </c>
      <c r="E9" s="27" t="s">
        <v>132</v>
      </c>
      <c r="F9" s="41">
        <v>0.029305555555555557</v>
      </c>
      <c r="G9" s="28" t="str">
        <f t="shared" si="0"/>
        <v>4.13/km</v>
      </c>
      <c r="H9" s="29">
        <f t="shared" si="1"/>
        <v>0.003032407407407404</v>
      </c>
      <c r="I9" s="29">
        <f t="shared" si="2"/>
        <v>0.0022222222222222227</v>
      </c>
    </row>
    <row r="10" spans="1:9" s="11" customFormat="1" ht="15" customHeight="1">
      <c r="A10" s="26">
        <v>7</v>
      </c>
      <c r="B10" s="35" t="s">
        <v>26</v>
      </c>
      <c r="C10" s="38"/>
      <c r="D10" s="28" t="s">
        <v>27</v>
      </c>
      <c r="E10" s="27" t="s">
        <v>28</v>
      </c>
      <c r="F10" s="41">
        <v>0.030150462962962962</v>
      </c>
      <c r="G10" s="28" t="str">
        <f t="shared" si="0"/>
        <v>4.21/km</v>
      </c>
      <c r="H10" s="29">
        <f t="shared" si="1"/>
        <v>0.003877314814814809</v>
      </c>
      <c r="I10" s="29">
        <f t="shared" si="2"/>
        <v>0</v>
      </c>
    </row>
    <row r="11" spans="1:9" s="11" customFormat="1" ht="15" customHeight="1">
      <c r="A11" s="43">
        <v>8</v>
      </c>
      <c r="B11" s="44" t="s">
        <v>29</v>
      </c>
      <c r="C11" s="45"/>
      <c r="D11" s="46" t="s">
        <v>11</v>
      </c>
      <c r="E11" s="47" t="s">
        <v>120</v>
      </c>
      <c r="F11" s="48">
        <v>0.030347222222222223</v>
      </c>
      <c r="G11" s="46" t="str">
        <f t="shared" si="0"/>
        <v>4.22/km</v>
      </c>
      <c r="H11" s="49">
        <f t="shared" si="1"/>
        <v>0.00407407407407407</v>
      </c>
      <c r="I11" s="49">
        <f t="shared" si="2"/>
        <v>0.00407407407407407</v>
      </c>
    </row>
    <row r="12" spans="1:9" s="11" customFormat="1" ht="15" customHeight="1">
      <c r="A12" s="26">
        <v>9</v>
      </c>
      <c r="B12" s="35" t="s">
        <v>30</v>
      </c>
      <c r="C12" s="38"/>
      <c r="D12" s="28" t="s">
        <v>10</v>
      </c>
      <c r="E12" s="27" t="s">
        <v>122</v>
      </c>
      <c r="F12" s="41">
        <v>0.030844907407407404</v>
      </c>
      <c r="G12" s="28" t="str">
        <f t="shared" si="0"/>
        <v>4.27/km</v>
      </c>
      <c r="H12" s="29">
        <f t="shared" si="1"/>
        <v>0.004571759259259251</v>
      </c>
      <c r="I12" s="29">
        <f t="shared" si="2"/>
        <v>0.0031944444444444407</v>
      </c>
    </row>
    <row r="13" spans="1:9" s="11" customFormat="1" ht="15" customHeight="1">
      <c r="A13" s="26">
        <v>10</v>
      </c>
      <c r="B13" s="35" t="s">
        <v>31</v>
      </c>
      <c r="C13" s="38"/>
      <c r="D13" s="28" t="s">
        <v>13</v>
      </c>
      <c r="E13" s="27" t="s">
        <v>126</v>
      </c>
      <c r="F13" s="41">
        <v>0.03113425925925926</v>
      </c>
      <c r="G13" s="28" t="str">
        <f t="shared" si="0"/>
        <v>4.29/km</v>
      </c>
      <c r="H13" s="29">
        <f t="shared" si="1"/>
        <v>0.004861111111111108</v>
      </c>
      <c r="I13" s="29">
        <f t="shared" si="2"/>
        <v>0</v>
      </c>
    </row>
    <row r="14" spans="1:9" s="11" customFormat="1" ht="15" customHeight="1">
      <c r="A14" s="26">
        <v>11</v>
      </c>
      <c r="B14" s="35" t="s">
        <v>32</v>
      </c>
      <c r="C14" s="38"/>
      <c r="D14" s="28" t="s">
        <v>12</v>
      </c>
      <c r="E14" s="27" t="s">
        <v>21</v>
      </c>
      <c r="F14" s="41">
        <v>0.031481481481481485</v>
      </c>
      <c r="G14" s="28" t="str">
        <f t="shared" si="0"/>
        <v>4.32/km</v>
      </c>
      <c r="H14" s="29">
        <f t="shared" si="1"/>
        <v>0.005208333333333332</v>
      </c>
      <c r="I14" s="29">
        <f t="shared" si="2"/>
        <v>0.004398148148148151</v>
      </c>
    </row>
    <row r="15" spans="1:9" s="11" customFormat="1" ht="15" customHeight="1">
      <c r="A15" s="26">
        <v>12</v>
      </c>
      <c r="B15" s="35" t="s">
        <v>33</v>
      </c>
      <c r="C15" s="38"/>
      <c r="D15" s="28" t="s">
        <v>10</v>
      </c>
      <c r="E15" s="27" t="s">
        <v>34</v>
      </c>
      <c r="F15" s="41">
        <v>0.031747685185185184</v>
      </c>
      <c r="G15" s="28" t="str">
        <f t="shared" si="0"/>
        <v>4.34/km</v>
      </c>
      <c r="H15" s="29">
        <f t="shared" si="1"/>
        <v>0.005474537037037031</v>
      </c>
      <c r="I15" s="29">
        <f t="shared" si="2"/>
        <v>0.004097222222222221</v>
      </c>
    </row>
    <row r="16" spans="1:9" s="11" customFormat="1" ht="15" customHeight="1">
      <c r="A16" s="26">
        <v>13</v>
      </c>
      <c r="B16" s="35" t="s">
        <v>35</v>
      </c>
      <c r="C16" s="38"/>
      <c r="D16" s="28" t="s">
        <v>11</v>
      </c>
      <c r="E16" s="27" t="s">
        <v>127</v>
      </c>
      <c r="F16" s="41">
        <v>0.03189814814814815</v>
      </c>
      <c r="G16" s="28" t="str">
        <f t="shared" si="0"/>
        <v>4.36/km</v>
      </c>
      <c r="H16" s="29">
        <f t="shared" si="1"/>
        <v>0.005624999999999995</v>
      </c>
      <c r="I16" s="29">
        <f t="shared" si="2"/>
        <v>0.005624999999999995</v>
      </c>
    </row>
    <row r="17" spans="1:9" s="11" customFormat="1" ht="15" customHeight="1">
      <c r="A17" s="26">
        <v>14</v>
      </c>
      <c r="B17" s="35" t="s">
        <v>36</v>
      </c>
      <c r="C17" s="38"/>
      <c r="D17" s="28" t="s">
        <v>12</v>
      </c>
      <c r="E17" s="27" t="s">
        <v>124</v>
      </c>
      <c r="F17" s="41">
        <v>0.032326388888888884</v>
      </c>
      <c r="G17" s="28" t="str">
        <f t="shared" si="0"/>
        <v>4.39/km</v>
      </c>
      <c r="H17" s="29">
        <f t="shared" si="1"/>
        <v>0.006053240740740731</v>
      </c>
      <c r="I17" s="29">
        <f t="shared" si="2"/>
        <v>0.005243055555555549</v>
      </c>
    </row>
    <row r="18" spans="1:9" s="11" customFormat="1" ht="15" customHeight="1">
      <c r="A18" s="26">
        <v>15</v>
      </c>
      <c r="B18" s="35" t="s">
        <v>37</v>
      </c>
      <c r="C18" s="38"/>
      <c r="D18" s="28" t="s">
        <v>11</v>
      </c>
      <c r="E18" s="27" t="s">
        <v>127</v>
      </c>
      <c r="F18" s="41">
        <v>0.03263888888888889</v>
      </c>
      <c r="G18" s="28" t="str">
        <f t="shared" si="0"/>
        <v>4.42/km</v>
      </c>
      <c r="H18" s="29">
        <f t="shared" si="1"/>
        <v>0.006365740740740738</v>
      </c>
      <c r="I18" s="29">
        <f t="shared" si="2"/>
        <v>0.006365740740740738</v>
      </c>
    </row>
    <row r="19" spans="1:9" s="11" customFormat="1" ht="15" customHeight="1">
      <c r="A19" s="26">
        <v>16</v>
      </c>
      <c r="B19" s="35" t="s">
        <v>38</v>
      </c>
      <c r="C19" s="38"/>
      <c r="D19" s="28" t="s">
        <v>13</v>
      </c>
      <c r="E19" s="27" t="s">
        <v>126</v>
      </c>
      <c r="F19" s="41">
        <v>0.03284722222222222</v>
      </c>
      <c r="G19" s="28" t="str">
        <f t="shared" si="0"/>
        <v>4.44/km</v>
      </c>
      <c r="H19" s="29">
        <f t="shared" si="1"/>
        <v>0.006574074074074069</v>
      </c>
      <c r="I19" s="29">
        <f t="shared" si="2"/>
        <v>0.0017129629629629613</v>
      </c>
    </row>
    <row r="20" spans="1:9" s="11" customFormat="1" ht="15" customHeight="1">
      <c r="A20" s="26">
        <v>17</v>
      </c>
      <c r="B20" s="35" t="s">
        <v>39</v>
      </c>
      <c r="C20" s="38"/>
      <c r="D20" s="28" t="s">
        <v>27</v>
      </c>
      <c r="E20" s="27" t="s">
        <v>40</v>
      </c>
      <c r="F20" s="41">
        <v>0.032962962962962965</v>
      </c>
      <c r="G20" s="28" t="str">
        <f t="shared" si="0"/>
        <v>4.45/km</v>
      </c>
      <c r="H20" s="29">
        <f t="shared" si="1"/>
        <v>0.006689814814814812</v>
      </c>
      <c r="I20" s="29">
        <f t="shared" si="2"/>
        <v>0.0028125000000000025</v>
      </c>
    </row>
    <row r="21" spans="1:9" s="11" customFormat="1" ht="15" customHeight="1">
      <c r="A21" s="26">
        <v>18</v>
      </c>
      <c r="B21" s="35" t="s">
        <v>41</v>
      </c>
      <c r="C21" s="38"/>
      <c r="D21" s="28" t="s">
        <v>12</v>
      </c>
      <c r="E21" s="27" t="s">
        <v>130</v>
      </c>
      <c r="F21" s="41">
        <v>0.03329861111111111</v>
      </c>
      <c r="G21" s="28" t="str">
        <f t="shared" si="0"/>
        <v>4.48/km</v>
      </c>
      <c r="H21" s="29">
        <f t="shared" si="1"/>
        <v>0.007025462962962959</v>
      </c>
      <c r="I21" s="29">
        <f t="shared" si="2"/>
        <v>0.006215277777777778</v>
      </c>
    </row>
    <row r="22" spans="1:9" s="11" customFormat="1" ht="15" customHeight="1">
      <c r="A22" s="26">
        <v>19</v>
      </c>
      <c r="B22" s="35" t="s">
        <v>42</v>
      </c>
      <c r="C22" s="38"/>
      <c r="D22" s="28" t="s">
        <v>12</v>
      </c>
      <c r="E22" s="27" t="s">
        <v>132</v>
      </c>
      <c r="F22" s="41">
        <v>0.033796296296296297</v>
      </c>
      <c r="G22" s="28" t="str">
        <f t="shared" si="0"/>
        <v>4.52/km</v>
      </c>
      <c r="H22" s="29">
        <f t="shared" si="1"/>
        <v>0.007523148148148143</v>
      </c>
      <c r="I22" s="29">
        <f t="shared" si="2"/>
        <v>0.006712962962962962</v>
      </c>
    </row>
    <row r="23" spans="1:9" s="11" customFormat="1" ht="15" customHeight="1">
      <c r="A23" s="26">
        <v>20</v>
      </c>
      <c r="B23" s="35" t="s">
        <v>43</v>
      </c>
      <c r="C23" s="38"/>
      <c r="D23" s="28" t="s">
        <v>13</v>
      </c>
      <c r="E23" s="27" t="s">
        <v>132</v>
      </c>
      <c r="F23" s="41">
        <v>0.033796296296296297</v>
      </c>
      <c r="G23" s="28" t="str">
        <f t="shared" si="0"/>
        <v>4.52/km</v>
      </c>
      <c r="H23" s="29">
        <f t="shared" si="1"/>
        <v>0.007523148148148143</v>
      </c>
      <c r="I23" s="29">
        <f t="shared" si="2"/>
        <v>0.0026620370370370357</v>
      </c>
    </row>
    <row r="24" spans="1:9" s="11" customFormat="1" ht="15" customHeight="1">
      <c r="A24" s="26">
        <v>21</v>
      </c>
      <c r="B24" s="35" t="s">
        <v>44</v>
      </c>
      <c r="C24" s="38"/>
      <c r="D24" s="28" t="s">
        <v>12</v>
      </c>
      <c r="E24" s="27" t="s">
        <v>45</v>
      </c>
      <c r="F24" s="41">
        <v>0.034201388888888885</v>
      </c>
      <c r="G24" s="28" t="str">
        <f t="shared" si="0"/>
        <v>4.56/km</v>
      </c>
      <c r="H24" s="29">
        <f t="shared" si="1"/>
        <v>0.007928240740740732</v>
      </c>
      <c r="I24" s="29">
        <f t="shared" si="2"/>
        <v>0.007118055555555551</v>
      </c>
    </row>
    <row r="25" spans="1:9" s="11" customFormat="1" ht="15" customHeight="1">
      <c r="A25" s="26">
        <v>22</v>
      </c>
      <c r="B25" s="35" t="s">
        <v>46</v>
      </c>
      <c r="C25" s="38"/>
      <c r="D25" s="28" t="s">
        <v>11</v>
      </c>
      <c r="E25" s="27" t="s">
        <v>128</v>
      </c>
      <c r="F25" s="41">
        <v>0.035289351851851856</v>
      </c>
      <c r="G25" s="28" t="str">
        <f t="shared" si="0"/>
        <v>5.05/km</v>
      </c>
      <c r="H25" s="29">
        <f t="shared" si="1"/>
        <v>0.009016203703703703</v>
      </c>
      <c r="I25" s="29">
        <f t="shared" si="2"/>
        <v>0.009016203703703703</v>
      </c>
    </row>
    <row r="26" spans="1:9" s="11" customFormat="1" ht="15" customHeight="1">
      <c r="A26" s="26">
        <v>23</v>
      </c>
      <c r="B26" s="35" t="s">
        <v>47</v>
      </c>
      <c r="C26" s="38"/>
      <c r="D26" s="28" t="s">
        <v>11</v>
      </c>
      <c r="E26" s="27" t="s">
        <v>48</v>
      </c>
      <c r="F26" s="41">
        <v>0.035416666666666666</v>
      </c>
      <c r="G26" s="28" t="str">
        <f t="shared" si="0"/>
        <v>5.06/km</v>
      </c>
      <c r="H26" s="29">
        <f t="shared" si="1"/>
        <v>0.009143518518518513</v>
      </c>
      <c r="I26" s="29">
        <f t="shared" si="2"/>
        <v>0.009143518518518513</v>
      </c>
    </row>
    <row r="27" spans="1:9" s="13" customFormat="1" ht="15" customHeight="1">
      <c r="A27" s="26">
        <v>24</v>
      </c>
      <c r="B27" s="35" t="s">
        <v>49</v>
      </c>
      <c r="C27" s="38"/>
      <c r="D27" s="28" t="s">
        <v>12</v>
      </c>
      <c r="E27" s="27" t="s">
        <v>50</v>
      </c>
      <c r="F27" s="41">
        <v>0.03553240740740741</v>
      </c>
      <c r="G27" s="28" t="str">
        <f t="shared" si="0"/>
        <v>5.07/km</v>
      </c>
      <c r="H27" s="29">
        <f t="shared" si="1"/>
        <v>0.009259259259259255</v>
      </c>
      <c r="I27" s="29">
        <f t="shared" si="2"/>
        <v>0.008449074074074074</v>
      </c>
    </row>
    <row r="28" spans="1:9" s="11" customFormat="1" ht="15" customHeight="1">
      <c r="A28" s="26">
        <v>25</v>
      </c>
      <c r="B28" s="35" t="s">
        <v>51</v>
      </c>
      <c r="C28" s="38"/>
      <c r="D28" s="28" t="s">
        <v>52</v>
      </c>
      <c r="E28" s="27" t="s">
        <v>45</v>
      </c>
      <c r="F28" s="41">
        <v>0.03582175925925926</v>
      </c>
      <c r="G28" s="28" t="str">
        <f t="shared" si="0"/>
        <v>5.10/km</v>
      </c>
      <c r="H28" s="29">
        <f t="shared" si="1"/>
        <v>0.009548611111111108</v>
      </c>
      <c r="I28" s="29">
        <f t="shared" si="2"/>
        <v>0</v>
      </c>
    </row>
    <row r="29" spans="1:9" s="11" customFormat="1" ht="15" customHeight="1">
      <c r="A29" s="26">
        <v>26</v>
      </c>
      <c r="B29" s="35" t="s">
        <v>53</v>
      </c>
      <c r="C29" s="38"/>
      <c r="D29" s="28" t="s">
        <v>10</v>
      </c>
      <c r="E29" s="27" t="s">
        <v>54</v>
      </c>
      <c r="F29" s="41">
        <v>0.03584490740740741</v>
      </c>
      <c r="G29" s="28" t="str">
        <f t="shared" si="0"/>
        <v>5.10/km</v>
      </c>
      <c r="H29" s="29">
        <f t="shared" si="1"/>
        <v>0.009571759259259256</v>
      </c>
      <c r="I29" s="29">
        <f t="shared" si="2"/>
        <v>0.008194444444444445</v>
      </c>
    </row>
    <row r="30" spans="1:9" s="11" customFormat="1" ht="15" customHeight="1">
      <c r="A30" s="26">
        <v>27</v>
      </c>
      <c r="B30" s="35" t="s">
        <v>55</v>
      </c>
      <c r="C30" s="38"/>
      <c r="D30" s="28" t="s">
        <v>15</v>
      </c>
      <c r="E30" s="27" t="s">
        <v>45</v>
      </c>
      <c r="F30" s="41">
        <v>0.0358912037037037</v>
      </c>
      <c r="G30" s="28" t="str">
        <f t="shared" si="0"/>
        <v>5.10/km</v>
      </c>
      <c r="H30" s="29">
        <f t="shared" si="1"/>
        <v>0.00961805555555555</v>
      </c>
      <c r="I30" s="29">
        <f t="shared" si="2"/>
        <v>0</v>
      </c>
    </row>
    <row r="31" spans="1:9" s="11" customFormat="1" ht="15" customHeight="1">
      <c r="A31" s="26">
        <v>28</v>
      </c>
      <c r="B31" s="35" t="s">
        <v>56</v>
      </c>
      <c r="C31" s="38"/>
      <c r="D31" s="28" t="s">
        <v>11</v>
      </c>
      <c r="E31" s="27" t="s">
        <v>57</v>
      </c>
      <c r="F31" s="41">
        <v>0.0358912037037037</v>
      </c>
      <c r="G31" s="28" t="str">
        <f t="shared" si="0"/>
        <v>5.10/km</v>
      </c>
      <c r="H31" s="29">
        <f t="shared" si="1"/>
        <v>0.00961805555555555</v>
      </c>
      <c r="I31" s="29">
        <f t="shared" si="2"/>
        <v>0.00961805555555555</v>
      </c>
    </row>
    <row r="32" spans="1:9" s="11" customFormat="1" ht="15" customHeight="1">
      <c r="A32" s="26">
        <v>29</v>
      </c>
      <c r="B32" s="35" t="s">
        <v>58</v>
      </c>
      <c r="C32" s="38"/>
      <c r="D32" s="28" t="s">
        <v>13</v>
      </c>
      <c r="E32" s="27" t="s">
        <v>57</v>
      </c>
      <c r="F32" s="41">
        <v>0.036238425925925924</v>
      </c>
      <c r="G32" s="28" t="str">
        <f t="shared" si="0"/>
        <v>5.13/km</v>
      </c>
      <c r="H32" s="29">
        <f aca="true" t="shared" si="3" ref="H32:H65">F32-$F$4</f>
        <v>0.00996527777777777</v>
      </c>
      <c r="I32" s="29">
        <f t="shared" si="2"/>
        <v>0.005104166666666663</v>
      </c>
    </row>
    <row r="33" spans="1:9" s="11" customFormat="1" ht="15" customHeight="1">
      <c r="A33" s="26">
        <v>30</v>
      </c>
      <c r="B33" s="35" t="s">
        <v>59</v>
      </c>
      <c r="C33" s="38"/>
      <c r="D33" s="28" t="s">
        <v>60</v>
      </c>
      <c r="E33" s="27" t="s">
        <v>61</v>
      </c>
      <c r="F33" s="41">
        <v>0.03631944444444444</v>
      </c>
      <c r="G33" s="28" t="str">
        <f t="shared" si="0"/>
        <v>5.14/km</v>
      </c>
      <c r="H33" s="29">
        <f t="shared" si="3"/>
        <v>0.010046296296296286</v>
      </c>
      <c r="I33" s="29">
        <f t="shared" si="2"/>
        <v>0</v>
      </c>
    </row>
    <row r="34" spans="1:9" s="11" customFormat="1" ht="15" customHeight="1">
      <c r="A34" s="26">
        <v>31</v>
      </c>
      <c r="B34" s="35" t="s">
        <v>62</v>
      </c>
      <c r="C34" s="38"/>
      <c r="D34" s="28" t="s">
        <v>13</v>
      </c>
      <c r="E34" s="27" t="s">
        <v>45</v>
      </c>
      <c r="F34" s="41">
        <v>0.0364699074074074</v>
      </c>
      <c r="G34" s="28" t="str">
        <f t="shared" si="0"/>
        <v>5.15/km</v>
      </c>
      <c r="H34" s="29">
        <f t="shared" si="3"/>
        <v>0.01019675925925925</v>
      </c>
      <c r="I34" s="29">
        <f t="shared" si="2"/>
        <v>0.0053356481481481415</v>
      </c>
    </row>
    <row r="35" spans="1:9" s="11" customFormat="1" ht="15" customHeight="1">
      <c r="A35" s="26">
        <v>32</v>
      </c>
      <c r="B35" s="35" t="s">
        <v>63</v>
      </c>
      <c r="C35" s="38"/>
      <c r="D35" s="28" t="s">
        <v>15</v>
      </c>
      <c r="E35" s="27" t="s">
        <v>123</v>
      </c>
      <c r="F35" s="41">
        <v>0.036631944444444446</v>
      </c>
      <c r="G35" s="28" t="str">
        <f t="shared" si="0"/>
        <v>5.17/km</v>
      </c>
      <c r="H35" s="29">
        <f t="shared" si="3"/>
        <v>0.010358796296296293</v>
      </c>
      <c r="I35" s="29">
        <f t="shared" si="2"/>
        <v>0.0007407407407407432</v>
      </c>
    </row>
    <row r="36" spans="1:9" s="11" customFormat="1" ht="15" customHeight="1">
      <c r="A36" s="26">
        <v>33</v>
      </c>
      <c r="B36" s="35" t="s">
        <v>64</v>
      </c>
      <c r="C36" s="38"/>
      <c r="D36" s="28" t="s">
        <v>13</v>
      </c>
      <c r="E36" s="27" t="s">
        <v>40</v>
      </c>
      <c r="F36" s="41">
        <v>0.03715277777777778</v>
      </c>
      <c r="G36" s="28" t="str">
        <f t="shared" si="0"/>
        <v>5.21/km</v>
      </c>
      <c r="H36" s="29">
        <f t="shared" si="3"/>
        <v>0.010879629629629625</v>
      </c>
      <c r="I36" s="29">
        <f aca="true" t="shared" si="4" ref="I36:I65">F36-INDEX($F$4:$F$1132,MATCH(D36,$D$4:$D$1132,0))</f>
        <v>0.006018518518518517</v>
      </c>
    </row>
    <row r="37" spans="1:9" s="11" customFormat="1" ht="15" customHeight="1">
      <c r="A37" s="26">
        <v>34</v>
      </c>
      <c r="B37" s="35" t="s">
        <v>65</v>
      </c>
      <c r="C37" s="38"/>
      <c r="D37" s="28" t="s">
        <v>12</v>
      </c>
      <c r="E37" s="27" t="s">
        <v>66</v>
      </c>
      <c r="F37" s="41">
        <v>0.037314814814814815</v>
      </c>
      <c r="G37" s="28" t="str">
        <f t="shared" si="0"/>
        <v>5.22/km</v>
      </c>
      <c r="H37" s="29">
        <f t="shared" si="3"/>
        <v>0.011041666666666661</v>
      </c>
      <c r="I37" s="29">
        <f t="shared" si="4"/>
        <v>0.01023148148148148</v>
      </c>
    </row>
    <row r="38" spans="1:9" s="11" customFormat="1" ht="15" customHeight="1">
      <c r="A38" s="26">
        <v>35</v>
      </c>
      <c r="B38" s="35" t="s">
        <v>67</v>
      </c>
      <c r="C38" s="38"/>
      <c r="D38" s="28" t="s">
        <v>11</v>
      </c>
      <c r="E38" s="27" t="s">
        <v>40</v>
      </c>
      <c r="F38" s="41">
        <v>0.0378587962962963</v>
      </c>
      <c r="G38" s="28" t="str">
        <f t="shared" si="0"/>
        <v>5.27/km</v>
      </c>
      <c r="H38" s="29">
        <f t="shared" si="3"/>
        <v>0.011585648148148147</v>
      </c>
      <c r="I38" s="29">
        <f t="shared" si="4"/>
        <v>0.011585648148148147</v>
      </c>
    </row>
    <row r="39" spans="1:9" s="11" customFormat="1" ht="15" customHeight="1">
      <c r="A39" s="26">
        <v>36</v>
      </c>
      <c r="B39" s="35" t="s">
        <v>68</v>
      </c>
      <c r="C39" s="38"/>
      <c r="D39" s="28" t="s">
        <v>10</v>
      </c>
      <c r="E39" s="27" t="s">
        <v>119</v>
      </c>
      <c r="F39" s="41">
        <v>0.03792824074074074</v>
      </c>
      <c r="G39" s="28" t="str">
        <f t="shared" si="0"/>
        <v>5.28/km</v>
      </c>
      <c r="H39" s="29">
        <f t="shared" si="3"/>
        <v>0.011655092592592588</v>
      </c>
      <c r="I39" s="29">
        <f t="shared" si="4"/>
        <v>0.010277777777777778</v>
      </c>
    </row>
    <row r="40" spans="1:9" s="11" customFormat="1" ht="15" customHeight="1">
      <c r="A40" s="26">
        <v>37</v>
      </c>
      <c r="B40" s="35" t="s">
        <v>69</v>
      </c>
      <c r="C40" s="38"/>
      <c r="D40" s="28" t="s">
        <v>15</v>
      </c>
      <c r="E40" s="27" t="s">
        <v>40</v>
      </c>
      <c r="F40" s="41">
        <v>0.038148148148148146</v>
      </c>
      <c r="G40" s="28" t="str">
        <f t="shared" si="0"/>
        <v>5.30/km</v>
      </c>
      <c r="H40" s="29">
        <f t="shared" si="3"/>
        <v>0.011874999999999993</v>
      </c>
      <c r="I40" s="29">
        <f t="shared" si="4"/>
        <v>0.0022569444444444434</v>
      </c>
    </row>
    <row r="41" spans="1:9" s="11" customFormat="1" ht="15" customHeight="1">
      <c r="A41" s="43">
        <v>38</v>
      </c>
      <c r="B41" s="44" t="s">
        <v>70</v>
      </c>
      <c r="C41" s="45"/>
      <c r="D41" s="46" t="s">
        <v>13</v>
      </c>
      <c r="E41" s="47" t="s">
        <v>120</v>
      </c>
      <c r="F41" s="48">
        <v>0.03851851851851852</v>
      </c>
      <c r="G41" s="46" t="str">
        <f t="shared" si="0"/>
        <v>5.33/km</v>
      </c>
      <c r="H41" s="49">
        <f t="shared" si="3"/>
        <v>0.012245370370370368</v>
      </c>
      <c r="I41" s="49">
        <f t="shared" si="4"/>
        <v>0.0073842592592592605</v>
      </c>
    </row>
    <row r="42" spans="1:9" s="11" customFormat="1" ht="15" customHeight="1">
      <c r="A42" s="26">
        <v>39</v>
      </c>
      <c r="B42" s="35" t="s">
        <v>71</v>
      </c>
      <c r="C42" s="38"/>
      <c r="D42" s="28" t="s">
        <v>14</v>
      </c>
      <c r="E42" s="27" t="s">
        <v>50</v>
      </c>
      <c r="F42" s="41">
        <v>0.03912037037037037</v>
      </c>
      <c r="G42" s="28" t="str">
        <f t="shared" si="0"/>
        <v>5.38/km</v>
      </c>
      <c r="H42" s="29">
        <f t="shared" si="3"/>
        <v>0.012847222222222215</v>
      </c>
      <c r="I42" s="29">
        <f t="shared" si="4"/>
        <v>0</v>
      </c>
    </row>
    <row r="43" spans="1:9" s="11" customFormat="1" ht="15" customHeight="1">
      <c r="A43" s="26">
        <v>40</v>
      </c>
      <c r="B43" s="35" t="s">
        <v>72</v>
      </c>
      <c r="C43" s="38"/>
      <c r="D43" s="28" t="s">
        <v>11</v>
      </c>
      <c r="E43" s="27" t="s">
        <v>73</v>
      </c>
      <c r="F43" s="41">
        <v>0.03913194444444445</v>
      </c>
      <c r="G43" s="28" t="str">
        <f t="shared" si="0"/>
        <v>5.38/km</v>
      </c>
      <c r="H43" s="29">
        <f t="shared" si="3"/>
        <v>0.012858796296296295</v>
      </c>
      <c r="I43" s="29">
        <f t="shared" si="4"/>
        <v>0.012858796296296295</v>
      </c>
    </row>
    <row r="44" spans="1:9" s="11" customFormat="1" ht="15" customHeight="1">
      <c r="A44" s="26">
        <v>41</v>
      </c>
      <c r="B44" s="35" t="s">
        <v>74</v>
      </c>
      <c r="C44" s="38"/>
      <c r="D44" s="28" t="s">
        <v>75</v>
      </c>
      <c r="E44" s="27" t="s">
        <v>40</v>
      </c>
      <c r="F44" s="41">
        <v>0.03913194444444445</v>
      </c>
      <c r="G44" s="28" t="str">
        <f t="shared" si="0"/>
        <v>5.38/km</v>
      </c>
      <c r="H44" s="29">
        <f t="shared" si="3"/>
        <v>0.012858796296296295</v>
      </c>
      <c r="I44" s="29">
        <f t="shared" si="4"/>
        <v>0</v>
      </c>
    </row>
    <row r="45" spans="1:9" s="11" customFormat="1" ht="15" customHeight="1">
      <c r="A45" s="26">
        <v>42</v>
      </c>
      <c r="B45" s="35" t="s">
        <v>76</v>
      </c>
      <c r="C45" s="38"/>
      <c r="D45" s="28" t="s">
        <v>12</v>
      </c>
      <c r="E45" s="27" t="s">
        <v>40</v>
      </c>
      <c r="F45" s="41">
        <v>0.039143518518518515</v>
      </c>
      <c r="G45" s="28" t="str">
        <f t="shared" si="0"/>
        <v>5.38/km</v>
      </c>
      <c r="H45" s="29">
        <f t="shared" si="3"/>
        <v>0.012870370370370362</v>
      </c>
      <c r="I45" s="29">
        <f t="shared" si="4"/>
        <v>0.01206018518518518</v>
      </c>
    </row>
    <row r="46" spans="1:9" s="11" customFormat="1" ht="15" customHeight="1">
      <c r="A46" s="26">
        <v>43</v>
      </c>
      <c r="B46" s="35" t="s">
        <v>77</v>
      </c>
      <c r="C46" s="38"/>
      <c r="D46" s="28" t="s">
        <v>60</v>
      </c>
      <c r="E46" s="27" t="s">
        <v>131</v>
      </c>
      <c r="F46" s="41">
        <v>0.03936342592592592</v>
      </c>
      <c r="G46" s="28" t="str">
        <f t="shared" si="0"/>
        <v>5.40/km</v>
      </c>
      <c r="H46" s="29">
        <f t="shared" si="3"/>
        <v>0.013090277777777767</v>
      </c>
      <c r="I46" s="29">
        <f t="shared" si="4"/>
        <v>0.003043981481481481</v>
      </c>
    </row>
    <row r="47" spans="1:9" s="11" customFormat="1" ht="15" customHeight="1">
      <c r="A47" s="26">
        <v>44</v>
      </c>
      <c r="B47" s="35" t="s">
        <v>78</v>
      </c>
      <c r="C47" s="38"/>
      <c r="D47" s="28" t="s">
        <v>15</v>
      </c>
      <c r="E47" s="27" t="s">
        <v>126</v>
      </c>
      <c r="F47" s="41">
        <v>0.04027777777777778</v>
      </c>
      <c r="G47" s="28" t="str">
        <f t="shared" si="0"/>
        <v>5.48/km</v>
      </c>
      <c r="H47" s="29">
        <f t="shared" si="3"/>
        <v>0.014004629629629627</v>
      </c>
      <c r="I47" s="29">
        <f t="shared" si="4"/>
        <v>0.0043865740740740775</v>
      </c>
    </row>
    <row r="48" spans="1:9" s="11" customFormat="1" ht="15" customHeight="1">
      <c r="A48" s="26">
        <v>45</v>
      </c>
      <c r="B48" s="35" t="s">
        <v>79</v>
      </c>
      <c r="C48" s="38"/>
      <c r="D48" s="28" t="s">
        <v>12</v>
      </c>
      <c r="E48" s="27" t="s">
        <v>80</v>
      </c>
      <c r="F48" s="41">
        <v>0.04037037037037037</v>
      </c>
      <c r="G48" s="28" t="str">
        <f t="shared" si="0"/>
        <v>5.49/km</v>
      </c>
      <c r="H48" s="29">
        <f t="shared" si="3"/>
        <v>0.014097222222222216</v>
      </c>
      <c r="I48" s="29">
        <f t="shared" si="4"/>
        <v>0.013287037037037035</v>
      </c>
    </row>
    <row r="49" spans="1:9" s="11" customFormat="1" ht="15" customHeight="1">
      <c r="A49" s="26">
        <v>46</v>
      </c>
      <c r="B49" s="35" t="s">
        <v>81</v>
      </c>
      <c r="C49" s="38"/>
      <c r="D49" s="28" t="s">
        <v>13</v>
      </c>
      <c r="E49" s="27" t="s">
        <v>82</v>
      </c>
      <c r="F49" s="41">
        <v>0.04111111111111111</v>
      </c>
      <c r="G49" s="28" t="str">
        <f t="shared" si="0"/>
        <v>5.55/km</v>
      </c>
      <c r="H49" s="29">
        <f t="shared" si="3"/>
        <v>0.014837962962962959</v>
      </c>
      <c r="I49" s="29">
        <f t="shared" si="4"/>
        <v>0.009976851851851851</v>
      </c>
    </row>
    <row r="50" spans="1:9" s="11" customFormat="1" ht="15" customHeight="1">
      <c r="A50" s="26">
        <v>47</v>
      </c>
      <c r="B50" s="35" t="s">
        <v>83</v>
      </c>
      <c r="C50" s="38"/>
      <c r="D50" s="28" t="s">
        <v>15</v>
      </c>
      <c r="E50" s="27" t="s">
        <v>61</v>
      </c>
      <c r="F50" s="41">
        <v>0.041608796296296297</v>
      </c>
      <c r="G50" s="28" t="str">
        <f t="shared" si="0"/>
        <v>5.60/km</v>
      </c>
      <c r="H50" s="29">
        <f t="shared" si="3"/>
        <v>0.015335648148148143</v>
      </c>
      <c r="I50" s="29">
        <f t="shared" si="4"/>
        <v>0.0057175925925925936</v>
      </c>
    </row>
    <row r="51" spans="1:9" s="11" customFormat="1" ht="15" customHeight="1">
      <c r="A51" s="26">
        <v>48</v>
      </c>
      <c r="B51" s="35" t="s">
        <v>84</v>
      </c>
      <c r="C51" s="38"/>
      <c r="D51" s="28" t="s">
        <v>12</v>
      </c>
      <c r="E51" s="27" t="s">
        <v>40</v>
      </c>
      <c r="F51" s="41">
        <v>0.041701388888888885</v>
      </c>
      <c r="G51" s="28" t="str">
        <f t="shared" si="0"/>
        <v>6.00/km</v>
      </c>
      <c r="H51" s="29">
        <f t="shared" si="3"/>
        <v>0.015428240740740732</v>
      </c>
      <c r="I51" s="29">
        <f t="shared" si="4"/>
        <v>0.01461805555555555</v>
      </c>
    </row>
    <row r="52" spans="1:9" s="11" customFormat="1" ht="15" customHeight="1">
      <c r="A52" s="43">
        <v>49</v>
      </c>
      <c r="B52" s="44" t="s">
        <v>85</v>
      </c>
      <c r="C52" s="45"/>
      <c r="D52" s="46" t="s">
        <v>86</v>
      </c>
      <c r="E52" s="47" t="s">
        <v>120</v>
      </c>
      <c r="F52" s="48">
        <v>0.04175925925925925</v>
      </c>
      <c r="G52" s="46" t="str">
        <f t="shared" si="0"/>
        <v>6.01/km</v>
      </c>
      <c r="H52" s="49">
        <f t="shared" si="3"/>
        <v>0.0154861111111111</v>
      </c>
      <c r="I52" s="49">
        <f t="shared" si="4"/>
        <v>0</v>
      </c>
    </row>
    <row r="53" spans="1:9" s="14" customFormat="1" ht="15" customHeight="1">
      <c r="A53" s="43">
        <v>50</v>
      </c>
      <c r="B53" s="44" t="s">
        <v>87</v>
      </c>
      <c r="C53" s="45"/>
      <c r="D53" s="46" t="s">
        <v>12</v>
      </c>
      <c r="E53" s="47" t="s">
        <v>120</v>
      </c>
      <c r="F53" s="48">
        <v>0.04175925925925925</v>
      </c>
      <c r="G53" s="46" t="str">
        <f t="shared" si="0"/>
        <v>6.01/km</v>
      </c>
      <c r="H53" s="49">
        <f t="shared" si="3"/>
        <v>0.0154861111111111</v>
      </c>
      <c r="I53" s="49">
        <f t="shared" si="4"/>
        <v>0.014675925925925919</v>
      </c>
    </row>
    <row r="54" spans="1:9" s="11" customFormat="1" ht="15" customHeight="1">
      <c r="A54" s="43">
        <v>51</v>
      </c>
      <c r="B54" s="44" t="s">
        <v>88</v>
      </c>
      <c r="C54" s="45"/>
      <c r="D54" s="46" t="s">
        <v>10</v>
      </c>
      <c r="E54" s="47" t="s">
        <v>120</v>
      </c>
      <c r="F54" s="48">
        <v>0.04175925925925925</v>
      </c>
      <c r="G54" s="46" t="str">
        <f t="shared" si="0"/>
        <v>6.01/km</v>
      </c>
      <c r="H54" s="49">
        <f t="shared" si="3"/>
        <v>0.0154861111111111</v>
      </c>
      <c r="I54" s="49">
        <f t="shared" si="4"/>
        <v>0.01410879629629629</v>
      </c>
    </row>
    <row r="55" spans="1:9" s="11" customFormat="1" ht="15" customHeight="1">
      <c r="A55" s="26">
        <v>52</v>
      </c>
      <c r="B55" s="35" t="s">
        <v>89</v>
      </c>
      <c r="C55" s="38"/>
      <c r="D55" s="28" t="s">
        <v>12</v>
      </c>
      <c r="E55" s="27" t="s">
        <v>131</v>
      </c>
      <c r="F55" s="41">
        <v>0.041944444444444444</v>
      </c>
      <c r="G55" s="28" t="str">
        <f t="shared" si="0"/>
        <v>6.02/km</v>
      </c>
      <c r="H55" s="29">
        <f t="shared" si="3"/>
        <v>0.01567129629629629</v>
      </c>
      <c r="I55" s="29">
        <f t="shared" si="4"/>
        <v>0.01486111111111111</v>
      </c>
    </row>
    <row r="56" spans="1:9" s="11" customFormat="1" ht="15" customHeight="1">
      <c r="A56" s="26">
        <v>53</v>
      </c>
      <c r="B56" s="35" t="s">
        <v>90</v>
      </c>
      <c r="C56" s="38"/>
      <c r="D56" s="28" t="s">
        <v>13</v>
      </c>
      <c r="E56" s="27" t="s">
        <v>57</v>
      </c>
      <c r="F56" s="41">
        <v>0.04247685185185185</v>
      </c>
      <c r="G56" s="28" t="str">
        <f t="shared" si="0"/>
        <v>6.07/km</v>
      </c>
      <c r="H56" s="29">
        <f t="shared" si="3"/>
        <v>0.016203703703703696</v>
      </c>
      <c r="I56" s="29">
        <f t="shared" si="4"/>
        <v>0.011342592592592588</v>
      </c>
    </row>
    <row r="57" spans="1:9" s="11" customFormat="1" ht="15" customHeight="1">
      <c r="A57" s="26">
        <v>54</v>
      </c>
      <c r="B57" s="35" t="s">
        <v>91</v>
      </c>
      <c r="C57" s="38"/>
      <c r="D57" s="28" t="s">
        <v>12</v>
      </c>
      <c r="E57" s="27" t="s">
        <v>61</v>
      </c>
      <c r="F57" s="41">
        <v>0.04282407407407407</v>
      </c>
      <c r="G57" s="28" t="str">
        <f t="shared" si="0"/>
        <v>6.10/km</v>
      </c>
      <c r="H57" s="29">
        <f t="shared" si="3"/>
        <v>0.016550925925925917</v>
      </c>
      <c r="I57" s="29">
        <f t="shared" si="4"/>
        <v>0.015740740740740736</v>
      </c>
    </row>
    <row r="58" spans="1:9" s="11" customFormat="1" ht="15" customHeight="1">
      <c r="A58" s="26">
        <v>55</v>
      </c>
      <c r="B58" s="35" t="s">
        <v>92</v>
      </c>
      <c r="C58" s="38"/>
      <c r="D58" s="28" t="s">
        <v>93</v>
      </c>
      <c r="E58" s="27" t="s">
        <v>45</v>
      </c>
      <c r="F58" s="41">
        <v>0.04311342592592593</v>
      </c>
      <c r="G58" s="28" t="str">
        <f t="shared" si="0"/>
        <v>6.13/km</v>
      </c>
      <c r="H58" s="29">
        <f t="shared" si="3"/>
        <v>0.016840277777777777</v>
      </c>
      <c r="I58" s="29">
        <f t="shared" si="4"/>
        <v>0</v>
      </c>
    </row>
    <row r="59" spans="1:9" s="11" customFormat="1" ht="15" customHeight="1">
      <c r="A59" s="26">
        <v>56</v>
      </c>
      <c r="B59" s="35" t="s">
        <v>94</v>
      </c>
      <c r="C59" s="38"/>
      <c r="D59" s="28" t="s">
        <v>60</v>
      </c>
      <c r="E59" s="27" t="s">
        <v>61</v>
      </c>
      <c r="F59" s="41">
        <v>0.043182870370370365</v>
      </c>
      <c r="G59" s="28" t="str">
        <f t="shared" si="0"/>
        <v>6.13/km</v>
      </c>
      <c r="H59" s="29">
        <f t="shared" si="3"/>
        <v>0.01690972222222221</v>
      </c>
      <c r="I59" s="29">
        <f t="shared" si="4"/>
        <v>0.006863425925925926</v>
      </c>
    </row>
    <row r="60" spans="1:9" s="11" customFormat="1" ht="15" customHeight="1">
      <c r="A60" s="26">
        <v>57</v>
      </c>
      <c r="B60" s="35" t="s">
        <v>95</v>
      </c>
      <c r="C60" s="38"/>
      <c r="D60" s="28" t="s">
        <v>12</v>
      </c>
      <c r="E60" s="27" t="s">
        <v>45</v>
      </c>
      <c r="F60" s="41">
        <v>0.04384259259259259</v>
      </c>
      <c r="G60" s="28" t="str">
        <f t="shared" si="0"/>
        <v>6.19/km</v>
      </c>
      <c r="H60" s="29">
        <f t="shared" si="3"/>
        <v>0.01756944444444444</v>
      </c>
      <c r="I60" s="29">
        <f t="shared" si="4"/>
        <v>0.01675925925925926</v>
      </c>
    </row>
    <row r="61" spans="1:9" s="11" customFormat="1" ht="15" customHeight="1">
      <c r="A61" s="26">
        <v>58</v>
      </c>
      <c r="B61" s="35" t="s">
        <v>96</v>
      </c>
      <c r="C61" s="38"/>
      <c r="D61" s="28" t="s">
        <v>15</v>
      </c>
      <c r="E61" s="27" t="s">
        <v>50</v>
      </c>
      <c r="F61" s="41">
        <v>0.04421296296296296</v>
      </c>
      <c r="G61" s="28" t="str">
        <f t="shared" si="0"/>
        <v>6.22/km</v>
      </c>
      <c r="H61" s="29">
        <f t="shared" si="3"/>
        <v>0.017939814814814808</v>
      </c>
      <c r="I61" s="29">
        <f t="shared" si="4"/>
        <v>0.008321759259259258</v>
      </c>
    </row>
    <row r="62" spans="1:9" s="11" customFormat="1" ht="15" customHeight="1">
      <c r="A62" s="26">
        <v>59</v>
      </c>
      <c r="B62" s="35" t="s">
        <v>97</v>
      </c>
      <c r="C62" s="38"/>
      <c r="D62" s="28" t="s">
        <v>12</v>
      </c>
      <c r="E62" s="27" t="s">
        <v>50</v>
      </c>
      <c r="F62" s="41">
        <v>0.04421296296296296</v>
      </c>
      <c r="G62" s="28" t="str">
        <f t="shared" si="0"/>
        <v>6.22/km</v>
      </c>
      <c r="H62" s="29">
        <f t="shared" si="3"/>
        <v>0.017939814814814808</v>
      </c>
      <c r="I62" s="29">
        <f t="shared" si="4"/>
        <v>0.017129629629629627</v>
      </c>
    </row>
    <row r="63" spans="1:9" s="11" customFormat="1" ht="15" customHeight="1">
      <c r="A63" s="43">
        <v>60</v>
      </c>
      <c r="B63" s="44" t="s">
        <v>98</v>
      </c>
      <c r="C63" s="45"/>
      <c r="D63" s="46" t="s">
        <v>11</v>
      </c>
      <c r="E63" s="47" t="s">
        <v>120</v>
      </c>
      <c r="F63" s="48">
        <v>0.04459490740740741</v>
      </c>
      <c r="G63" s="46" t="str">
        <f t="shared" si="0"/>
        <v>6.25/km</v>
      </c>
      <c r="H63" s="49">
        <f t="shared" si="3"/>
        <v>0.018321759259259256</v>
      </c>
      <c r="I63" s="49">
        <f t="shared" si="4"/>
        <v>0.018321759259259256</v>
      </c>
    </row>
    <row r="64" spans="1:9" s="11" customFormat="1" ht="15" customHeight="1">
      <c r="A64" s="26">
        <v>61</v>
      </c>
      <c r="B64" s="35" t="s">
        <v>99</v>
      </c>
      <c r="C64" s="38"/>
      <c r="D64" s="28" t="s">
        <v>100</v>
      </c>
      <c r="E64" s="27" t="s">
        <v>101</v>
      </c>
      <c r="F64" s="41">
        <v>0.04474537037037037</v>
      </c>
      <c r="G64" s="28" t="str">
        <f t="shared" si="0"/>
        <v>6.27/km</v>
      </c>
      <c r="H64" s="29">
        <f t="shared" si="3"/>
        <v>0.01847222222222222</v>
      </c>
      <c r="I64" s="29">
        <f t="shared" si="4"/>
        <v>0</v>
      </c>
    </row>
    <row r="65" spans="1:9" s="11" customFormat="1" ht="15" customHeight="1">
      <c r="A65" s="26">
        <v>62</v>
      </c>
      <c r="B65" s="35" t="s">
        <v>102</v>
      </c>
      <c r="C65" s="38"/>
      <c r="D65" s="28" t="s">
        <v>52</v>
      </c>
      <c r="E65" s="27" t="s">
        <v>45</v>
      </c>
      <c r="F65" s="41">
        <v>0.045231481481481484</v>
      </c>
      <c r="G65" s="28" t="str">
        <f t="shared" si="0"/>
        <v>6.31/km</v>
      </c>
      <c r="H65" s="29">
        <f aca="true" t="shared" si="5" ref="H65:H75">F65-$F$4</f>
        <v>0.01895833333333333</v>
      </c>
      <c r="I65" s="29">
        <f aca="true" t="shared" si="6" ref="I65:I75">F65-INDEX($F$4:$F$1132,MATCH(D65,$D$4:$D$1132,0))</f>
        <v>0.009409722222222222</v>
      </c>
    </row>
    <row r="66" spans="1:9" ht="15" customHeight="1">
      <c r="A66" s="26">
        <v>63</v>
      </c>
      <c r="B66" s="35" t="s">
        <v>103</v>
      </c>
      <c r="C66" s="38"/>
      <c r="D66" s="28" t="s">
        <v>93</v>
      </c>
      <c r="E66" s="27" t="s">
        <v>73</v>
      </c>
      <c r="F66" s="41">
        <v>0.046238425925925926</v>
      </c>
      <c r="G66" s="28" t="str">
        <f t="shared" si="0"/>
        <v>6.40/km</v>
      </c>
      <c r="H66" s="29">
        <f t="shared" si="5"/>
        <v>0.019965277777777773</v>
      </c>
      <c r="I66" s="29">
        <f t="shared" si="6"/>
        <v>0.003124999999999996</v>
      </c>
    </row>
    <row r="67" spans="1:9" ht="15" customHeight="1">
      <c r="A67" s="26">
        <v>64</v>
      </c>
      <c r="B67" s="35" t="s">
        <v>104</v>
      </c>
      <c r="C67" s="38"/>
      <c r="D67" s="28" t="s">
        <v>12</v>
      </c>
      <c r="E67" s="27" t="s">
        <v>105</v>
      </c>
      <c r="F67" s="41">
        <v>0.04690972222222222</v>
      </c>
      <c r="G67" s="28" t="str">
        <f t="shared" si="0"/>
        <v>6.45/km</v>
      </c>
      <c r="H67" s="29">
        <f t="shared" si="5"/>
        <v>0.020636574074074068</v>
      </c>
      <c r="I67" s="29">
        <f t="shared" si="6"/>
        <v>0.019826388888888886</v>
      </c>
    </row>
    <row r="68" spans="1:9" ht="15" customHeight="1">
      <c r="A68" s="26">
        <v>65</v>
      </c>
      <c r="B68" s="35" t="s">
        <v>106</v>
      </c>
      <c r="C68" s="38"/>
      <c r="D68" s="28" t="s">
        <v>15</v>
      </c>
      <c r="E68" s="27" t="s">
        <v>107</v>
      </c>
      <c r="F68" s="41">
        <v>0.04866898148148149</v>
      </c>
      <c r="G68" s="28" t="str">
        <f aca="true" t="shared" si="7" ref="G68:G75">TEXT(INT((HOUR(F68)*3600+MINUTE(F68)*60+SECOND(F68))/$I$2/60),"0")&amp;"."&amp;TEXT(MOD((HOUR(F68)*3600+MINUTE(F68)*60+SECOND(F68))/$I$2,60),"00")&amp;"/km"</f>
        <v>7.01/km</v>
      </c>
      <c r="H68" s="29">
        <f t="shared" si="5"/>
        <v>0.022395833333333334</v>
      </c>
      <c r="I68" s="29">
        <f t="shared" si="6"/>
        <v>0.012777777777777784</v>
      </c>
    </row>
    <row r="69" spans="1:9" ht="15" customHeight="1">
      <c r="A69" s="43">
        <v>66</v>
      </c>
      <c r="B69" s="44" t="s">
        <v>108</v>
      </c>
      <c r="C69" s="45"/>
      <c r="D69" s="46" t="s">
        <v>10</v>
      </c>
      <c r="E69" s="47" t="s">
        <v>120</v>
      </c>
      <c r="F69" s="48">
        <v>0.0491550925925926</v>
      </c>
      <c r="G69" s="46" t="str">
        <f t="shared" si="7"/>
        <v>7.05/km</v>
      </c>
      <c r="H69" s="49">
        <f t="shared" si="5"/>
        <v>0.022881944444444444</v>
      </c>
      <c r="I69" s="49">
        <f t="shared" si="6"/>
        <v>0.021504629629629634</v>
      </c>
    </row>
    <row r="70" spans="1:9" ht="15" customHeight="1">
      <c r="A70" s="26">
        <v>67</v>
      </c>
      <c r="B70" s="35" t="s">
        <v>109</v>
      </c>
      <c r="C70" s="38"/>
      <c r="D70" s="28" t="s">
        <v>14</v>
      </c>
      <c r="E70" s="27" t="s">
        <v>40</v>
      </c>
      <c r="F70" s="41">
        <v>0.049490740740740745</v>
      </c>
      <c r="G70" s="28" t="str">
        <f t="shared" si="7"/>
        <v>7.08/km</v>
      </c>
      <c r="H70" s="29">
        <f t="shared" si="5"/>
        <v>0.023217592592592592</v>
      </c>
      <c r="I70" s="29">
        <f t="shared" si="6"/>
        <v>0.010370370370370377</v>
      </c>
    </row>
    <row r="71" spans="1:9" ht="15" customHeight="1">
      <c r="A71" s="26">
        <v>68</v>
      </c>
      <c r="B71" s="35" t="s">
        <v>110</v>
      </c>
      <c r="C71" s="38"/>
      <c r="D71" s="28" t="s">
        <v>52</v>
      </c>
      <c r="E71" s="27" t="s">
        <v>45</v>
      </c>
      <c r="F71" s="41">
        <v>0.05195601851851852</v>
      </c>
      <c r="G71" s="28" t="str">
        <f t="shared" si="7"/>
        <v>7.29/km</v>
      </c>
      <c r="H71" s="29">
        <f t="shared" si="5"/>
        <v>0.025682870370370366</v>
      </c>
      <c r="I71" s="29">
        <f t="shared" si="6"/>
        <v>0.016134259259259258</v>
      </c>
    </row>
    <row r="72" spans="1:9" ht="15" customHeight="1">
      <c r="A72" s="26">
        <v>69</v>
      </c>
      <c r="B72" s="35" t="s">
        <v>111</v>
      </c>
      <c r="C72" s="38"/>
      <c r="D72" s="28" t="s">
        <v>112</v>
      </c>
      <c r="E72" s="27" t="s">
        <v>125</v>
      </c>
      <c r="F72" s="41">
        <v>0.05196759259259259</v>
      </c>
      <c r="G72" s="28" t="str">
        <f t="shared" si="7"/>
        <v>7.29/km</v>
      </c>
      <c r="H72" s="29">
        <f t="shared" si="5"/>
        <v>0.02569444444444444</v>
      </c>
      <c r="I72" s="29">
        <f t="shared" si="6"/>
        <v>0</v>
      </c>
    </row>
    <row r="73" spans="1:9" ht="15" customHeight="1">
      <c r="A73" s="26">
        <v>70</v>
      </c>
      <c r="B73" s="35" t="s">
        <v>113</v>
      </c>
      <c r="C73" s="38"/>
      <c r="D73" s="28" t="s">
        <v>60</v>
      </c>
      <c r="E73" s="27" t="s">
        <v>125</v>
      </c>
      <c r="F73" s="41">
        <v>0.052002314814814814</v>
      </c>
      <c r="G73" s="28" t="str">
        <f t="shared" si="7"/>
        <v>7.29/km</v>
      </c>
      <c r="H73" s="29">
        <f t="shared" si="5"/>
        <v>0.02572916666666666</v>
      </c>
      <c r="I73" s="29">
        <f t="shared" si="6"/>
        <v>0.015682870370370375</v>
      </c>
    </row>
    <row r="74" spans="1:9" ht="15" customHeight="1">
      <c r="A74" s="26">
        <v>71</v>
      </c>
      <c r="B74" s="35" t="s">
        <v>114</v>
      </c>
      <c r="C74" s="38"/>
      <c r="D74" s="28" t="s">
        <v>13</v>
      </c>
      <c r="E74" s="27" t="s">
        <v>119</v>
      </c>
      <c r="F74" s="41">
        <v>0.0527199074074074</v>
      </c>
      <c r="G74" s="28" t="str">
        <f t="shared" si="7"/>
        <v>7.36/km</v>
      </c>
      <c r="H74" s="29">
        <f t="shared" si="5"/>
        <v>0.02644675925925925</v>
      </c>
      <c r="I74" s="29">
        <f t="shared" si="6"/>
        <v>0.021585648148148142</v>
      </c>
    </row>
    <row r="75" spans="1:9" ht="15" customHeight="1" thickBot="1">
      <c r="A75" s="30">
        <v>72</v>
      </c>
      <c r="B75" s="36" t="s">
        <v>115</v>
      </c>
      <c r="C75" s="39"/>
      <c r="D75" s="32" t="s">
        <v>116</v>
      </c>
      <c r="E75" s="31" t="s">
        <v>107</v>
      </c>
      <c r="F75" s="42">
        <v>0.05587962962962963</v>
      </c>
      <c r="G75" s="32" t="str">
        <f t="shared" si="7"/>
        <v>8.03/km</v>
      </c>
      <c r="H75" s="33">
        <f t="shared" si="5"/>
        <v>0.02960648148148148</v>
      </c>
      <c r="I75" s="33">
        <f t="shared" si="6"/>
        <v>0</v>
      </c>
    </row>
  </sheetData>
  <autoFilter ref="A3:I75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pane ySplit="3" topLeftCell="BM4" activePane="bottomLeft" state="frozen"/>
      <selection pane="topLeft" activeCell="A1" sqref="A1"/>
      <selection pane="bottomLeft" activeCell="G11" sqref="G11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0" t="str">
        <f>Individuale!A1</f>
        <v>Boccea Running 1ª edizione</v>
      </c>
      <c r="B1" s="20"/>
      <c r="C1" s="20"/>
    </row>
    <row r="2" spans="1:3" ht="33" customHeight="1">
      <c r="A2" s="21" t="str">
        <f>Individuale!A2&amp;" km. "&amp;Individuale!I2</f>
        <v>Via Boccea, 1417 - Roma (RM) Italia - Domenica 20/06/2010 km. 10</v>
      </c>
      <c r="B2" s="21"/>
      <c r="C2" s="21"/>
    </row>
    <row r="3" spans="1:3" ht="24.75" customHeight="1" thickBot="1">
      <c r="A3" s="16" t="s">
        <v>1</v>
      </c>
      <c r="B3" s="17" t="s">
        <v>5</v>
      </c>
      <c r="C3" s="17" t="s">
        <v>16</v>
      </c>
    </row>
    <row r="4" spans="1:3" ht="15" customHeight="1">
      <c r="A4" s="10">
        <v>1</v>
      </c>
      <c r="B4" s="50" t="s">
        <v>40</v>
      </c>
      <c r="C4" s="53">
        <v>8</v>
      </c>
    </row>
    <row r="5" spans="1:3" ht="15" customHeight="1">
      <c r="A5" s="12">
        <v>2</v>
      </c>
      <c r="B5" s="51" t="s">
        <v>45</v>
      </c>
      <c r="C5" s="54">
        <v>8</v>
      </c>
    </row>
    <row r="6" spans="1:3" ht="15" customHeight="1">
      <c r="A6" s="46">
        <v>3</v>
      </c>
      <c r="B6" s="47" t="s">
        <v>120</v>
      </c>
      <c r="C6" s="56">
        <v>7</v>
      </c>
    </row>
    <row r="7" spans="1:3" ht="15" customHeight="1">
      <c r="A7" s="12">
        <v>4</v>
      </c>
      <c r="B7" s="51" t="s">
        <v>50</v>
      </c>
      <c r="C7" s="54">
        <v>4</v>
      </c>
    </row>
    <row r="8" spans="1:3" ht="15" customHeight="1">
      <c r="A8" s="12">
        <v>5</v>
      </c>
      <c r="B8" s="51" t="s">
        <v>61</v>
      </c>
      <c r="C8" s="54">
        <v>4</v>
      </c>
    </row>
    <row r="9" spans="1:3" ht="15" customHeight="1">
      <c r="A9" s="12">
        <v>6</v>
      </c>
      <c r="B9" s="51" t="s">
        <v>126</v>
      </c>
      <c r="C9" s="54">
        <v>3</v>
      </c>
    </row>
    <row r="10" spans="1:3" ht="15" customHeight="1">
      <c r="A10" s="12">
        <v>7</v>
      </c>
      <c r="B10" s="51" t="s">
        <v>57</v>
      </c>
      <c r="C10" s="54">
        <v>3</v>
      </c>
    </row>
    <row r="11" spans="1:3" ht="15" customHeight="1">
      <c r="A11" s="12">
        <v>8</v>
      </c>
      <c r="B11" s="51" t="s">
        <v>132</v>
      </c>
      <c r="C11" s="54">
        <v>3</v>
      </c>
    </row>
    <row r="12" spans="1:3" ht="15" customHeight="1">
      <c r="A12" s="12">
        <v>9</v>
      </c>
      <c r="B12" s="51" t="s">
        <v>125</v>
      </c>
      <c r="C12" s="54">
        <v>2</v>
      </c>
    </row>
    <row r="13" spans="1:3" ht="15" customHeight="1">
      <c r="A13" s="12">
        <v>10</v>
      </c>
      <c r="B13" s="51" t="s">
        <v>127</v>
      </c>
      <c r="C13" s="54">
        <v>2</v>
      </c>
    </row>
    <row r="14" spans="1:3" ht="15" customHeight="1">
      <c r="A14" s="12">
        <v>11</v>
      </c>
      <c r="B14" s="51" t="s">
        <v>73</v>
      </c>
      <c r="C14" s="54">
        <v>2</v>
      </c>
    </row>
    <row r="15" spans="1:3" ht="15" customHeight="1">
      <c r="A15" s="12">
        <v>12</v>
      </c>
      <c r="B15" s="51" t="s">
        <v>131</v>
      </c>
      <c r="C15" s="54">
        <v>2</v>
      </c>
    </row>
    <row r="16" spans="1:3" ht="15" customHeight="1">
      <c r="A16" s="12">
        <v>13</v>
      </c>
      <c r="B16" s="51" t="s">
        <v>119</v>
      </c>
      <c r="C16" s="54">
        <v>2</v>
      </c>
    </row>
    <row r="17" spans="1:3" ht="15" customHeight="1">
      <c r="A17" s="12">
        <v>14</v>
      </c>
      <c r="B17" s="51" t="s">
        <v>21</v>
      </c>
      <c r="C17" s="54">
        <v>2</v>
      </c>
    </row>
    <row r="18" spans="1:3" ht="15" customHeight="1">
      <c r="A18" s="12">
        <v>15</v>
      </c>
      <c r="B18" s="51" t="s">
        <v>107</v>
      </c>
      <c r="C18" s="54">
        <v>2</v>
      </c>
    </row>
    <row r="19" spans="1:3" ht="15" customHeight="1">
      <c r="A19" s="12">
        <v>16</v>
      </c>
      <c r="B19" s="51" t="s">
        <v>121</v>
      </c>
      <c r="C19" s="54">
        <v>1</v>
      </c>
    </row>
    <row r="20" spans="1:3" ht="15" customHeight="1">
      <c r="A20" s="12">
        <v>17</v>
      </c>
      <c r="B20" s="51" t="s">
        <v>122</v>
      </c>
      <c r="C20" s="54">
        <v>1</v>
      </c>
    </row>
    <row r="21" spans="1:3" ht="15" customHeight="1">
      <c r="A21" s="12">
        <v>18</v>
      </c>
      <c r="B21" s="51" t="s">
        <v>80</v>
      </c>
      <c r="C21" s="54">
        <v>1</v>
      </c>
    </row>
    <row r="22" spans="1:3" ht="15" customHeight="1">
      <c r="A22" s="12">
        <v>19</v>
      </c>
      <c r="B22" s="51" t="s">
        <v>48</v>
      </c>
      <c r="C22" s="54">
        <v>1</v>
      </c>
    </row>
    <row r="23" spans="1:3" ht="15" customHeight="1">
      <c r="A23" s="12">
        <v>20</v>
      </c>
      <c r="B23" s="51" t="s">
        <v>124</v>
      </c>
      <c r="C23" s="54">
        <v>1</v>
      </c>
    </row>
    <row r="24" spans="1:3" ht="15" customHeight="1">
      <c r="A24" s="12">
        <v>21</v>
      </c>
      <c r="B24" s="51" t="s">
        <v>123</v>
      </c>
      <c r="C24" s="54">
        <v>1</v>
      </c>
    </row>
    <row r="25" spans="1:3" ht="15" customHeight="1">
      <c r="A25" s="12">
        <v>22</v>
      </c>
      <c r="B25" s="51" t="s">
        <v>128</v>
      </c>
      <c r="C25" s="54">
        <v>1</v>
      </c>
    </row>
    <row r="26" spans="1:3" ht="15" customHeight="1">
      <c r="A26" s="12">
        <v>23</v>
      </c>
      <c r="B26" s="51" t="s">
        <v>129</v>
      </c>
      <c r="C26" s="54">
        <v>1</v>
      </c>
    </row>
    <row r="27" spans="1:3" ht="15" customHeight="1">
      <c r="A27" s="12">
        <v>24</v>
      </c>
      <c r="B27" s="51" t="s">
        <v>130</v>
      </c>
      <c r="C27" s="54">
        <v>1</v>
      </c>
    </row>
    <row r="28" spans="1:3" ht="15" customHeight="1">
      <c r="A28" s="12">
        <v>25</v>
      </c>
      <c r="B28" s="51" t="s">
        <v>105</v>
      </c>
      <c r="C28" s="54">
        <v>1</v>
      </c>
    </row>
    <row r="29" spans="1:3" ht="15" customHeight="1">
      <c r="A29" s="12">
        <v>26</v>
      </c>
      <c r="B29" s="51" t="s">
        <v>66</v>
      </c>
      <c r="C29" s="54">
        <v>1</v>
      </c>
    </row>
    <row r="30" spans="1:3" ht="15" customHeight="1">
      <c r="A30" s="12">
        <v>27</v>
      </c>
      <c r="B30" s="51" t="s">
        <v>101</v>
      </c>
      <c r="C30" s="54">
        <v>1</v>
      </c>
    </row>
    <row r="31" spans="1:3" ht="15" customHeight="1">
      <c r="A31" s="12">
        <v>28</v>
      </c>
      <c r="B31" s="51" t="s">
        <v>24</v>
      </c>
      <c r="C31" s="54">
        <v>1</v>
      </c>
    </row>
    <row r="32" spans="1:3" ht="15" customHeight="1">
      <c r="A32" s="12">
        <v>29</v>
      </c>
      <c r="B32" s="51" t="s">
        <v>54</v>
      </c>
      <c r="C32" s="54">
        <v>1</v>
      </c>
    </row>
    <row r="33" spans="1:3" ht="15" customHeight="1">
      <c r="A33" s="12">
        <v>30</v>
      </c>
      <c r="B33" s="51" t="s">
        <v>34</v>
      </c>
      <c r="C33" s="54">
        <v>1</v>
      </c>
    </row>
    <row r="34" spans="1:3" ht="15" customHeight="1">
      <c r="A34" s="12">
        <v>31</v>
      </c>
      <c r="B34" s="51" t="s">
        <v>133</v>
      </c>
      <c r="C34" s="54">
        <v>1</v>
      </c>
    </row>
    <row r="35" spans="1:3" ht="15" customHeight="1">
      <c r="A35" s="12">
        <v>32</v>
      </c>
      <c r="B35" s="51" t="s">
        <v>28</v>
      </c>
      <c r="C35" s="54">
        <v>1</v>
      </c>
    </row>
    <row r="36" spans="1:3" ht="15" customHeight="1" thickBot="1">
      <c r="A36" s="15">
        <v>33</v>
      </c>
      <c r="B36" s="52" t="s">
        <v>82</v>
      </c>
      <c r="C36" s="55">
        <v>1</v>
      </c>
    </row>
    <row r="37" ht="12.75">
      <c r="C37" s="2">
        <f>SUM(C4:C36)</f>
        <v>72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Wanblee</cp:lastModifiedBy>
  <dcterms:created xsi:type="dcterms:W3CDTF">2010-06-24T16:20:33Z</dcterms:created>
  <dcterms:modified xsi:type="dcterms:W3CDTF">2010-06-24T16:23:01Z</dcterms:modified>
  <cp:category/>
  <cp:version/>
  <cp:contentType/>
  <cp:contentStatus/>
</cp:coreProperties>
</file>