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<sst xmlns="http://schemas.openxmlformats.org/spreadsheetml/2006/main" count="893" uniqueCount="433">
  <si>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</si>
  <si>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</si>
  <si>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</si>
  <si>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</si>
  <si>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</si>
  <si>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</si>
  <si>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</si>
  <si>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</si>
  <si>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</si>
  <si>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</si>
  <si>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</si>
  <si>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</si>
  <si>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</si>
  <si>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</si>
  <si>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</si>
  <si>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</si>
  <si>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</si>
  <si>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</si>
  <si>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</si>
  <si>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</si>
  <si>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FRANCESCO</t>
  </si>
  <si>
    <t>STEFANO</t>
  </si>
  <si>
    <t>ALBERTO</t>
  </si>
  <si>
    <t>ROMANO</t>
  </si>
  <si>
    <t>LUCIANO</t>
  </si>
  <si>
    <t>DARIO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</si>
  <si>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</si>
  <si>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</si>
  <si>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</si>
  <si>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</si>
  <si>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</si>
  <si>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</si>
  <si>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</si>
  <si>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</si>
  <si>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ETTORE</t>
  </si>
  <si>
    <t>SIMONA</t>
  </si>
  <si>
    <t>FRANCESCA</t>
  </si>
  <si>
    <t>EMILIANO</t>
  </si>
  <si>
    <t>ANTONELLA</t>
  </si>
  <si>
    <t>SM</t>
  </si>
  <si>
    <t>SM40</t>
  </si>
  <si>
    <t>VALENTINI</t>
  </si>
  <si>
    <t>SM45</t>
  </si>
  <si>
    <t>SM35</t>
  </si>
  <si>
    <t>SM50</t>
  </si>
  <si>
    <t>SF50</t>
  </si>
  <si>
    <t>MELONI</t>
  </si>
  <si>
    <t>SF45</t>
  </si>
  <si>
    <t>SM60</t>
  </si>
  <si>
    <t>SF35</t>
  </si>
  <si>
    <t>SF40</t>
  </si>
  <si>
    <t>SM65</t>
  </si>
  <si>
    <t>SM70</t>
  </si>
  <si>
    <t>SM55</t>
  </si>
  <si>
    <t>SF55</t>
  </si>
  <si>
    <t>SF</t>
  </si>
  <si>
    <t>GIULIO</t>
  </si>
  <si>
    <t>SALVATORE</t>
  </si>
  <si>
    <t>MARIO</t>
  </si>
  <si>
    <t>HUSSAIN</t>
  </si>
  <si>
    <t>KHALIL</t>
  </si>
  <si>
    <t>CARLO</t>
  </si>
  <si>
    <t>LORENZO</t>
  </si>
  <si>
    <t>ANTONIO</t>
  </si>
  <si>
    <t>GIANCARLO</t>
  </si>
  <si>
    <t>CLAUDIO</t>
  </si>
  <si>
    <t>GIOVANNUCCI</t>
  </si>
  <si>
    <t>PAOLO</t>
  </si>
  <si>
    <t>MANCINI</t>
  </si>
  <si>
    <t>DAVIDE</t>
  </si>
  <si>
    <t>LOREDANA</t>
  </si>
  <si>
    <t>CHIARA</t>
  </si>
  <si>
    <t>SERGIO</t>
  </si>
  <si>
    <t>MARIANI</t>
  </si>
  <si>
    <t>SANDRO</t>
  </si>
  <si>
    <t>DAVID</t>
  </si>
  <si>
    <t>PIERLUIGI</t>
  </si>
  <si>
    <t>ELEONORA</t>
  </si>
  <si>
    <t>TIZIANA</t>
  </si>
  <si>
    <t>GRAZIA</t>
  </si>
  <si>
    <t>RINALDI</t>
  </si>
  <si>
    <t>A.S.D. PODISTICA SOLIDARIETA'</t>
  </si>
  <si>
    <t>0:47:02</t>
  </si>
  <si>
    <t>UISP</t>
  </si>
  <si>
    <t>DIEGO</t>
  </si>
  <si>
    <t>ENRICO</t>
  </si>
  <si>
    <t>RCF ROMA SUD</t>
  </si>
  <si>
    <t>ANGELO</t>
  </si>
  <si>
    <t>MATTEO</t>
  </si>
  <si>
    <t>0:54:32</t>
  </si>
  <si>
    <t>0:55:17</t>
  </si>
  <si>
    <t>0:55:26</t>
  </si>
  <si>
    <t>VESPA</t>
  </si>
  <si>
    <t>0:56:46</t>
  </si>
  <si>
    <t>0:56:51</t>
  </si>
  <si>
    <t>VIOLA</t>
  </si>
  <si>
    <t>FRANCO</t>
  </si>
  <si>
    <t>RASO</t>
  </si>
  <si>
    <t>LEONE</t>
  </si>
  <si>
    <t>FIORE</t>
  </si>
  <si>
    <t>0:58:02</t>
  </si>
  <si>
    <t>SILVIA</t>
  </si>
  <si>
    <t>GENOVESE</t>
  </si>
  <si>
    <t>1:01:29</t>
  </si>
  <si>
    <t>1:01:31</t>
  </si>
  <si>
    <t>1:01:34</t>
  </si>
  <si>
    <t>PROIETTI</t>
  </si>
  <si>
    <t>SCHIAFFINI</t>
  </si>
  <si>
    <t>SILVESTRI</t>
  </si>
  <si>
    <t>FERDINANDO</t>
  </si>
  <si>
    <t>1:03:29</t>
  </si>
  <si>
    <t>1:04:43</t>
  </si>
  <si>
    <t>MILENA</t>
  </si>
  <si>
    <t>1:04:47</t>
  </si>
  <si>
    <t>MANUEL</t>
  </si>
  <si>
    <t>1:05:12</t>
  </si>
  <si>
    <t>1:05:22</t>
  </si>
  <si>
    <t>1:05:32</t>
  </si>
  <si>
    <t>1:05:33</t>
  </si>
  <si>
    <t>1:06:35</t>
  </si>
  <si>
    <t>1:06:58</t>
  </si>
  <si>
    <t>LUCIO</t>
  </si>
  <si>
    <t>RITA</t>
  </si>
  <si>
    <t>1:08:04</t>
  </si>
  <si>
    <t>JM</t>
  </si>
  <si>
    <t>1:09:06</t>
  </si>
  <si>
    <t>VITO</t>
  </si>
  <si>
    <t>GROSSI</t>
  </si>
  <si>
    <t>RUNNING CLUB MARATONA DI ROMA</t>
  </si>
  <si>
    <t>BANCARI ROMANI</t>
  </si>
  <si>
    <t>PUROSANGUE</t>
  </si>
  <si>
    <t>SS LAZIO ATLETICA LEGGERA</t>
  </si>
  <si>
    <t>MATTIA</t>
  </si>
  <si>
    <t>0:48:56</t>
  </si>
  <si>
    <t>DE ANGELIS</t>
  </si>
  <si>
    <t>0:56:27</t>
  </si>
  <si>
    <t>RUNNING EVOLUTION</t>
  </si>
  <si>
    <t>0:58:36</t>
  </si>
  <si>
    <t>ASD CAERE TREKKING</t>
  </si>
  <si>
    <t>GALLI</t>
  </si>
  <si>
    <t>1:05:13</t>
  </si>
  <si>
    <t>1:06:05</t>
  </si>
  <si>
    <t>1:06:29</t>
  </si>
  <si>
    <t>1:08:33</t>
  </si>
  <si>
    <t>TANIA</t>
  </si>
  <si>
    <t>BRUNO</t>
  </si>
  <si>
    <t>COSTANTINO</t>
  </si>
  <si>
    <t>GIANFRANCO</t>
  </si>
  <si>
    <t>BELARDI</t>
  </si>
  <si>
    <t>PIERO</t>
  </si>
  <si>
    <t>IANNILLI</t>
  </si>
  <si>
    <t>CIOTTI</t>
  </si>
  <si>
    <t>BASILI</t>
  </si>
  <si>
    <t>ALDO</t>
  </si>
  <si>
    <t>STEFANIA</t>
  </si>
  <si>
    <t>VITALE</t>
  </si>
  <si>
    <t>GABRIELLA</t>
  </si>
  <si>
    <t>SCARDECCHIA</t>
  </si>
  <si>
    <t>0:39:22</t>
  </si>
  <si>
    <t>MORETTI</t>
  </si>
  <si>
    <t>0:40:38</t>
  </si>
  <si>
    <t>MAUGLIANI</t>
  </si>
  <si>
    <t>ASD ATLETICA VICOVARO</t>
  </si>
  <si>
    <t>0:41:17</t>
  </si>
  <si>
    <t>TODINI</t>
  </si>
  <si>
    <t>FREE RUNNERS</t>
  </si>
  <si>
    <t>0:41:20</t>
  </si>
  <si>
    <t>LUCIANI</t>
  </si>
  <si>
    <t>PODISTICA LUCO DEI MARSI</t>
  </si>
  <si>
    <t>0:44:37</t>
  </si>
  <si>
    <t>RAIDICH</t>
  </si>
  <si>
    <t>PODISTICA 2007</t>
  </si>
  <si>
    <t>0:45:11</t>
  </si>
  <si>
    <t>BALDASSARRE</t>
  </si>
  <si>
    <t>0:45:47</t>
  </si>
  <si>
    <t>CARMIGNATO</t>
  </si>
  <si>
    <t>SPARTAN SPORT ACADEMY</t>
  </si>
  <si>
    <t>0:46:46</t>
  </si>
  <si>
    <t>PICCIOCCHI</t>
  </si>
  <si>
    <t>BAIANO RUNNERS</t>
  </si>
  <si>
    <t>CARNEVALI</t>
  </si>
  <si>
    <t>UMBERTO</t>
  </si>
  <si>
    <t>VERNARELLI</t>
  </si>
  <si>
    <t>ASD ATLETICA ABRUZZO</t>
  </si>
  <si>
    <t>0:47:05</t>
  </si>
  <si>
    <t>AMICI DEL PARCO DEI CASTELLI</t>
  </si>
  <si>
    <t>RODOLFO</t>
  </si>
  <si>
    <t>PODISTICA ROCCA DI PAPA</t>
  </si>
  <si>
    <t>0:47:36</t>
  </si>
  <si>
    <t>ACCIARI</t>
  </si>
  <si>
    <t>0:47:40</t>
  </si>
  <si>
    <t>DONSANTE</t>
  </si>
  <si>
    <t>0:48:05</t>
  </si>
  <si>
    <t>PELLIS</t>
  </si>
  <si>
    <t>0:48:19</t>
  </si>
  <si>
    <t>0:48:46</t>
  </si>
  <si>
    <t>TADDEO</t>
  </si>
  <si>
    <t>ATTILIO</t>
  </si>
  <si>
    <t>BIANCO MODA SPORT</t>
  </si>
  <si>
    <t>FORGIONE</t>
  </si>
  <si>
    <t>ASD PODISTI VALMONTONE</t>
  </si>
  <si>
    <t>0:49:12</t>
  </si>
  <si>
    <t>GLAUCO</t>
  </si>
  <si>
    <t>0:49:22</t>
  </si>
  <si>
    <t>TRIVELLI</t>
  </si>
  <si>
    <t>0:49:27</t>
  </si>
  <si>
    <t>MARCELLI</t>
  </si>
  <si>
    <t>GIACOMO</t>
  </si>
  <si>
    <t>PODISTI VALMONTONE</t>
  </si>
  <si>
    <t>0:50:03</t>
  </si>
  <si>
    <t>0:50:23</t>
  </si>
  <si>
    <t>SILVIOLI</t>
  </si>
  <si>
    <t>A.S.D. LBM</t>
  </si>
  <si>
    <t>0:53:19</t>
  </si>
  <si>
    <t>0:54:22</t>
  </si>
  <si>
    <t>IABONI</t>
  </si>
  <si>
    <t>PENTANGELO</t>
  </si>
  <si>
    <t>PODISTICA CIAMPINO</t>
  </si>
  <si>
    <t>0:54:39</t>
  </si>
  <si>
    <t>LORETI</t>
  </si>
  <si>
    <t>0:54:45</t>
  </si>
  <si>
    <t>0:54:49</t>
  </si>
  <si>
    <t>LOVARI</t>
  </si>
  <si>
    <t>JACQUELINE</t>
  </si>
  <si>
    <t>PITOLLI</t>
  </si>
  <si>
    <t>ASD CAT SPORT</t>
  </si>
  <si>
    <t>IRILLI</t>
  </si>
  <si>
    <t>SEMPRE DI CORSA</t>
  </si>
  <si>
    <t>CAISALETIN</t>
  </si>
  <si>
    <t>NELLY</t>
  </si>
  <si>
    <t>GSD LITAL</t>
  </si>
  <si>
    <t>0:55:30</t>
  </si>
  <si>
    <t>LEVA</t>
  </si>
  <si>
    <t>MES COLLEFERRO</t>
  </si>
  <si>
    <t>0:55:33</t>
  </si>
  <si>
    <t>IORIO</t>
  </si>
  <si>
    <t>0:55:36</t>
  </si>
  <si>
    <t>SANNA</t>
  </si>
  <si>
    <t>0:55:40</t>
  </si>
  <si>
    <t>POLICELLA</t>
  </si>
  <si>
    <t>GERARD</t>
  </si>
  <si>
    <t>ATINA TRAIL RUNNING</t>
  </si>
  <si>
    <t>0:56:22</t>
  </si>
  <si>
    <t>ASD GENZANO MARATHON</t>
  </si>
  <si>
    <t>S.S. LAZIO</t>
  </si>
  <si>
    <t>0:56:44</t>
  </si>
  <si>
    <t>BATTISTINI</t>
  </si>
  <si>
    <t>ATLETICA PAOLOMBARA</t>
  </si>
  <si>
    <t>TRUCCHIA</t>
  </si>
  <si>
    <t>LAZIO RUNNERS TEAM</t>
  </si>
  <si>
    <t>0:57:00</t>
  </si>
  <si>
    <t>MONNI</t>
  </si>
  <si>
    <t>0:57:13</t>
  </si>
  <si>
    <t>CASTELLANA</t>
  </si>
  <si>
    <t>DE VECCHIS</t>
  </si>
  <si>
    <t>ABDREA</t>
  </si>
  <si>
    <t>0:58:31</t>
  </si>
  <si>
    <t>DE MASSIMI</t>
  </si>
  <si>
    <t>LITAL</t>
  </si>
  <si>
    <t>LANCIOTTI</t>
  </si>
  <si>
    <t>0:58:57</t>
  </si>
  <si>
    <t>SABATINO</t>
  </si>
  <si>
    <t>0:58:58</t>
  </si>
  <si>
    <t>AMANTI</t>
  </si>
  <si>
    <t>ATLETICA TUSCULUM</t>
  </si>
  <si>
    <t>FANELLI</t>
  </si>
  <si>
    <t>PAOLO LUCIO</t>
  </si>
  <si>
    <t>0:59:00</t>
  </si>
  <si>
    <t>MORELLI</t>
  </si>
  <si>
    <t>MICAELA</t>
  </si>
  <si>
    <t>DONNINI</t>
  </si>
  <si>
    <t>0:59:05</t>
  </si>
  <si>
    <t>ROCCELLA</t>
  </si>
  <si>
    <t>SCAVO 2000</t>
  </si>
  <si>
    <t>0:59:19</t>
  </si>
  <si>
    <t>NATASCIA</t>
  </si>
  <si>
    <t>SIMONELLI</t>
  </si>
  <si>
    <t>ASD CALCATERA SPORT</t>
  </si>
  <si>
    <t>0:59:25</t>
  </si>
  <si>
    <t>MICONI</t>
  </si>
  <si>
    <t>0:59:42</t>
  </si>
  <si>
    <t>LEOTTA</t>
  </si>
  <si>
    <t>0:59:49</t>
  </si>
  <si>
    <t>COSTANTINI</t>
  </si>
  <si>
    <t>FABIA</t>
  </si>
  <si>
    <t>0:59:50</t>
  </si>
  <si>
    <t>0:59:57</t>
  </si>
  <si>
    <t>CORRIERI</t>
  </si>
  <si>
    <t>0:59:59</t>
  </si>
  <si>
    <t>BUENO</t>
  </si>
  <si>
    <t>ROMA ROAD RUNNERS CLUB</t>
  </si>
  <si>
    <t>1:01:28</t>
  </si>
  <si>
    <t>MOSTACCI</t>
  </si>
  <si>
    <t>CONTENTO CORREDOR</t>
  </si>
  <si>
    <t>SARA HELENA</t>
  </si>
  <si>
    <t>LABOUREUR</t>
  </si>
  <si>
    <t>1:02:04</t>
  </si>
  <si>
    <t>BELOCCHI</t>
  </si>
  <si>
    <t>1:02:16</t>
  </si>
  <si>
    <t>TAGGI</t>
  </si>
  <si>
    <t>1:02:18</t>
  </si>
  <si>
    <t>GREGORACI</t>
  </si>
  <si>
    <t>FILIPPIDE</t>
  </si>
  <si>
    <t>1:02:19</t>
  </si>
  <si>
    <t>CASSALESE</t>
  </si>
  <si>
    <t>PFIZER RUNNING TEAM</t>
  </si>
  <si>
    <t>1:02:35</t>
  </si>
  <si>
    <t>1:02:37</t>
  </si>
  <si>
    <t>DIARA</t>
  </si>
  <si>
    <t>1:02:44</t>
  </si>
  <si>
    <t>1:03:10</t>
  </si>
  <si>
    <t>FRANCESCHINI</t>
  </si>
  <si>
    <t>MAROZZA</t>
  </si>
  <si>
    <t>1:03:43</t>
  </si>
  <si>
    <t>1:04:02</t>
  </si>
  <si>
    <t>DE PASCALIS</t>
  </si>
  <si>
    <t>PASQUALE</t>
  </si>
  <si>
    <t>1:04:13</t>
  </si>
  <si>
    <t>KOWALCZYK</t>
  </si>
  <si>
    <t>MARIA</t>
  </si>
  <si>
    <t>1:04:15</t>
  </si>
  <si>
    <t>CAMMILLI</t>
  </si>
  <si>
    <t>GETULIO</t>
  </si>
  <si>
    <t>1:04:17</t>
  </si>
  <si>
    <t>CHORODYNSKA</t>
  </si>
  <si>
    <t>DANUTA</t>
  </si>
  <si>
    <t>1:04:42</t>
  </si>
  <si>
    <t>TATIANA</t>
  </si>
  <si>
    <t>ALFEI</t>
  </si>
  <si>
    <t>ASD ZAGAROLO</t>
  </si>
  <si>
    <t>CATRACCHIA</t>
  </si>
  <si>
    <t>1:04:49</t>
  </si>
  <si>
    <t>PIGGINI</t>
  </si>
  <si>
    <t>1:05:00</t>
  </si>
  <si>
    <t>STEFA'NO</t>
  </si>
  <si>
    <t>TRINCA</t>
  </si>
  <si>
    <t>1:05:15</t>
  </si>
  <si>
    <t>CERA</t>
  </si>
  <si>
    <t>1:05:17</t>
  </si>
  <si>
    <t>CAGIANO</t>
  </si>
  <si>
    <t>1:05:20</t>
  </si>
  <si>
    <t>ANGELONI</t>
  </si>
  <si>
    <t>SANDROM</t>
  </si>
  <si>
    <t>SORANO</t>
  </si>
  <si>
    <t>1:06:01</t>
  </si>
  <si>
    <t>PELLICCIONI</t>
  </si>
  <si>
    <t>1:06:02</t>
  </si>
  <si>
    <t>PALUZZI</t>
  </si>
  <si>
    <t>CIANCA</t>
  </si>
  <si>
    <t>1:06:03</t>
  </si>
  <si>
    <t>CARDILLI</t>
  </si>
  <si>
    <t>DEL PROPOSTO</t>
  </si>
  <si>
    <t>GIANPAOLO</t>
  </si>
  <si>
    <t>1:06:07</t>
  </si>
  <si>
    <t>PALLANTE</t>
  </si>
  <si>
    <t>1:06:25</t>
  </si>
  <si>
    <t>1:06:27</t>
  </si>
  <si>
    <t>VIOTTI</t>
  </si>
  <si>
    <t>ANNARITA</t>
  </si>
  <si>
    <t>1:06:28</t>
  </si>
  <si>
    <t>PACIFICO</t>
  </si>
  <si>
    <t>LUCIANO ANTONIO</t>
  </si>
  <si>
    <t>LAGOS DEI MARSI</t>
  </si>
  <si>
    <t>1:06:38</t>
  </si>
  <si>
    <t>CRETAZZO</t>
  </si>
  <si>
    <t>SPIRITI LIBERI</t>
  </si>
  <si>
    <t>1:06:44</t>
  </si>
  <si>
    <t>CATENA</t>
  </si>
  <si>
    <t>GOFFREDO</t>
  </si>
  <si>
    <t>OLD STARS OSTIA</t>
  </si>
  <si>
    <t>1:06:48</t>
  </si>
  <si>
    <t>MARCON</t>
  </si>
  <si>
    <t>FRANCESCO MARIA</t>
  </si>
  <si>
    <t>CICCHELLI</t>
  </si>
  <si>
    <t>ONORINA</t>
  </si>
  <si>
    <t>1:07:50</t>
  </si>
  <si>
    <t>LUISA</t>
  </si>
  <si>
    <t>NATALI</t>
  </si>
  <si>
    <t>1:08:11</t>
  </si>
  <si>
    <t>EMILI</t>
  </si>
  <si>
    <t>FIORELLA</t>
  </si>
  <si>
    <t>1:08:19</t>
  </si>
  <si>
    <t>CAPANNINI</t>
  </si>
  <si>
    <t>MARINO</t>
  </si>
  <si>
    <t>ASD PODISTICA 2007</t>
  </si>
  <si>
    <t>DELLA BELLA</t>
  </si>
  <si>
    <t>1:08:27</t>
  </si>
  <si>
    <t>CATONI</t>
  </si>
  <si>
    <t>FERRUCCIO</t>
  </si>
  <si>
    <t>1:09:00</t>
  </si>
  <si>
    <t>ROMEO</t>
  </si>
  <si>
    <t>ERMACORA</t>
  </si>
  <si>
    <t>SM75</t>
  </si>
  <si>
    <t>ASD VELLETRI</t>
  </si>
  <si>
    <t>1:09:13</t>
  </si>
  <si>
    <t>GARABELLO</t>
  </si>
  <si>
    <t>LIBERATLETICA ROMA</t>
  </si>
  <si>
    <t>1:09:45</t>
  </si>
  <si>
    <t>BACCARI</t>
  </si>
  <si>
    <t>1:10:49</t>
  </si>
  <si>
    <t>MARTORELLI</t>
  </si>
  <si>
    <t>1:12:24</t>
  </si>
  <si>
    <t>DI MARZIO</t>
  </si>
  <si>
    <t>SAMANTA</t>
  </si>
  <si>
    <t>1:13:20</t>
  </si>
  <si>
    <t>PELLICONI</t>
  </si>
  <si>
    <t>PARKS TRAIL PROMOTION</t>
  </si>
  <si>
    <t>1:13:28</t>
  </si>
  <si>
    <t>COLIZZA</t>
  </si>
  <si>
    <t>PAOLA</t>
  </si>
  <si>
    <t>1:14:56</t>
  </si>
  <si>
    <t>BERRETTA</t>
  </si>
  <si>
    <t>1:14:59</t>
  </si>
  <si>
    <t>MOLINARI</t>
  </si>
  <si>
    <t>SM80+</t>
  </si>
  <si>
    <t>1:15:28</t>
  </si>
  <si>
    <t>BENTIVOGLIO</t>
  </si>
  <si>
    <t>1:16:13</t>
  </si>
  <si>
    <t>BIAGGIETTI</t>
  </si>
  <si>
    <t>1:16:36</t>
  </si>
  <si>
    <t>1:17:21</t>
  </si>
  <si>
    <t>BOSCU</t>
  </si>
  <si>
    <t>ASD LIBERTAS ZAGAROLO</t>
  </si>
  <si>
    <t>1:22:17</t>
  </si>
  <si>
    <t>1:23:04</t>
  </si>
  <si>
    <t>NANDO</t>
  </si>
  <si>
    <t>1:27:29</t>
  </si>
  <si>
    <t>MARINANGELI</t>
  </si>
  <si>
    <t>1:29:07</t>
  </si>
  <si>
    <t>FABIANI</t>
  </si>
  <si>
    <t>Spartan Divertical Race</t>
  </si>
  <si>
    <t>1ª edizione</t>
  </si>
  <si>
    <t>Monastero di San Silvestro - Monte Compatri (RM) Italia - Domenica 01/05/2016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</si>
</sst>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29" t="s">
        <v>430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431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432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157</v>
      </c>
      <c r="C5" s="22" t="s">
        <v>34</v>
      </c>
      <c r="D5" s="23" t="s">
        <v>42</v>
      </c>
      <c r="E5" s="22" t="s">
        <v>136</v>
      </c>
      <c r="F5" s="36" t="s">
        <v>158</v>
      </c>
      <c r="G5" s="36" t="s">
        <v>158</v>
      </c>
      <c r="H5" s="23" t="str">
        <f aca="true" t="shared" si="0" ref="H5:H18">TEXT(INT((HOUR(G5)*3600+MINUTE(G5)*60+SECOND(G5))/$J$3/60),"0")&amp;"."&amp;TEXT(MOD((HOUR(G5)*3600+MINUTE(G5)*60+SECOND(G5))/$J$3,60),"00")&amp;"/km"</f>
        <v>3.56/km</v>
      </c>
      <c r="I5" s="24">
        <f aca="true" t="shared" si="1" ref="I5:I18">G5-$G$5</f>
        <v>0</v>
      </c>
      <c r="J5" s="24">
        <f>G5-INDEX($G$5:$G$151,MATCH(D5,$D$5:$D$151,0))</f>
        <v>0</v>
      </c>
    </row>
    <row r="6" spans="1:10" s="8" customFormat="1" ht="15" customHeight="1">
      <c r="A6" s="9">
        <v>2</v>
      </c>
      <c r="B6" s="12" t="s">
        <v>159</v>
      </c>
      <c r="C6" s="12" t="s">
        <v>25</v>
      </c>
      <c r="D6" s="9" t="s">
        <v>124</v>
      </c>
      <c r="E6" s="12" t="s">
        <v>86</v>
      </c>
      <c r="F6" s="37" t="s">
        <v>160</v>
      </c>
      <c r="G6" s="37" t="s">
        <v>160</v>
      </c>
      <c r="H6" s="9" t="str">
        <f t="shared" si="0"/>
        <v>4.04/km</v>
      </c>
      <c r="I6" s="10">
        <f t="shared" si="1"/>
        <v>0.000879629629629626</v>
      </c>
      <c r="J6" s="10">
        <f>G6-INDEX($G$5:$G$151,MATCH(D6,$D$5:$D$151,0))</f>
        <v>0</v>
      </c>
    </row>
    <row r="7" spans="1:10" s="8" customFormat="1" ht="15" customHeight="1">
      <c r="A7" s="9">
        <v>3</v>
      </c>
      <c r="B7" s="12" t="s">
        <v>161</v>
      </c>
      <c r="C7" s="12" t="s">
        <v>69</v>
      </c>
      <c r="D7" s="9" t="s">
        <v>39</v>
      </c>
      <c r="E7" s="12" t="s">
        <v>162</v>
      </c>
      <c r="F7" s="37" t="s">
        <v>163</v>
      </c>
      <c r="G7" s="37" t="s">
        <v>163</v>
      </c>
      <c r="H7" s="9" t="str">
        <f t="shared" si="0"/>
        <v>4.08/km</v>
      </c>
      <c r="I7" s="10">
        <f t="shared" si="1"/>
        <v>0.001331018518518516</v>
      </c>
      <c r="J7" s="10">
        <f>G7-INDEX($G$5:$G$151,MATCH(D7,$D$5:$D$151,0))</f>
        <v>0</v>
      </c>
    </row>
    <row r="8" spans="1:10" s="8" customFormat="1" ht="15" customHeight="1">
      <c r="A8" s="9">
        <v>4</v>
      </c>
      <c r="B8" s="12" t="s">
        <v>164</v>
      </c>
      <c r="C8" s="12" t="s">
        <v>19</v>
      </c>
      <c r="D8" s="9" t="s">
        <v>39</v>
      </c>
      <c r="E8" s="12" t="s">
        <v>165</v>
      </c>
      <c r="F8" s="37" t="s">
        <v>166</v>
      </c>
      <c r="G8" s="37" t="s">
        <v>166</v>
      </c>
      <c r="H8" s="9" t="str">
        <f t="shared" si="0"/>
        <v>4.08/km</v>
      </c>
      <c r="I8" s="10">
        <f t="shared" si="1"/>
        <v>0.0013657407407407403</v>
      </c>
      <c r="J8" s="10">
        <f>G8-INDEX($G$5:$G$151,MATCH(D8,$D$5:$D$151,0))</f>
        <v>3.472222222222418E-05</v>
      </c>
    </row>
    <row r="9" spans="1:10" s="8" customFormat="1" ht="15" customHeight="1">
      <c r="A9" s="9">
        <v>5</v>
      </c>
      <c r="B9" s="12" t="s">
        <v>167</v>
      </c>
      <c r="C9" s="12" t="s">
        <v>63</v>
      </c>
      <c r="D9" s="9" t="s">
        <v>40</v>
      </c>
      <c r="E9" s="12" t="s">
        <v>168</v>
      </c>
      <c r="F9" s="37" t="s">
        <v>169</v>
      </c>
      <c r="G9" s="37" t="s">
        <v>169</v>
      </c>
      <c r="H9" s="9" t="str">
        <f t="shared" si="0"/>
        <v>4.28/km</v>
      </c>
      <c r="I9" s="10">
        <f t="shared" si="1"/>
        <v>0.0036458333333333343</v>
      </c>
      <c r="J9" s="10">
        <f>G9-INDEX($G$5:$G$151,MATCH(D9,$D$5:$D$151,0))</f>
        <v>0</v>
      </c>
    </row>
    <row r="10" spans="1:10" s="8" customFormat="1" ht="15" customHeight="1">
      <c r="A10" s="9">
        <v>6</v>
      </c>
      <c r="B10" s="12" t="s">
        <v>170</v>
      </c>
      <c r="C10" s="12" t="s">
        <v>13</v>
      </c>
      <c r="D10" s="9" t="s">
        <v>40</v>
      </c>
      <c r="E10" s="12" t="s">
        <v>171</v>
      </c>
      <c r="F10" s="37" t="s">
        <v>172</v>
      </c>
      <c r="G10" s="37" t="s">
        <v>172</v>
      </c>
      <c r="H10" s="9" t="str">
        <f t="shared" si="0"/>
        <v>4.31/km</v>
      </c>
      <c r="I10" s="10">
        <f t="shared" si="1"/>
        <v>0.004039351851851846</v>
      </c>
      <c r="J10" s="10">
        <f>G10-INDEX($G$5:$G$151,MATCH(D10,$D$5:$D$151,0))</f>
        <v>0.0003935185185185118</v>
      </c>
    </row>
    <row r="11" spans="1:10" s="8" customFormat="1" ht="15" customHeight="1">
      <c r="A11" s="9">
        <v>7</v>
      </c>
      <c r="B11" s="12" t="s">
        <v>173</v>
      </c>
      <c r="C11" s="12" t="s">
        <v>32</v>
      </c>
      <c r="D11" s="9" t="s">
        <v>39</v>
      </c>
      <c r="E11" s="12" t="s">
        <v>168</v>
      </c>
      <c r="F11" s="37" t="s">
        <v>174</v>
      </c>
      <c r="G11" s="37" t="s">
        <v>174</v>
      </c>
      <c r="H11" s="9" t="str">
        <f t="shared" si="0"/>
        <v>4.35/km</v>
      </c>
      <c r="I11" s="10">
        <f t="shared" si="1"/>
        <v>0.004456018518518515</v>
      </c>
      <c r="J11" s="10">
        <f>G11-INDEX($G$5:$G$151,MATCH(D11,$D$5:$D$151,0))</f>
        <v>0.0031249999999999993</v>
      </c>
    </row>
    <row r="12" spans="1:10" s="8" customFormat="1" ht="15" customHeight="1">
      <c r="A12" s="9">
        <v>8</v>
      </c>
      <c r="B12" s="12" t="s">
        <v>175</v>
      </c>
      <c r="C12" s="12" t="s">
        <v>69</v>
      </c>
      <c r="D12" s="9" t="s">
        <v>40</v>
      </c>
      <c r="E12" s="12" t="s">
        <v>176</v>
      </c>
      <c r="F12" s="37" t="s">
        <v>177</v>
      </c>
      <c r="G12" s="37" t="s">
        <v>177</v>
      </c>
      <c r="H12" s="9" t="str">
        <f t="shared" si="0"/>
        <v>4.41/km</v>
      </c>
      <c r="I12" s="10">
        <f t="shared" si="1"/>
        <v>0.005138888888888884</v>
      </c>
      <c r="J12" s="10">
        <f>G12-INDEX($G$5:$G$151,MATCH(D12,$D$5:$D$151,0))</f>
        <v>0.0014930555555555496</v>
      </c>
    </row>
    <row r="13" spans="1:10" s="8" customFormat="1" ht="15" customHeight="1">
      <c r="A13" s="9">
        <v>9</v>
      </c>
      <c r="B13" s="12" t="s">
        <v>178</v>
      </c>
      <c r="C13" s="12" t="s">
        <v>64</v>
      </c>
      <c r="D13" s="9" t="s">
        <v>40</v>
      </c>
      <c r="E13" s="12" t="s">
        <v>179</v>
      </c>
      <c r="F13" s="37" t="s">
        <v>177</v>
      </c>
      <c r="G13" s="37" t="s">
        <v>177</v>
      </c>
      <c r="H13" s="9" t="str">
        <f t="shared" si="0"/>
        <v>4.41/km</v>
      </c>
      <c r="I13" s="10">
        <f t="shared" si="1"/>
        <v>0.005138888888888884</v>
      </c>
      <c r="J13" s="10">
        <f>G13-INDEX($G$5:$G$151,MATCH(D13,$D$5:$D$151,0))</f>
        <v>0.0014930555555555496</v>
      </c>
    </row>
    <row r="14" spans="1:10" s="8" customFormat="1" ht="15" customHeight="1">
      <c r="A14" s="9">
        <v>10</v>
      </c>
      <c r="B14" s="12" t="s">
        <v>180</v>
      </c>
      <c r="C14" s="12" t="s">
        <v>181</v>
      </c>
      <c r="D14" s="9" t="s">
        <v>42</v>
      </c>
      <c r="E14" s="12" t="s">
        <v>136</v>
      </c>
      <c r="F14" s="37" t="s">
        <v>82</v>
      </c>
      <c r="G14" s="37" t="s">
        <v>82</v>
      </c>
      <c r="H14" s="9" t="str">
        <f t="shared" si="0"/>
        <v>4.42/km</v>
      </c>
      <c r="I14" s="10">
        <f t="shared" si="1"/>
        <v>0.005324074074074075</v>
      </c>
      <c r="J14" s="10">
        <f>G14-INDEX($G$5:$G$151,MATCH(D14,$D$5:$D$151,0))</f>
        <v>0.005324074074074075</v>
      </c>
    </row>
    <row r="15" spans="1:10" s="8" customFormat="1" ht="15" customHeight="1">
      <c r="A15" s="9">
        <v>11</v>
      </c>
      <c r="B15" s="12" t="s">
        <v>182</v>
      </c>
      <c r="C15" s="12" t="s">
        <v>149</v>
      </c>
      <c r="D15" s="9" t="s">
        <v>53</v>
      </c>
      <c r="E15" s="12" t="s">
        <v>183</v>
      </c>
      <c r="F15" s="37" t="s">
        <v>184</v>
      </c>
      <c r="G15" s="37" t="s">
        <v>184</v>
      </c>
      <c r="H15" s="9" t="str">
        <f t="shared" si="0"/>
        <v>4.43/km</v>
      </c>
      <c r="I15" s="10">
        <f t="shared" si="1"/>
        <v>0.0053587962962962955</v>
      </c>
      <c r="J15" s="10">
        <f>G15-INDEX($G$5:$G$151,MATCH(D15,$D$5:$D$151,0))</f>
        <v>0</v>
      </c>
    </row>
    <row r="16" spans="1:10" s="8" customFormat="1" ht="15" customHeight="1">
      <c r="A16" s="9">
        <v>12</v>
      </c>
      <c r="B16" s="12" t="s">
        <v>108</v>
      </c>
      <c r="C16" s="12" t="s">
        <v>19</v>
      </c>
      <c r="D16" s="9" t="s">
        <v>40</v>
      </c>
      <c r="E16" s="12" t="s">
        <v>185</v>
      </c>
      <c r="F16" s="37" t="s">
        <v>184</v>
      </c>
      <c r="G16" s="37" t="s">
        <v>184</v>
      </c>
      <c r="H16" s="9" t="str">
        <f t="shared" si="0"/>
        <v>4.43/km</v>
      </c>
      <c r="I16" s="10">
        <f t="shared" si="1"/>
        <v>0.0053587962962962955</v>
      </c>
      <c r="J16" s="10">
        <f>G16-INDEX($G$5:$G$151,MATCH(D16,$D$5:$D$151,0))</f>
        <v>0.0017129629629629613</v>
      </c>
    </row>
    <row r="17" spans="1:10" s="8" customFormat="1" ht="15" customHeight="1">
      <c r="A17" s="9">
        <v>13</v>
      </c>
      <c r="B17" s="12" t="s">
        <v>76</v>
      </c>
      <c r="C17" s="12" t="s">
        <v>186</v>
      </c>
      <c r="D17" s="9" t="s">
        <v>53</v>
      </c>
      <c r="E17" s="12" t="s">
        <v>187</v>
      </c>
      <c r="F17" s="37" t="s">
        <v>188</v>
      </c>
      <c r="G17" s="37" t="s">
        <v>188</v>
      </c>
      <c r="H17" s="9" t="str">
        <f t="shared" si="0"/>
        <v>4.46/km</v>
      </c>
      <c r="I17" s="10">
        <f t="shared" si="1"/>
        <v>0.00571759259259259</v>
      </c>
      <c r="J17" s="10">
        <f>G17-INDEX($G$5:$G$151,MATCH(D17,$D$5:$D$151,0))</f>
        <v>0.00035879629629629456</v>
      </c>
    </row>
    <row r="18" spans="1:10" s="8" customFormat="1" ht="15" customHeight="1">
      <c r="A18" s="9">
        <v>14</v>
      </c>
      <c r="B18" s="12" t="s">
        <v>189</v>
      </c>
      <c r="C18" s="12" t="s">
        <v>65</v>
      </c>
      <c r="D18" s="9" t="s">
        <v>48</v>
      </c>
      <c r="E18" s="12" t="s">
        <v>187</v>
      </c>
      <c r="F18" s="37" t="s">
        <v>190</v>
      </c>
      <c r="G18" s="37" t="s">
        <v>190</v>
      </c>
      <c r="H18" s="9" t="str">
        <f t="shared" si="0"/>
        <v>4.46/km</v>
      </c>
      <c r="I18" s="10">
        <f t="shared" si="1"/>
        <v>0.005763888888888884</v>
      </c>
      <c r="J18" s="10">
        <f>G18-INDEX($G$5:$G$151,MATCH(D18,$D$5:$D$151,0))</f>
        <v>0</v>
      </c>
    </row>
    <row r="19" spans="1:10" s="8" customFormat="1" ht="15" customHeight="1">
      <c r="A19" s="9">
        <v>15</v>
      </c>
      <c r="B19" s="12" t="s">
        <v>191</v>
      </c>
      <c r="C19" s="12" t="s">
        <v>58</v>
      </c>
      <c r="D19" s="9" t="s">
        <v>42</v>
      </c>
      <c r="E19" s="12" t="s">
        <v>168</v>
      </c>
      <c r="F19" s="37" t="s">
        <v>192</v>
      </c>
      <c r="G19" s="37" t="s">
        <v>192</v>
      </c>
      <c r="H19" s="9" t="str">
        <f aca="true" t="shared" si="2" ref="H19:H78">TEXT(INT((HOUR(G19)*3600+MINUTE(G19)*60+SECOND(G19))/$J$3/60),"0")&amp;"."&amp;TEXT(MOD((HOUR(G19)*3600+MINUTE(G19)*60+SECOND(G19))/$J$3,60),"00")&amp;"/km"</f>
        <v>4.49/km</v>
      </c>
      <c r="I19" s="10">
        <f aca="true" t="shared" si="3" ref="I19:I78">G19-$G$5</f>
        <v>0.0060532407407407444</v>
      </c>
      <c r="J19" s="10">
        <f>G19-INDEX($G$5:$G$151,MATCH(D19,$D$5:$D$151,0))</f>
        <v>0.0060532407407407444</v>
      </c>
    </row>
    <row r="20" spans="1:10" s="8" customFormat="1" ht="15" customHeight="1">
      <c r="A20" s="9">
        <v>16</v>
      </c>
      <c r="B20" s="12" t="s">
        <v>193</v>
      </c>
      <c r="C20" s="12" t="s">
        <v>154</v>
      </c>
      <c r="D20" s="9" t="s">
        <v>49</v>
      </c>
      <c r="E20" s="12" t="s">
        <v>165</v>
      </c>
      <c r="F20" s="37" t="s">
        <v>194</v>
      </c>
      <c r="G20" s="37" t="s">
        <v>194</v>
      </c>
      <c r="H20" s="9" t="str">
        <f t="shared" si="2"/>
        <v>4.50/km</v>
      </c>
      <c r="I20" s="10">
        <f t="shared" si="3"/>
        <v>0.006215277777777781</v>
      </c>
      <c r="J20" s="10">
        <f>G20-INDEX($G$5:$G$151,MATCH(D20,$D$5:$D$151,0))</f>
        <v>0</v>
      </c>
    </row>
    <row r="21" spans="1:10" ht="15" customHeight="1">
      <c r="A21" s="9">
        <v>17</v>
      </c>
      <c r="B21" s="12" t="s">
        <v>59</v>
      </c>
      <c r="C21" s="12" t="s">
        <v>60</v>
      </c>
      <c r="D21" s="9" t="s">
        <v>43</v>
      </c>
      <c r="E21" s="12" t="s">
        <v>128</v>
      </c>
      <c r="F21" s="37" t="s">
        <v>195</v>
      </c>
      <c r="G21" s="37" t="s">
        <v>195</v>
      </c>
      <c r="H21" s="9" t="str">
        <f t="shared" si="2"/>
        <v>4.53/km</v>
      </c>
      <c r="I21" s="10">
        <f t="shared" si="3"/>
        <v>0.006527777777777775</v>
      </c>
      <c r="J21" s="10">
        <f>G21-INDEX($G$5:$G$151,MATCH(D21,$D$5:$D$151,0))</f>
        <v>0</v>
      </c>
    </row>
    <row r="22" spans="1:10" ht="15" customHeight="1">
      <c r="A22" s="9">
        <v>18</v>
      </c>
      <c r="B22" s="12" t="s">
        <v>196</v>
      </c>
      <c r="C22" s="12" t="s">
        <v>197</v>
      </c>
      <c r="D22" s="9" t="s">
        <v>40</v>
      </c>
      <c r="E22" s="12" t="s">
        <v>198</v>
      </c>
      <c r="F22" s="37" t="s">
        <v>133</v>
      </c>
      <c r="G22" s="37" t="s">
        <v>133</v>
      </c>
      <c r="H22" s="9" t="str">
        <f t="shared" si="2"/>
        <v>4.54/km</v>
      </c>
      <c r="I22" s="10">
        <f t="shared" si="3"/>
        <v>0.006643518518518517</v>
      </c>
      <c r="J22" s="10">
        <f>G22-INDEX($G$5:$G$151,MATCH(D22,$D$5:$D$151,0))</f>
        <v>0.002997685185185183</v>
      </c>
    </row>
    <row r="23" spans="1:10" ht="15" customHeight="1">
      <c r="A23" s="9">
        <v>19</v>
      </c>
      <c r="B23" s="12" t="s">
        <v>199</v>
      </c>
      <c r="C23" s="12" t="s">
        <v>65</v>
      </c>
      <c r="D23" s="9" t="s">
        <v>42</v>
      </c>
      <c r="E23" s="12" t="s">
        <v>200</v>
      </c>
      <c r="F23" s="37" t="s">
        <v>201</v>
      </c>
      <c r="G23" s="37" t="s">
        <v>201</v>
      </c>
      <c r="H23" s="9" t="str">
        <f t="shared" si="2"/>
        <v>4.55/km</v>
      </c>
      <c r="I23" s="10">
        <f t="shared" si="3"/>
        <v>0.006828703703703708</v>
      </c>
      <c r="J23" s="10">
        <f>G23-INDEX($G$5:$G$151,MATCH(D23,$D$5:$D$151,0))</f>
        <v>0.006828703703703708</v>
      </c>
    </row>
    <row r="24" spans="1:10" ht="15" customHeight="1">
      <c r="A24" s="9">
        <v>20</v>
      </c>
      <c r="B24" s="12" t="s">
        <v>148</v>
      </c>
      <c r="C24" s="12" t="s">
        <v>202</v>
      </c>
      <c r="D24" s="9" t="s">
        <v>40</v>
      </c>
      <c r="E24" s="12" t="s">
        <v>176</v>
      </c>
      <c r="F24" s="37" t="s">
        <v>203</v>
      </c>
      <c r="G24" s="37" t="s">
        <v>203</v>
      </c>
      <c r="H24" s="9" t="str">
        <f t="shared" si="2"/>
        <v>4.56/km</v>
      </c>
      <c r="I24" s="10">
        <f t="shared" si="3"/>
        <v>0.006944444444444444</v>
      </c>
      <c r="J24" s="10">
        <f>G24-INDEX($G$5:$G$151,MATCH(D24,$D$5:$D$151,0))</f>
        <v>0.00329861111111111</v>
      </c>
    </row>
    <row r="25" spans="1:10" ht="15" customHeight="1">
      <c r="A25" s="9">
        <v>21</v>
      </c>
      <c r="B25" s="12" t="s">
        <v>204</v>
      </c>
      <c r="C25" s="12" t="s">
        <v>13</v>
      </c>
      <c r="D25" s="9" t="s">
        <v>42</v>
      </c>
      <c r="E25" s="12" t="s">
        <v>136</v>
      </c>
      <c r="F25" s="37" t="s">
        <v>205</v>
      </c>
      <c r="G25" s="37" t="s">
        <v>205</v>
      </c>
      <c r="H25" s="9" t="str">
        <f t="shared" si="2"/>
        <v>4.57/km</v>
      </c>
      <c r="I25" s="10">
        <f t="shared" si="3"/>
        <v>0.007002314814814819</v>
      </c>
      <c r="J25" s="10">
        <f>G25-INDEX($G$5:$G$151,MATCH(D25,$D$5:$D$151,0))</f>
        <v>0.007002314814814819</v>
      </c>
    </row>
    <row r="26" spans="1:10" ht="15" customHeight="1">
      <c r="A26" s="9">
        <v>22</v>
      </c>
      <c r="B26" s="12" t="s">
        <v>206</v>
      </c>
      <c r="C26" s="12" t="s">
        <v>207</v>
      </c>
      <c r="D26" s="9" t="s">
        <v>124</v>
      </c>
      <c r="E26" s="12" t="s">
        <v>208</v>
      </c>
      <c r="F26" s="37" t="s">
        <v>209</v>
      </c>
      <c r="G26" s="37" t="s">
        <v>209</v>
      </c>
      <c r="H26" s="9" t="str">
        <f t="shared" si="2"/>
        <v>5.00/km</v>
      </c>
      <c r="I26" s="10">
        <f t="shared" si="3"/>
        <v>0.007418981481481481</v>
      </c>
      <c r="J26" s="10">
        <f>G26-INDEX($G$5:$G$151,MATCH(D26,$D$5:$D$151,0))</f>
        <v>0.006539351851851855</v>
      </c>
    </row>
    <row r="27" spans="1:10" ht="15" customHeight="1">
      <c r="A27" s="9">
        <v>23</v>
      </c>
      <c r="B27" s="12" t="s">
        <v>132</v>
      </c>
      <c r="C27" s="12" t="s">
        <v>18</v>
      </c>
      <c r="D27" s="9" t="s">
        <v>42</v>
      </c>
      <c r="E27" s="12" t="s">
        <v>208</v>
      </c>
      <c r="F27" s="37" t="s">
        <v>210</v>
      </c>
      <c r="G27" s="37" t="s">
        <v>210</v>
      </c>
      <c r="H27" s="9" t="str">
        <f t="shared" si="2"/>
        <v>5.02/km</v>
      </c>
      <c r="I27" s="10">
        <f t="shared" si="3"/>
        <v>0.0076504629629629665</v>
      </c>
      <c r="J27" s="10">
        <f>G27-INDEX($G$5:$G$151,MATCH(D27,$D$5:$D$151,0))</f>
        <v>0.0076504629629629665</v>
      </c>
    </row>
    <row r="28" spans="1:10" ht="15" customHeight="1">
      <c r="A28" s="9">
        <v>24</v>
      </c>
      <c r="B28" s="12" t="s">
        <v>211</v>
      </c>
      <c r="C28" s="12" t="s">
        <v>17</v>
      </c>
      <c r="D28" s="9" t="s">
        <v>44</v>
      </c>
      <c r="E28" s="12" t="s">
        <v>212</v>
      </c>
      <c r="F28" s="37" t="s">
        <v>213</v>
      </c>
      <c r="G28" s="37" t="s">
        <v>213</v>
      </c>
      <c r="H28" s="9" t="str">
        <f t="shared" si="2"/>
        <v>5.20/km</v>
      </c>
      <c r="I28" s="10">
        <f t="shared" si="3"/>
        <v>0.009687499999999998</v>
      </c>
      <c r="J28" s="10">
        <f>G28-INDEX($G$5:$G$151,MATCH(D28,$D$5:$D$151,0))</f>
        <v>0</v>
      </c>
    </row>
    <row r="29" spans="1:10" ht="15" customHeight="1">
      <c r="A29" s="9">
        <v>25</v>
      </c>
      <c r="B29" s="12" t="s">
        <v>99</v>
      </c>
      <c r="C29" s="12" t="s">
        <v>61</v>
      </c>
      <c r="D29" s="9" t="s">
        <v>48</v>
      </c>
      <c r="E29" s="12" t="s">
        <v>171</v>
      </c>
      <c r="F29" s="37" t="s">
        <v>214</v>
      </c>
      <c r="G29" s="37" t="s">
        <v>214</v>
      </c>
      <c r="H29" s="9" t="str">
        <f t="shared" si="2"/>
        <v>5.26/km</v>
      </c>
      <c r="I29" s="10">
        <f t="shared" si="3"/>
        <v>0.010416666666666668</v>
      </c>
      <c r="J29" s="10">
        <f>G29-INDEX($G$5:$G$151,MATCH(D29,$D$5:$D$151,0))</f>
        <v>0.0046527777777777835</v>
      </c>
    </row>
    <row r="30" spans="1:10" ht="15" customHeight="1">
      <c r="A30" s="9">
        <v>26</v>
      </c>
      <c r="B30" s="12" t="s">
        <v>215</v>
      </c>
      <c r="C30" s="12" t="s">
        <v>12</v>
      </c>
      <c r="D30" s="9" t="s">
        <v>53</v>
      </c>
      <c r="E30" s="12" t="s">
        <v>168</v>
      </c>
      <c r="F30" s="37" t="s">
        <v>89</v>
      </c>
      <c r="G30" s="37" t="s">
        <v>89</v>
      </c>
      <c r="H30" s="9" t="str">
        <f t="shared" si="2"/>
        <v>5.27/km</v>
      </c>
      <c r="I30" s="10">
        <f t="shared" si="3"/>
        <v>0.010532407407407404</v>
      </c>
      <c r="J30" s="10">
        <f>G30-INDEX($G$5:$G$151,MATCH(D30,$D$5:$D$151,0))</f>
        <v>0.005173611111111108</v>
      </c>
    </row>
    <row r="31" spans="1:10" ht="15" customHeight="1">
      <c r="A31" s="9">
        <v>27</v>
      </c>
      <c r="B31" s="12" t="s">
        <v>216</v>
      </c>
      <c r="C31" s="12" t="s">
        <v>58</v>
      </c>
      <c r="D31" s="9" t="s">
        <v>51</v>
      </c>
      <c r="E31" s="12" t="s">
        <v>217</v>
      </c>
      <c r="F31" s="37" t="s">
        <v>218</v>
      </c>
      <c r="G31" s="37" t="s">
        <v>218</v>
      </c>
      <c r="H31" s="9" t="str">
        <f t="shared" si="2"/>
        <v>5.28/km</v>
      </c>
      <c r="I31" s="10">
        <f t="shared" si="3"/>
        <v>0.010613425925925925</v>
      </c>
      <c r="J31" s="10">
        <f>G31-INDEX($G$5:$G$151,MATCH(D31,$D$5:$D$151,0))</f>
        <v>0</v>
      </c>
    </row>
    <row r="32" spans="1:10" ht="15" customHeight="1">
      <c r="A32" s="9">
        <v>28</v>
      </c>
      <c r="B32" s="12" t="s">
        <v>219</v>
      </c>
      <c r="C32" s="12" t="s">
        <v>145</v>
      </c>
      <c r="D32" s="9" t="s">
        <v>51</v>
      </c>
      <c r="E32" s="12" t="s">
        <v>131</v>
      </c>
      <c r="F32" s="37" t="s">
        <v>220</v>
      </c>
      <c r="G32" s="37" t="s">
        <v>220</v>
      </c>
      <c r="H32" s="9" t="str">
        <f t="shared" si="2"/>
        <v>5.29/km</v>
      </c>
      <c r="I32" s="10">
        <f t="shared" si="3"/>
        <v>0.010682870370370367</v>
      </c>
      <c r="J32" s="10">
        <f>G32-INDEX($G$5:$G$151,MATCH(D32,$D$5:$D$151,0))</f>
        <v>6.944444444444142E-05</v>
      </c>
    </row>
    <row r="33" spans="1:10" ht="15" customHeight="1">
      <c r="A33" s="9">
        <v>29</v>
      </c>
      <c r="B33" s="12" t="s">
        <v>46</v>
      </c>
      <c r="C33" s="12" t="s">
        <v>24</v>
      </c>
      <c r="D33" s="9" t="s">
        <v>44</v>
      </c>
      <c r="E33" s="12" t="s">
        <v>136</v>
      </c>
      <c r="F33" s="37" t="s">
        <v>221</v>
      </c>
      <c r="G33" s="37" t="s">
        <v>221</v>
      </c>
      <c r="H33" s="9" t="str">
        <f t="shared" si="2"/>
        <v>5.29/km</v>
      </c>
      <c r="I33" s="10">
        <f t="shared" si="3"/>
        <v>0.010729166666666668</v>
      </c>
      <c r="J33" s="10">
        <f>G33-INDEX($G$5:$G$151,MATCH(D33,$D$5:$D$151,0))</f>
        <v>0.00104166666666667</v>
      </c>
    </row>
    <row r="34" spans="1:10" ht="15" customHeight="1">
      <c r="A34" s="9">
        <v>30</v>
      </c>
      <c r="B34" s="12" t="s">
        <v>222</v>
      </c>
      <c r="C34" s="12" t="s">
        <v>223</v>
      </c>
      <c r="D34" s="9" t="s">
        <v>47</v>
      </c>
      <c r="E34" s="12" t="s">
        <v>136</v>
      </c>
      <c r="F34" s="37" t="s">
        <v>90</v>
      </c>
      <c r="G34" s="37" t="s">
        <v>90</v>
      </c>
      <c r="H34" s="9" t="str">
        <f t="shared" si="2"/>
        <v>5.32/km</v>
      </c>
      <c r="I34" s="10">
        <f t="shared" si="3"/>
        <v>0.011053240740740735</v>
      </c>
      <c r="J34" s="10">
        <f>G34-INDEX($G$5:$G$151,MATCH(D34,$D$5:$D$151,0))</f>
        <v>0</v>
      </c>
    </row>
    <row r="35" spans="1:10" ht="15" customHeight="1">
      <c r="A35" s="9">
        <v>31</v>
      </c>
      <c r="B35" s="12" t="s">
        <v>224</v>
      </c>
      <c r="C35" s="12" t="s">
        <v>67</v>
      </c>
      <c r="D35" s="9" t="s">
        <v>39</v>
      </c>
      <c r="E35" s="12" t="s">
        <v>225</v>
      </c>
      <c r="F35" s="37" t="s">
        <v>90</v>
      </c>
      <c r="G35" s="37" t="s">
        <v>90</v>
      </c>
      <c r="H35" s="9" t="str">
        <f t="shared" si="2"/>
        <v>5.32/km</v>
      </c>
      <c r="I35" s="10">
        <f t="shared" si="3"/>
        <v>0.011053240740740735</v>
      </c>
      <c r="J35" s="10">
        <f>G35-INDEX($G$5:$G$151,MATCH(D35,$D$5:$D$151,0))</f>
        <v>0.009722222222222219</v>
      </c>
    </row>
    <row r="36" spans="1:10" ht="15" customHeight="1">
      <c r="A36" s="9">
        <v>32</v>
      </c>
      <c r="B36" s="12" t="s">
        <v>226</v>
      </c>
      <c r="C36" s="12" t="s">
        <v>37</v>
      </c>
      <c r="D36" s="9" t="s">
        <v>40</v>
      </c>
      <c r="E36" s="12" t="s">
        <v>227</v>
      </c>
      <c r="F36" s="37" t="s">
        <v>91</v>
      </c>
      <c r="G36" s="37" t="s">
        <v>91</v>
      </c>
      <c r="H36" s="9" t="str">
        <f t="shared" si="2"/>
        <v>5.33/km</v>
      </c>
      <c r="I36" s="10">
        <f t="shared" si="3"/>
        <v>0.011157407407407404</v>
      </c>
      <c r="J36" s="10">
        <f>G36-INDEX($G$5:$G$151,MATCH(D36,$D$5:$D$151,0))</f>
        <v>0.00751157407407407</v>
      </c>
    </row>
    <row r="37" spans="1:10" ht="15" customHeight="1">
      <c r="A37" s="9">
        <v>33</v>
      </c>
      <c r="B37" s="12" t="s">
        <v>228</v>
      </c>
      <c r="C37" s="12" t="s">
        <v>229</v>
      </c>
      <c r="D37" s="9" t="s">
        <v>49</v>
      </c>
      <c r="E37" s="12" t="s">
        <v>230</v>
      </c>
      <c r="F37" s="37" t="s">
        <v>231</v>
      </c>
      <c r="G37" s="37" t="s">
        <v>231</v>
      </c>
      <c r="H37" s="9" t="str">
        <f t="shared" si="2"/>
        <v>5.33/km</v>
      </c>
      <c r="I37" s="10">
        <f t="shared" si="3"/>
        <v>0.011203703703703705</v>
      </c>
      <c r="J37" s="10">
        <f>G37-INDEX($G$5:$G$151,MATCH(D37,$D$5:$D$151,0))</f>
        <v>0.004988425925925924</v>
      </c>
    </row>
    <row r="38" spans="1:10" ht="15" customHeight="1">
      <c r="A38" s="9">
        <v>34</v>
      </c>
      <c r="B38" s="12" t="s">
        <v>232</v>
      </c>
      <c r="C38" s="12" t="s">
        <v>19</v>
      </c>
      <c r="D38" s="9" t="s">
        <v>40</v>
      </c>
      <c r="E38" s="12" t="s">
        <v>233</v>
      </c>
      <c r="F38" s="37" t="s">
        <v>234</v>
      </c>
      <c r="G38" s="37" t="s">
        <v>234</v>
      </c>
      <c r="H38" s="9" t="str">
        <f t="shared" si="2"/>
        <v>5.33/km</v>
      </c>
      <c r="I38" s="10">
        <f t="shared" si="3"/>
        <v>0.011238425925925926</v>
      </c>
      <c r="J38" s="10">
        <f>G38-INDEX($G$5:$G$151,MATCH(D38,$D$5:$D$151,0))</f>
        <v>0.007592592592592592</v>
      </c>
    </row>
    <row r="39" spans="1:10" ht="15" customHeight="1">
      <c r="A39" s="9">
        <v>35</v>
      </c>
      <c r="B39" s="12" t="s">
        <v>235</v>
      </c>
      <c r="C39" s="12" t="s">
        <v>63</v>
      </c>
      <c r="D39" s="9" t="s">
        <v>43</v>
      </c>
      <c r="E39" s="12" t="s">
        <v>187</v>
      </c>
      <c r="F39" s="37" t="s">
        <v>236</v>
      </c>
      <c r="G39" s="37" t="s">
        <v>236</v>
      </c>
      <c r="H39" s="9" t="str">
        <f t="shared" si="2"/>
        <v>5.34/km</v>
      </c>
      <c r="I39" s="10">
        <f t="shared" si="3"/>
        <v>0.011273148148148147</v>
      </c>
      <c r="J39" s="10">
        <f>G39-INDEX($G$5:$G$151,MATCH(D39,$D$5:$D$151,0))</f>
        <v>0.004745370370370372</v>
      </c>
    </row>
    <row r="40" spans="1:10" ht="15" customHeight="1">
      <c r="A40" s="9">
        <v>36</v>
      </c>
      <c r="B40" s="12" t="s">
        <v>237</v>
      </c>
      <c r="C40" s="12" t="s">
        <v>12</v>
      </c>
      <c r="D40" s="9" t="s">
        <v>53</v>
      </c>
      <c r="E40" s="12" t="s">
        <v>227</v>
      </c>
      <c r="F40" s="37" t="s">
        <v>238</v>
      </c>
      <c r="G40" s="37" t="s">
        <v>238</v>
      </c>
      <c r="H40" s="9" t="str">
        <f t="shared" si="2"/>
        <v>5.34/km</v>
      </c>
      <c r="I40" s="10">
        <f t="shared" si="3"/>
        <v>0.011319444444444441</v>
      </c>
      <c r="J40" s="10">
        <f>G40-INDEX($G$5:$G$151,MATCH(D40,$D$5:$D$151,0))</f>
        <v>0.0059606481481481455</v>
      </c>
    </row>
    <row r="41" spans="1:10" ht="15" customHeight="1">
      <c r="A41" s="9">
        <v>37</v>
      </c>
      <c r="B41" s="12" t="s">
        <v>239</v>
      </c>
      <c r="C41" s="12" t="s">
        <v>240</v>
      </c>
      <c r="D41" s="9" t="s">
        <v>42</v>
      </c>
      <c r="E41" s="12" t="s">
        <v>241</v>
      </c>
      <c r="F41" s="37" t="s">
        <v>242</v>
      </c>
      <c r="G41" s="37" t="s">
        <v>242</v>
      </c>
      <c r="H41" s="9" t="str">
        <f t="shared" si="2"/>
        <v>5.38/km</v>
      </c>
      <c r="I41" s="10">
        <f t="shared" si="3"/>
        <v>0.011805555555555552</v>
      </c>
      <c r="J41" s="10">
        <f>G41-INDEX($G$5:$G$151,MATCH(D41,$D$5:$D$151,0))</f>
        <v>0.011805555555555552</v>
      </c>
    </row>
    <row r="42" spans="1:10" ht="15" customHeight="1">
      <c r="A42" s="9">
        <v>38</v>
      </c>
      <c r="B42" s="12" t="s">
        <v>139</v>
      </c>
      <c r="C42" s="12" t="s">
        <v>84</v>
      </c>
      <c r="D42" s="9" t="s">
        <v>43</v>
      </c>
      <c r="E42" s="12" t="s">
        <v>243</v>
      </c>
      <c r="F42" s="37" t="s">
        <v>135</v>
      </c>
      <c r="G42" s="37" t="s">
        <v>135</v>
      </c>
      <c r="H42" s="9" t="str">
        <f t="shared" si="2"/>
        <v>5.39/km</v>
      </c>
      <c r="I42" s="10">
        <f t="shared" si="3"/>
        <v>0.011863425925925927</v>
      </c>
      <c r="J42" s="10">
        <f>G42-INDEX($G$5:$G$151,MATCH(D42,$D$5:$D$151,0))</f>
        <v>0.005335648148148152</v>
      </c>
    </row>
    <row r="43" spans="1:10" ht="15" customHeight="1">
      <c r="A43" s="9">
        <v>39</v>
      </c>
      <c r="B43" s="12" t="s">
        <v>66</v>
      </c>
      <c r="C43" s="12" t="s">
        <v>18</v>
      </c>
      <c r="D43" s="9" t="s">
        <v>42</v>
      </c>
      <c r="E43" s="12" t="s">
        <v>244</v>
      </c>
      <c r="F43" s="37" t="s">
        <v>245</v>
      </c>
      <c r="G43" s="37" t="s">
        <v>245</v>
      </c>
      <c r="H43" s="9" t="str">
        <f t="shared" si="2"/>
        <v>5.40/km</v>
      </c>
      <c r="I43" s="10">
        <f t="shared" si="3"/>
        <v>0.012060185185185184</v>
      </c>
      <c r="J43" s="10">
        <f>G43-INDEX($G$5:$G$151,MATCH(D43,$D$5:$D$151,0))</f>
        <v>0.012060185185185184</v>
      </c>
    </row>
    <row r="44" spans="1:10" ht="15" customHeight="1">
      <c r="A44" s="9">
        <v>40</v>
      </c>
      <c r="B44" s="12" t="s">
        <v>246</v>
      </c>
      <c r="C44" s="12" t="s">
        <v>18</v>
      </c>
      <c r="D44" s="9" t="s">
        <v>39</v>
      </c>
      <c r="E44" s="12" t="s">
        <v>247</v>
      </c>
      <c r="F44" s="37" t="s">
        <v>93</v>
      </c>
      <c r="G44" s="37" t="s">
        <v>93</v>
      </c>
      <c r="H44" s="9" t="str">
        <f t="shared" si="2"/>
        <v>5.41/km</v>
      </c>
      <c r="I44" s="10">
        <f t="shared" si="3"/>
        <v>0.012083333333333331</v>
      </c>
      <c r="J44" s="10">
        <f>G44-INDEX($G$5:$G$151,MATCH(D44,$D$5:$D$151,0))</f>
        <v>0.010752314814814815</v>
      </c>
    </row>
    <row r="45" spans="1:10" ht="15" customHeight="1">
      <c r="A45" s="9">
        <v>41</v>
      </c>
      <c r="B45" s="12" t="s">
        <v>248</v>
      </c>
      <c r="C45" s="12" t="s">
        <v>21</v>
      </c>
      <c r="D45" s="9" t="s">
        <v>48</v>
      </c>
      <c r="E45" s="12" t="s">
        <v>83</v>
      </c>
      <c r="F45" s="37" t="s">
        <v>94</v>
      </c>
      <c r="G45" s="37" t="s">
        <v>94</v>
      </c>
      <c r="H45" s="9" t="str">
        <f t="shared" si="2"/>
        <v>5.41/km</v>
      </c>
      <c r="I45" s="10">
        <f t="shared" si="3"/>
        <v>0.012141203703703706</v>
      </c>
      <c r="J45" s="10">
        <f>G45-INDEX($G$5:$G$151,MATCH(D45,$D$5:$D$151,0))</f>
        <v>0.006377314814814822</v>
      </c>
    </row>
    <row r="46" spans="1:10" ht="15" customHeight="1">
      <c r="A46" s="9">
        <v>42</v>
      </c>
      <c r="B46" s="12" t="s">
        <v>92</v>
      </c>
      <c r="C46" s="12" t="s">
        <v>88</v>
      </c>
      <c r="D46" s="9" t="s">
        <v>39</v>
      </c>
      <c r="E46" s="12" t="s">
        <v>249</v>
      </c>
      <c r="F46" s="37" t="s">
        <v>250</v>
      </c>
      <c r="G46" s="37" t="s">
        <v>250</v>
      </c>
      <c r="H46" s="9" t="str">
        <f t="shared" si="2"/>
        <v>5.42/km</v>
      </c>
      <c r="I46" s="10">
        <f t="shared" si="3"/>
        <v>0.012245370370370368</v>
      </c>
      <c r="J46" s="10">
        <f>G46-INDEX($G$5:$G$151,MATCH(D46,$D$5:$D$151,0))</f>
        <v>0.010914351851851852</v>
      </c>
    </row>
    <row r="47" spans="1:10" ht="15" customHeight="1">
      <c r="A47" s="9">
        <v>43</v>
      </c>
      <c r="B47" s="12" t="s">
        <v>251</v>
      </c>
      <c r="C47" s="12" t="s">
        <v>21</v>
      </c>
      <c r="D47" s="9" t="s">
        <v>53</v>
      </c>
      <c r="E47" s="12" t="s">
        <v>83</v>
      </c>
      <c r="F47" s="37" t="s">
        <v>252</v>
      </c>
      <c r="G47" s="37" t="s">
        <v>252</v>
      </c>
      <c r="H47" s="9" t="str">
        <f t="shared" si="2"/>
        <v>5.43/km</v>
      </c>
      <c r="I47" s="10">
        <f t="shared" si="3"/>
        <v>0.012395833333333339</v>
      </c>
      <c r="J47" s="10">
        <f>G47-INDEX($G$5:$G$151,MATCH(D47,$D$5:$D$151,0))</f>
        <v>0.007037037037037043</v>
      </c>
    </row>
    <row r="48" spans="1:10" ht="15" customHeight="1">
      <c r="A48" s="9">
        <v>44</v>
      </c>
      <c r="B48" s="12" t="s">
        <v>253</v>
      </c>
      <c r="C48" s="12" t="s">
        <v>98</v>
      </c>
      <c r="D48" s="9" t="s">
        <v>48</v>
      </c>
      <c r="E48" s="12" t="s">
        <v>129</v>
      </c>
      <c r="F48" s="37" t="s">
        <v>100</v>
      </c>
      <c r="G48" s="37" t="s">
        <v>100</v>
      </c>
      <c r="H48" s="9" t="str">
        <f t="shared" si="2"/>
        <v>5.48/km</v>
      </c>
      <c r="I48" s="10">
        <f t="shared" si="3"/>
        <v>0.012962962962962964</v>
      </c>
      <c r="J48" s="10">
        <f>G48-INDEX($G$5:$G$151,MATCH(D48,$D$5:$D$151,0))</f>
        <v>0.00719907407407408</v>
      </c>
    </row>
    <row r="49" spans="1:10" ht="15" customHeight="1">
      <c r="A49" s="9">
        <v>45</v>
      </c>
      <c r="B49" s="12" t="s">
        <v>254</v>
      </c>
      <c r="C49" s="12" t="s">
        <v>61</v>
      </c>
      <c r="D49" s="9" t="s">
        <v>53</v>
      </c>
      <c r="E49" s="12" t="s">
        <v>136</v>
      </c>
      <c r="F49" s="37" t="s">
        <v>100</v>
      </c>
      <c r="G49" s="37" t="s">
        <v>100</v>
      </c>
      <c r="H49" s="9" t="str">
        <f t="shared" si="2"/>
        <v>5.48/km</v>
      </c>
      <c r="I49" s="10">
        <f t="shared" si="3"/>
        <v>0.012962962962962964</v>
      </c>
      <c r="J49" s="10">
        <f>G49-INDEX($G$5:$G$151,MATCH(D49,$D$5:$D$151,0))</f>
        <v>0.007604166666666669</v>
      </c>
    </row>
    <row r="50" spans="1:10" ht="15" customHeight="1">
      <c r="A50" s="9">
        <v>46</v>
      </c>
      <c r="B50" s="12" t="s">
        <v>102</v>
      </c>
      <c r="C50" s="12" t="s">
        <v>255</v>
      </c>
      <c r="D50" s="9" t="s">
        <v>44</v>
      </c>
      <c r="E50" s="12" t="s">
        <v>225</v>
      </c>
      <c r="F50" s="37" t="s">
        <v>256</v>
      </c>
      <c r="G50" s="37" t="s">
        <v>256</v>
      </c>
      <c r="H50" s="9" t="str">
        <f t="shared" si="2"/>
        <v>5.51/km</v>
      </c>
      <c r="I50" s="10">
        <f t="shared" si="3"/>
        <v>0.013298611111111112</v>
      </c>
      <c r="J50" s="10">
        <f>G50-INDEX($G$5:$G$151,MATCH(D50,$D$5:$D$151,0))</f>
        <v>0.0036111111111111135</v>
      </c>
    </row>
    <row r="51" spans="1:10" ht="15" customHeight="1">
      <c r="A51" s="9">
        <v>47</v>
      </c>
      <c r="B51" s="12" t="s">
        <v>257</v>
      </c>
      <c r="C51" s="12" t="s">
        <v>26</v>
      </c>
      <c r="D51" s="9" t="s">
        <v>42</v>
      </c>
      <c r="E51" s="12" t="s">
        <v>258</v>
      </c>
      <c r="F51" s="37" t="s">
        <v>137</v>
      </c>
      <c r="G51" s="37" t="s">
        <v>137</v>
      </c>
      <c r="H51" s="9" t="str">
        <f t="shared" si="2"/>
        <v>5.52/km</v>
      </c>
      <c r="I51" s="10">
        <f t="shared" si="3"/>
        <v>0.01335648148148148</v>
      </c>
      <c r="J51" s="10">
        <f>G51-INDEX($G$5:$G$151,MATCH(D51,$D$5:$D$151,0))</f>
        <v>0.01335648148148148</v>
      </c>
    </row>
    <row r="52" spans="1:10" ht="15" customHeight="1">
      <c r="A52" s="9">
        <v>48</v>
      </c>
      <c r="B52" s="12" t="s">
        <v>259</v>
      </c>
      <c r="C52" s="12" t="s">
        <v>15</v>
      </c>
      <c r="D52" s="9" t="s">
        <v>42</v>
      </c>
      <c r="E52" s="12" t="s">
        <v>227</v>
      </c>
      <c r="F52" s="37" t="s">
        <v>260</v>
      </c>
      <c r="G52" s="37" t="s">
        <v>260</v>
      </c>
      <c r="H52" s="9" t="str">
        <f t="shared" si="2"/>
        <v>5.54/km</v>
      </c>
      <c r="I52" s="10">
        <f t="shared" si="3"/>
        <v>0.013599537037037038</v>
      </c>
      <c r="J52" s="10">
        <f>G52-INDEX($G$5:$G$151,MATCH(D52,$D$5:$D$151,0))</f>
        <v>0.013599537037037038</v>
      </c>
    </row>
    <row r="53" spans="1:10" ht="15" customHeight="1">
      <c r="A53" s="9">
        <v>49</v>
      </c>
      <c r="B53" s="12" t="s">
        <v>261</v>
      </c>
      <c r="C53" s="12" t="s">
        <v>57</v>
      </c>
      <c r="D53" s="9" t="s">
        <v>44</v>
      </c>
      <c r="E53" s="12" t="s">
        <v>243</v>
      </c>
      <c r="F53" s="37" t="s">
        <v>262</v>
      </c>
      <c r="G53" s="37" t="s">
        <v>262</v>
      </c>
      <c r="H53" s="9" t="str">
        <f t="shared" si="2"/>
        <v>5.54/km</v>
      </c>
      <c r="I53" s="10">
        <f t="shared" si="3"/>
        <v>0.013611111111111112</v>
      </c>
      <c r="J53" s="10">
        <f>G53-INDEX($G$5:$G$151,MATCH(D53,$D$5:$D$151,0))</f>
        <v>0.003923611111111114</v>
      </c>
    </row>
    <row r="54" spans="1:10" ht="15" customHeight="1">
      <c r="A54" s="9">
        <v>50</v>
      </c>
      <c r="B54" s="12" t="s">
        <v>263</v>
      </c>
      <c r="C54" s="12" t="s">
        <v>20</v>
      </c>
      <c r="D54" s="9" t="s">
        <v>44</v>
      </c>
      <c r="E54" s="12" t="s">
        <v>264</v>
      </c>
      <c r="F54" s="37" t="s">
        <v>262</v>
      </c>
      <c r="G54" s="37" t="s">
        <v>262</v>
      </c>
      <c r="H54" s="9" t="str">
        <f t="shared" si="2"/>
        <v>5.54/km</v>
      </c>
      <c r="I54" s="10">
        <f t="shared" si="3"/>
        <v>0.013611111111111112</v>
      </c>
      <c r="J54" s="10">
        <f>G54-INDEX($G$5:$G$151,MATCH(D54,$D$5:$D$151,0))</f>
        <v>0.003923611111111114</v>
      </c>
    </row>
    <row r="55" spans="1:10" ht="15" customHeight="1">
      <c r="A55" s="9">
        <v>51</v>
      </c>
      <c r="B55" s="12" t="s">
        <v>265</v>
      </c>
      <c r="C55" s="12" t="s">
        <v>266</v>
      </c>
      <c r="D55" s="9" t="s">
        <v>44</v>
      </c>
      <c r="E55" s="12" t="s">
        <v>243</v>
      </c>
      <c r="F55" s="37" t="s">
        <v>262</v>
      </c>
      <c r="G55" s="37" t="s">
        <v>262</v>
      </c>
      <c r="H55" s="9" t="str">
        <f t="shared" si="2"/>
        <v>5.54/km</v>
      </c>
      <c r="I55" s="10">
        <f t="shared" si="3"/>
        <v>0.013611111111111112</v>
      </c>
      <c r="J55" s="10">
        <f>G55-INDEX($G$5:$G$151,MATCH(D55,$D$5:$D$151,0))</f>
        <v>0.003923611111111114</v>
      </c>
    </row>
    <row r="56" spans="1:10" ht="15" customHeight="1">
      <c r="A56" s="9">
        <v>52</v>
      </c>
      <c r="B56" s="12" t="s">
        <v>180</v>
      </c>
      <c r="C56" s="12" t="s">
        <v>126</v>
      </c>
      <c r="D56" s="9" t="s">
        <v>42</v>
      </c>
      <c r="E56" s="12" t="s">
        <v>187</v>
      </c>
      <c r="F56" s="37" t="s">
        <v>267</v>
      </c>
      <c r="G56" s="37" t="s">
        <v>267</v>
      </c>
      <c r="H56" s="9" t="str">
        <f t="shared" si="2"/>
        <v>5.54/km</v>
      </c>
      <c r="I56" s="10">
        <f t="shared" si="3"/>
        <v>0.01363425925925926</v>
      </c>
      <c r="J56" s="10">
        <f>G56-INDEX($G$5:$G$151,MATCH(D56,$D$5:$D$151,0))</f>
        <v>0.01363425925925926</v>
      </c>
    </row>
    <row r="57" spans="1:10" ht="15" customHeight="1">
      <c r="A57" s="9">
        <v>53</v>
      </c>
      <c r="B57" s="12" t="s">
        <v>268</v>
      </c>
      <c r="C57" s="12" t="s">
        <v>269</v>
      </c>
      <c r="D57" s="9" t="s">
        <v>50</v>
      </c>
      <c r="E57" s="12" t="s">
        <v>83</v>
      </c>
      <c r="F57" s="37" t="s">
        <v>267</v>
      </c>
      <c r="G57" s="37" t="s">
        <v>267</v>
      </c>
      <c r="H57" s="9" t="str">
        <f t="shared" si="2"/>
        <v>5.54/km</v>
      </c>
      <c r="I57" s="10">
        <f t="shared" si="3"/>
        <v>0.01363425925925926</v>
      </c>
      <c r="J57" s="10">
        <f>G57-INDEX($G$5:$G$151,MATCH(D57,$D$5:$D$151,0))</f>
        <v>0</v>
      </c>
    </row>
    <row r="58" spans="1:10" ht="15" customHeight="1">
      <c r="A58" s="9">
        <v>54</v>
      </c>
      <c r="B58" s="12" t="s">
        <v>270</v>
      </c>
      <c r="C58" s="12" t="s">
        <v>22</v>
      </c>
      <c r="D58" s="9" t="s">
        <v>51</v>
      </c>
      <c r="E58" s="12" t="s">
        <v>130</v>
      </c>
      <c r="F58" s="37" t="s">
        <v>271</v>
      </c>
      <c r="G58" s="37" t="s">
        <v>271</v>
      </c>
      <c r="H58" s="9" t="str">
        <f t="shared" si="2"/>
        <v>5.55/km</v>
      </c>
      <c r="I58" s="10">
        <f t="shared" si="3"/>
        <v>0.013692129629629634</v>
      </c>
      <c r="J58" s="10">
        <f>G58-INDEX($G$5:$G$151,MATCH(D58,$D$5:$D$151,0))</f>
        <v>0.0030787037037037085</v>
      </c>
    </row>
    <row r="59" spans="1:10" ht="15" customHeight="1">
      <c r="A59" s="9">
        <v>55</v>
      </c>
      <c r="B59" s="12" t="s">
        <v>272</v>
      </c>
      <c r="C59" s="12" t="s">
        <v>36</v>
      </c>
      <c r="D59" s="9" t="s">
        <v>50</v>
      </c>
      <c r="E59" s="12" t="s">
        <v>273</v>
      </c>
      <c r="F59" s="37" t="s">
        <v>274</v>
      </c>
      <c r="G59" s="37" t="s">
        <v>274</v>
      </c>
      <c r="H59" s="9" t="str">
        <f t="shared" si="2"/>
        <v>5.56/km</v>
      </c>
      <c r="I59" s="10">
        <f t="shared" si="3"/>
        <v>0.013854166666666671</v>
      </c>
      <c r="J59" s="10">
        <f>G59-INDEX($G$5:$G$151,MATCH(D59,$D$5:$D$151,0))</f>
        <v>0.00021990740740741171</v>
      </c>
    </row>
    <row r="60" spans="1:10" ht="15" customHeight="1">
      <c r="A60" s="9">
        <v>56</v>
      </c>
      <c r="B60" s="12" t="s">
        <v>151</v>
      </c>
      <c r="C60" s="12" t="s">
        <v>275</v>
      </c>
      <c r="D60" s="9" t="s">
        <v>49</v>
      </c>
      <c r="E60" s="12" t="s">
        <v>165</v>
      </c>
      <c r="F60" s="37" t="s">
        <v>274</v>
      </c>
      <c r="G60" s="37" t="s">
        <v>274</v>
      </c>
      <c r="H60" s="9" t="str">
        <f t="shared" si="2"/>
        <v>5.56/km</v>
      </c>
      <c r="I60" s="10">
        <f t="shared" si="3"/>
        <v>0.013854166666666671</v>
      </c>
      <c r="J60" s="10">
        <f>G60-INDEX($G$5:$G$151,MATCH(D60,$D$5:$D$151,0))</f>
        <v>0.0076388888888888895</v>
      </c>
    </row>
    <row r="61" spans="1:10" ht="15" customHeight="1">
      <c r="A61" s="9">
        <v>57</v>
      </c>
      <c r="B61" s="12" t="s">
        <v>276</v>
      </c>
      <c r="C61" s="12" t="s">
        <v>18</v>
      </c>
      <c r="D61" s="9" t="s">
        <v>42</v>
      </c>
      <c r="E61" s="12" t="s">
        <v>277</v>
      </c>
      <c r="F61" s="37" t="s">
        <v>278</v>
      </c>
      <c r="G61" s="37" t="s">
        <v>278</v>
      </c>
      <c r="H61" s="9" t="str">
        <f t="shared" si="2"/>
        <v>5.57/km</v>
      </c>
      <c r="I61" s="10">
        <f t="shared" si="3"/>
        <v>0.013923611111111105</v>
      </c>
      <c r="J61" s="10">
        <f>G61-INDEX($G$5:$G$151,MATCH(D61,$D$5:$D$151,0))</f>
        <v>0.013923611111111105</v>
      </c>
    </row>
    <row r="62" spans="1:10" ht="15" customHeight="1">
      <c r="A62" s="9">
        <v>58</v>
      </c>
      <c r="B62" s="12" t="s">
        <v>279</v>
      </c>
      <c r="C62" s="12" t="s">
        <v>21</v>
      </c>
      <c r="D62" s="9" t="s">
        <v>43</v>
      </c>
      <c r="E62" s="12" t="s">
        <v>217</v>
      </c>
      <c r="F62" s="37" t="s">
        <v>280</v>
      </c>
      <c r="G62" s="37" t="s">
        <v>280</v>
      </c>
      <c r="H62" s="9" t="str">
        <f t="shared" si="2"/>
        <v>5.58/km</v>
      </c>
      <c r="I62" s="10">
        <f t="shared" si="3"/>
        <v>0.01412037037037037</v>
      </c>
      <c r="J62" s="10">
        <f>G62-INDEX($G$5:$G$151,MATCH(D62,$D$5:$D$151,0))</f>
        <v>0.007592592592592595</v>
      </c>
    </row>
    <row r="63" spans="1:10" ht="15" customHeight="1">
      <c r="A63" s="9">
        <v>59</v>
      </c>
      <c r="B63" s="12" t="s">
        <v>281</v>
      </c>
      <c r="C63" s="12" t="s">
        <v>13</v>
      </c>
      <c r="D63" s="9" t="s">
        <v>53</v>
      </c>
      <c r="E63" s="12" t="s">
        <v>243</v>
      </c>
      <c r="F63" s="37" t="s">
        <v>282</v>
      </c>
      <c r="G63" s="37" t="s">
        <v>282</v>
      </c>
      <c r="H63" s="9" t="str">
        <f t="shared" si="2"/>
        <v>5.59/km</v>
      </c>
      <c r="I63" s="10">
        <f t="shared" si="3"/>
        <v>0.014201388888888892</v>
      </c>
      <c r="J63" s="10">
        <f>G63-INDEX($G$5:$G$151,MATCH(D63,$D$5:$D$151,0))</f>
        <v>0.008842592592592596</v>
      </c>
    </row>
    <row r="64" spans="1:10" ht="15" customHeight="1">
      <c r="A64" s="9">
        <v>60</v>
      </c>
      <c r="B64" s="12" t="s">
        <v>283</v>
      </c>
      <c r="C64" s="12" t="s">
        <v>284</v>
      </c>
      <c r="D64" s="9" t="s">
        <v>55</v>
      </c>
      <c r="E64" s="12" t="s">
        <v>247</v>
      </c>
      <c r="F64" s="37" t="s">
        <v>285</v>
      </c>
      <c r="G64" s="37" t="s">
        <v>285</v>
      </c>
      <c r="H64" s="9" t="str">
        <f t="shared" si="2"/>
        <v>5.59/km</v>
      </c>
      <c r="I64" s="10">
        <f t="shared" si="3"/>
        <v>0.014212962962962965</v>
      </c>
      <c r="J64" s="10">
        <f>G64-INDEX($G$5:$G$151,MATCH(D64,$D$5:$D$151,0))</f>
        <v>0</v>
      </c>
    </row>
    <row r="65" spans="1:10" ht="15" customHeight="1">
      <c r="A65" s="9">
        <v>61</v>
      </c>
      <c r="B65" s="12" t="s">
        <v>159</v>
      </c>
      <c r="C65" s="12" t="s">
        <v>63</v>
      </c>
      <c r="D65" s="9" t="s">
        <v>43</v>
      </c>
      <c r="E65" s="12" t="s">
        <v>136</v>
      </c>
      <c r="F65" s="37" t="s">
        <v>286</v>
      </c>
      <c r="G65" s="37" t="s">
        <v>286</v>
      </c>
      <c r="H65" s="9" t="str">
        <f t="shared" si="2"/>
        <v>5.60/km</v>
      </c>
      <c r="I65" s="10">
        <f t="shared" si="3"/>
        <v>0.014293981481481487</v>
      </c>
      <c r="J65" s="10">
        <f>G65-INDEX($G$5:$G$151,MATCH(D65,$D$5:$D$151,0))</f>
        <v>0.007766203703703713</v>
      </c>
    </row>
    <row r="66" spans="1:10" ht="15" customHeight="1">
      <c r="A66" s="9">
        <v>62</v>
      </c>
      <c r="B66" s="12" t="s">
        <v>287</v>
      </c>
      <c r="C66" s="12" t="s">
        <v>109</v>
      </c>
      <c r="D66" s="9" t="s">
        <v>44</v>
      </c>
      <c r="E66" s="12" t="s">
        <v>136</v>
      </c>
      <c r="F66" s="37" t="s">
        <v>288</v>
      </c>
      <c r="G66" s="37" t="s">
        <v>288</v>
      </c>
      <c r="H66" s="9" t="str">
        <f t="shared" si="2"/>
        <v>5.60/km</v>
      </c>
      <c r="I66" s="10">
        <f t="shared" si="3"/>
        <v>0.014317129629629635</v>
      </c>
      <c r="J66" s="10">
        <f>G66-INDEX($G$5:$G$151,MATCH(D66,$D$5:$D$151,0))</f>
        <v>0.004629629629629636</v>
      </c>
    </row>
    <row r="67" spans="1:10" ht="15" customHeight="1">
      <c r="A67" s="9">
        <v>63</v>
      </c>
      <c r="B67" s="12" t="s">
        <v>289</v>
      </c>
      <c r="C67" s="12" t="s">
        <v>114</v>
      </c>
      <c r="D67" s="9" t="s">
        <v>44</v>
      </c>
      <c r="E67" s="12" t="s">
        <v>290</v>
      </c>
      <c r="F67" s="37" t="s">
        <v>291</v>
      </c>
      <c r="G67" s="37" t="s">
        <v>291</v>
      </c>
      <c r="H67" s="9" t="str">
        <f t="shared" si="2"/>
        <v>6.09/km</v>
      </c>
      <c r="I67" s="10">
        <f t="shared" si="3"/>
        <v>0.015347222222222224</v>
      </c>
      <c r="J67" s="10">
        <f>G67-INDEX($G$5:$G$151,MATCH(D67,$D$5:$D$151,0))</f>
        <v>0.005659722222222226</v>
      </c>
    </row>
    <row r="68" spans="1:10" ht="15" customHeight="1">
      <c r="A68" s="9">
        <v>64</v>
      </c>
      <c r="B68" s="12" t="s">
        <v>292</v>
      </c>
      <c r="C68" s="12" t="s">
        <v>146</v>
      </c>
      <c r="D68" s="9" t="s">
        <v>44</v>
      </c>
      <c r="E68" s="12" t="s">
        <v>168</v>
      </c>
      <c r="F68" s="37" t="s">
        <v>103</v>
      </c>
      <c r="G68" s="37" t="s">
        <v>103</v>
      </c>
      <c r="H68" s="9" t="str">
        <f t="shared" si="2"/>
        <v>6.09/km</v>
      </c>
      <c r="I68" s="10">
        <f t="shared" si="3"/>
        <v>0.015358796296296297</v>
      </c>
      <c r="J68" s="10">
        <f>G68-INDEX($G$5:$G$151,MATCH(D68,$D$5:$D$151,0))</f>
        <v>0.005671296296296299</v>
      </c>
    </row>
    <row r="69" spans="1:10" ht="15" customHeight="1">
      <c r="A69" s="9">
        <v>65</v>
      </c>
      <c r="B69" s="12" t="s">
        <v>23</v>
      </c>
      <c r="C69" s="12" t="s">
        <v>28</v>
      </c>
      <c r="D69" s="9" t="s">
        <v>42</v>
      </c>
      <c r="E69" s="12" t="s">
        <v>264</v>
      </c>
      <c r="F69" s="37" t="s">
        <v>104</v>
      </c>
      <c r="G69" s="37" t="s">
        <v>104</v>
      </c>
      <c r="H69" s="9" t="str">
        <f t="shared" si="2"/>
        <v>6.09/km</v>
      </c>
      <c r="I69" s="10">
        <f t="shared" si="3"/>
        <v>0.015381944444444445</v>
      </c>
      <c r="J69" s="10">
        <f>G69-INDEX($G$5:$G$151,MATCH(D69,$D$5:$D$151,0))</f>
        <v>0.015381944444444445</v>
      </c>
    </row>
    <row r="70" spans="1:10" ht="15" customHeight="1">
      <c r="A70" s="9">
        <v>66</v>
      </c>
      <c r="B70" s="12" t="s">
        <v>293</v>
      </c>
      <c r="C70" s="12" t="s">
        <v>294</v>
      </c>
      <c r="D70" s="9" t="s">
        <v>50</v>
      </c>
      <c r="E70" s="12" t="s">
        <v>225</v>
      </c>
      <c r="F70" s="37" t="s">
        <v>105</v>
      </c>
      <c r="G70" s="37" t="s">
        <v>105</v>
      </c>
      <c r="H70" s="9" t="str">
        <f t="shared" si="2"/>
        <v>6.09/km</v>
      </c>
      <c r="I70" s="10">
        <f t="shared" si="3"/>
        <v>0.015416666666666672</v>
      </c>
      <c r="J70" s="10">
        <f>G70-INDEX($G$5:$G$151,MATCH(D70,$D$5:$D$151,0))</f>
        <v>0.001782407407407413</v>
      </c>
    </row>
    <row r="71" spans="1:10" ht="15" customHeight="1">
      <c r="A71" s="13">
        <v>67</v>
      </c>
      <c r="B71" s="25" t="s">
        <v>295</v>
      </c>
      <c r="C71" s="25" t="s">
        <v>14</v>
      </c>
      <c r="D71" s="13" t="s">
        <v>40</v>
      </c>
      <c r="E71" s="25" t="s">
        <v>81</v>
      </c>
      <c r="F71" s="39" t="s">
        <v>296</v>
      </c>
      <c r="G71" s="39" t="s">
        <v>296</v>
      </c>
      <c r="H71" s="13" t="str">
        <f t="shared" si="2"/>
        <v>6.12/km</v>
      </c>
      <c r="I71" s="19">
        <f t="shared" si="3"/>
        <v>0.015763888888888893</v>
      </c>
      <c r="J71" s="19">
        <f>G71-INDEX($G$5:$G$151,MATCH(D71,$D$5:$D$151,0))</f>
        <v>0.012118055555555559</v>
      </c>
    </row>
    <row r="72" spans="1:10" ht="15" customHeight="1">
      <c r="A72" s="9">
        <v>68</v>
      </c>
      <c r="B72" s="12" t="s">
        <v>297</v>
      </c>
      <c r="C72" s="12" t="s">
        <v>207</v>
      </c>
      <c r="D72" s="9" t="s">
        <v>124</v>
      </c>
      <c r="E72" s="12" t="s">
        <v>243</v>
      </c>
      <c r="F72" s="37" t="s">
        <v>298</v>
      </c>
      <c r="G72" s="37" t="s">
        <v>298</v>
      </c>
      <c r="H72" s="9" t="str">
        <f t="shared" si="2"/>
        <v>6.14/km</v>
      </c>
      <c r="I72" s="10">
        <f t="shared" si="3"/>
        <v>0.015902777777777776</v>
      </c>
      <c r="J72" s="10">
        <f>G72-INDEX($G$5:$G$151,MATCH(D72,$D$5:$D$151,0))</f>
        <v>0.01502314814814815</v>
      </c>
    </row>
    <row r="73" spans="1:10" ht="15" customHeight="1">
      <c r="A73" s="9">
        <v>69</v>
      </c>
      <c r="B73" s="12" t="s">
        <v>299</v>
      </c>
      <c r="C73" s="12" t="s">
        <v>87</v>
      </c>
      <c r="D73" s="9" t="s">
        <v>42</v>
      </c>
      <c r="E73" s="12" t="s">
        <v>244</v>
      </c>
      <c r="F73" s="37" t="s">
        <v>300</v>
      </c>
      <c r="G73" s="37" t="s">
        <v>300</v>
      </c>
      <c r="H73" s="9" t="str">
        <f t="shared" si="2"/>
        <v>6.14/km</v>
      </c>
      <c r="I73" s="10">
        <f t="shared" si="3"/>
        <v>0.015925925925925923</v>
      </c>
      <c r="J73" s="10">
        <f>G73-INDEX($G$5:$G$151,MATCH(D73,$D$5:$D$151,0))</f>
        <v>0.015925925925925923</v>
      </c>
    </row>
    <row r="74" spans="1:10" ht="15" customHeight="1">
      <c r="A74" s="9">
        <v>70</v>
      </c>
      <c r="B74" s="12" t="s">
        <v>301</v>
      </c>
      <c r="C74" s="12" t="s">
        <v>33</v>
      </c>
      <c r="D74" s="9" t="s">
        <v>42</v>
      </c>
      <c r="E74" s="12" t="s">
        <v>302</v>
      </c>
      <c r="F74" s="37" t="s">
        <v>303</v>
      </c>
      <c r="G74" s="37" t="s">
        <v>303</v>
      </c>
      <c r="H74" s="9" t="str">
        <f t="shared" si="2"/>
        <v>6.14/km</v>
      </c>
      <c r="I74" s="10">
        <f t="shared" si="3"/>
        <v>0.015937500000000004</v>
      </c>
      <c r="J74" s="10">
        <f>G74-INDEX($G$5:$G$151,MATCH(D74,$D$5:$D$151,0))</f>
        <v>0.015937500000000004</v>
      </c>
    </row>
    <row r="75" spans="1:10" ht="15" customHeight="1">
      <c r="A75" s="9">
        <v>71</v>
      </c>
      <c r="B75" s="12" t="s">
        <v>304</v>
      </c>
      <c r="C75" s="12" t="s">
        <v>27</v>
      </c>
      <c r="D75" s="9" t="s">
        <v>53</v>
      </c>
      <c r="E75" s="12" t="s">
        <v>305</v>
      </c>
      <c r="F75" s="37" t="s">
        <v>306</v>
      </c>
      <c r="G75" s="37" t="s">
        <v>306</v>
      </c>
      <c r="H75" s="9" t="str">
        <f t="shared" si="2"/>
        <v>6.16/km</v>
      </c>
      <c r="I75" s="10">
        <f t="shared" si="3"/>
        <v>0.016122685185185188</v>
      </c>
      <c r="J75" s="10">
        <f>G75-INDEX($G$5:$G$151,MATCH(D75,$D$5:$D$151,0))</f>
        <v>0.010763888888888892</v>
      </c>
    </row>
    <row r="76" spans="1:10" ht="15" customHeight="1">
      <c r="A76" s="9">
        <v>72</v>
      </c>
      <c r="B76" s="12" t="s">
        <v>66</v>
      </c>
      <c r="C76" s="12" t="s">
        <v>75</v>
      </c>
      <c r="D76" s="9" t="s">
        <v>39</v>
      </c>
      <c r="E76" s="12" t="s">
        <v>249</v>
      </c>
      <c r="F76" s="37" t="s">
        <v>307</v>
      </c>
      <c r="G76" s="37" t="s">
        <v>307</v>
      </c>
      <c r="H76" s="9" t="str">
        <f t="shared" si="2"/>
        <v>6.16/km</v>
      </c>
      <c r="I76" s="10">
        <f t="shared" si="3"/>
        <v>0.016145833333333328</v>
      </c>
      <c r="J76" s="10">
        <f>G76-INDEX($G$5:$G$151,MATCH(D76,$D$5:$D$151,0))</f>
        <v>0.014814814814814812</v>
      </c>
    </row>
    <row r="77" spans="1:10" ht="15" customHeight="1">
      <c r="A77" s="9">
        <v>73</v>
      </c>
      <c r="B77" s="12" t="s">
        <v>308</v>
      </c>
      <c r="C77" s="12" t="s">
        <v>26</v>
      </c>
      <c r="D77" s="9" t="s">
        <v>40</v>
      </c>
      <c r="E77" s="12" t="s">
        <v>187</v>
      </c>
      <c r="F77" s="37" t="s">
        <v>309</v>
      </c>
      <c r="G77" s="37" t="s">
        <v>309</v>
      </c>
      <c r="H77" s="9" t="str">
        <f t="shared" si="2"/>
        <v>6.16/km</v>
      </c>
      <c r="I77" s="10">
        <f t="shared" si="3"/>
        <v>0.01622685185185185</v>
      </c>
      <c r="J77" s="10">
        <f>G77-INDEX($G$5:$G$151,MATCH(D77,$D$5:$D$151,0))</f>
        <v>0.012581018518518516</v>
      </c>
    </row>
    <row r="78" spans="1:10" ht="15" customHeight="1">
      <c r="A78" s="9">
        <v>74</v>
      </c>
      <c r="B78" s="12" t="s">
        <v>308</v>
      </c>
      <c r="C78" s="12" t="s">
        <v>79</v>
      </c>
      <c r="D78" s="9" t="s">
        <v>47</v>
      </c>
      <c r="E78" s="12" t="s">
        <v>187</v>
      </c>
      <c r="F78" s="37" t="s">
        <v>310</v>
      </c>
      <c r="G78" s="37" t="s">
        <v>310</v>
      </c>
      <c r="H78" s="9" t="str">
        <f t="shared" si="2"/>
        <v>6.19/km</v>
      </c>
      <c r="I78" s="10">
        <f t="shared" si="3"/>
        <v>0.016527777777777777</v>
      </c>
      <c r="J78" s="10">
        <f>G78-INDEX($G$5:$G$151,MATCH(D78,$D$5:$D$151,0))</f>
        <v>0.005474537037037042</v>
      </c>
    </row>
    <row r="79" spans="1:10" ht="15" customHeight="1">
      <c r="A79" s="9">
        <v>75</v>
      </c>
      <c r="B79" s="12" t="s">
        <v>311</v>
      </c>
      <c r="C79" s="12" t="s">
        <v>71</v>
      </c>
      <c r="D79" s="9" t="s">
        <v>50</v>
      </c>
      <c r="E79" s="12" t="s">
        <v>129</v>
      </c>
      <c r="F79" s="37" t="s">
        <v>110</v>
      </c>
      <c r="G79" s="37" t="s">
        <v>110</v>
      </c>
      <c r="H79" s="9" t="str">
        <f aca="true" t="shared" si="4" ref="H79:H142">TEXT(INT((HOUR(G79)*3600+MINUTE(G79)*60+SECOND(G79))/$J$3/60),"0")&amp;"."&amp;TEXT(MOD((HOUR(G79)*3600+MINUTE(G79)*60+SECOND(G79))/$J$3,60),"00")&amp;"/km"</f>
        <v>6.21/km</v>
      </c>
      <c r="I79" s="10">
        <f aca="true" t="shared" si="5" ref="I79:I142">G79-$G$5</f>
        <v>0.01674768518518518</v>
      </c>
      <c r="J79" s="10">
        <f>G79-INDEX($G$5:$G$151,MATCH(D79,$D$5:$D$151,0))</f>
        <v>0.0031134259259259223</v>
      </c>
    </row>
    <row r="80" spans="1:10" ht="15" customHeight="1">
      <c r="A80" s="9">
        <v>76</v>
      </c>
      <c r="B80" s="12" t="s">
        <v>312</v>
      </c>
      <c r="C80" s="12" t="s">
        <v>12</v>
      </c>
      <c r="D80" s="9" t="s">
        <v>52</v>
      </c>
      <c r="E80" s="12" t="s">
        <v>233</v>
      </c>
      <c r="F80" s="37" t="s">
        <v>313</v>
      </c>
      <c r="G80" s="37" t="s">
        <v>313</v>
      </c>
      <c r="H80" s="9" t="str">
        <f t="shared" si="4"/>
        <v>6.22/km</v>
      </c>
      <c r="I80" s="10">
        <f t="shared" si="5"/>
        <v>0.01690972222222222</v>
      </c>
      <c r="J80" s="10">
        <f>G80-INDEX($G$5:$G$151,MATCH(D80,$D$5:$D$151,0))</f>
        <v>0</v>
      </c>
    </row>
    <row r="81" spans="1:10" ht="15" customHeight="1">
      <c r="A81" s="9">
        <v>77</v>
      </c>
      <c r="B81" s="12" t="s">
        <v>150</v>
      </c>
      <c r="C81" s="12" t="s">
        <v>64</v>
      </c>
      <c r="D81" s="9" t="s">
        <v>42</v>
      </c>
      <c r="E81" s="12" t="s">
        <v>227</v>
      </c>
      <c r="F81" s="37" t="s">
        <v>314</v>
      </c>
      <c r="G81" s="37" t="s">
        <v>314</v>
      </c>
      <c r="H81" s="9" t="str">
        <f t="shared" si="4"/>
        <v>6.24/km</v>
      </c>
      <c r="I81" s="10">
        <f t="shared" si="5"/>
        <v>0.01712962962962963</v>
      </c>
      <c r="J81" s="10">
        <f>G81-INDEX($G$5:$G$151,MATCH(D81,$D$5:$D$151,0))</f>
        <v>0.01712962962962963</v>
      </c>
    </row>
    <row r="82" spans="1:10" ht="15" customHeight="1">
      <c r="A82" s="9">
        <v>78</v>
      </c>
      <c r="B82" s="12" t="s">
        <v>315</v>
      </c>
      <c r="C82" s="12" t="s">
        <v>316</v>
      </c>
      <c r="D82" s="9" t="s">
        <v>42</v>
      </c>
      <c r="E82" s="12" t="s">
        <v>176</v>
      </c>
      <c r="F82" s="37" t="s">
        <v>317</v>
      </c>
      <c r="G82" s="37" t="s">
        <v>317</v>
      </c>
      <c r="H82" s="9" t="str">
        <f t="shared" si="4"/>
        <v>6.25/km</v>
      </c>
      <c r="I82" s="10">
        <f t="shared" si="5"/>
        <v>0.017256944444444446</v>
      </c>
      <c r="J82" s="10">
        <f>G82-INDEX($G$5:$G$151,MATCH(D82,$D$5:$D$151,0))</f>
        <v>0.017256944444444446</v>
      </c>
    </row>
    <row r="83" spans="1:10" ht="15" customHeight="1">
      <c r="A83" s="9">
        <v>79</v>
      </c>
      <c r="B83" s="12" t="s">
        <v>318</v>
      </c>
      <c r="C83" s="12" t="s">
        <v>319</v>
      </c>
      <c r="D83" s="9" t="s">
        <v>50</v>
      </c>
      <c r="E83" s="12" t="s">
        <v>227</v>
      </c>
      <c r="F83" s="37" t="s">
        <v>320</v>
      </c>
      <c r="G83" s="37" t="s">
        <v>320</v>
      </c>
      <c r="H83" s="9" t="str">
        <f t="shared" si="4"/>
        <v>6.26/km</v>
      </c>
      <c r="I83" s="10">
        <f t="shared" si="5"/>
        <v>0.017280092592592593</v>
      </c>
      <c r="J83" s="10">
        <f>G83-INDEX($G$5:$G$151,MATCH(D83,$D$5:$D$151,0))</f>
        <v>0.0036458333333333343</v>
      </c>
    </row>
    <row r="84" spans="1:10" ht="15" customHeight="1">
      <c r="A84" s="9">
        <v>80</v>
      </c>
      <c r="B84" s="12" t="s">
        <v>321</v>
      </c>
      <c r="C84" s="12" t="s">
        <v>322</v>
      </c>
      <c r="D84" s="9" t="s">
        <v>51</v>
      </c>
      <c r="E84" s="12" t="s">
        <v>83</v>
      </c>
      <c r="F84" s="37" t="s">
        <v>323</v>
      </c>
      <c r="G84" s="37" t="s">
        <v>323</v>
      </c>
      <c r="H84" s="9" t="str">
        <f t="shared" si="4"/>
        <v>6.26/km</v>
      </c>
      <c r="I84" s="10">
        <f t="shared" si="5"/>
        <v>0.01730324074074074</v>
      </c>
      <c r="J84" s="10">
        <f>G84-INDEX($G$5:$G$151,MATCH(D84,$D$5:$D$151,0))</f>
        <v>0.006689814814814815</v>
      </c>
    </row>
    <row r="85" spans="1:10" ht="15" customHeight="1">
      <c r="A85" s="9">
        <v>81</v>
      </c>
      <c r="B85" s="12" t="s">
        <v>324</v>
      </c>
      <c r="C85" s="12" t="s">
        <v>325</v>
      </c>
      <c r="D85" s="9" t="s">
        <v>50</v>
      </c>
      <c r="E85" s="12" t="s">
        <v>227</v>
      </c>
      <c r="F85" s="37" t="s">
        <v>326</v>
      </c>
      <c r="G85" s="37" t="s">
        <v>326</v>
      </c>
      <c r="H85" s="9" t="str">
        <f t="shared" si="4"/>
        <v>6.28/km</v>
      </c>
      <c r="I85" s="10">
        <f t="shared" si="5"/>
        <v>0.017592592592592594</v>
      </c>
      <c r="J85" s="10">
        <f>G85-INDEX($G$5:$G$151,MATCH(D85,$D$5:$D$151,0))</f>
        <v>0.0039583333333333345</v>
      </c>
    </row>
    <row r="86" spans="1:10" ht="15" customHeight="1">
      <c r="A86" s="9">
        <v>82</v>
      </c>
      <c r="B86" s="12" t="s">
        <v>127</v>
      </c>
      <c r="C86" s="12" t="s">
        <v>70</v>
      </c>
      <c r="D86" s="9" t="s">
        <v>47</v>
      </c>
      <c r="E86" s="12" t="s">
        <v>264</v>
      </c>
      <c r="F86" s="37" t="s">
        <v>326</v>
      </c>
      <c r="G86" s="37" t="s">
        <v>326</v>
      </c>
      <c r="H86" s="9" t="str">
        <f t="shared" si="4"/>
        <v>6.28/km</v>
      </c>
      <c r="I86" s="10">
        <f t="shared" si="5"/>
        <v>0.017592592592592594</v>
      </c>
      <c r="J86" s="10">
        <f>G86-INDEX($G$5:$G$151,MATCH(D86,$D$5:$D$151,0))</f>
        <v>0.006539351851851859</v>
      </c>
    </row>
    <row r="87" spans="1:10" ht="15" customHeight="1">
      <c r="A87" s="9">
        <v>83</v>
      </c>
      <c r="B87" s="12" t="s">
        <v>235</v>
      </c>
      <c r="C87" s="12" t="s">
        <v>327</v>
      </c>
      <c r="D87" s="9" t="s">
        <v>47</v>
      </c>
      <c r="E87" s="12" t="s">
        <v>264</v>
      </c>
      <c r="F87" s="37" t="s">
        <v>111</v>
      </c>
      <c r="G87" s="37" t="s">
        <v>111</v>
      </c>
      <c r="H87" s="9" t="str">
        <f t="shared" si="4"/>
        <v>6.28/km</v>
      </c>
      <c r="I87" s="10">
        <f t="shared" si="5"/>
        <v>0.017604166666666667</v>
      </c>
      <c r="J87" s="10">
        <f>G87-INDEX($G$5:$G$151,MATCH(D87,$D$5:$D$151,0))</f>
        <v>0.006550925925925932</v>
      </c>
    </row>
    <row r="88" spans="1:10" ht="15" customHeight="1">
      <c r="A88" s="9">
        <v>84</v>
      </c>
      <c r="B88" s="12" t="s">
        <v>328</v>
      </c>
      <c r="C88" s="12" t="s">
        <v>35</v>
      </c>
      <c r="D88" s="9" t="s">
        <v>47</v>
      </c>
      <c r="E88" s="12" t="s">
        <v>329</v>
      </c>
      <c r="F88" s="37" t="s">
        <v>113</v>
      </c>
      <c r="G88" s="37" t="s">
        <v>113</v>
      </c>
      <c r="H88" s="9" t="str">
        <f t="shared" si="4"/>
        <v>6.29/km</v>
      </c>
      <c r="I88" s="10">
        <f t="shared" si="5"/>
        <v>0.01765046296296296</v>
      </c>
      <c r="J88" s="10">
        <f>G88-INDEX($G$5:$G$151,MATCH(D88,$D$5:$D$151,0))</f>
        <v>0.0065972222222222265</v>
      </c>
    </row>
    <row r="89" spans="1:10" ht="15" customHeight="1">
      <c r="A89" s="9">
        <v>85</v>
      </c>
      <c r="B89" s="12" t="s">
        <v>330</v>
      </c>
      <c r="C89" s="12" t="s">
        <v>156</v>
      </c>
      <c r="D89" s="9" t="s">
        <v>45</v>
      </c>
      <c r="E89" s="12" t="s">
        <v>233</v>
      </c>
      <c r="F89" s="37" t="s">
        <v>331</v>
      </c>
      <c r="G89" s="37" t="s">
        <v>331</v>
      </c>
      <c r="H89" s="9" t="str">
        <f t="shared" si="4"/>
        <v>6.29/km</v>
      </c>
      <c r="I89" s="10">
        <f t="shared" si="5"/>
        <v>0.01767361111111111</v>
      </c>
      <c r="J89" s="10">
        <f>G89-INDEX($G$5:$G$151,MATCH(D89,$D$5:$D$151,0))</f>
        <v>0</v>
      </c>
    </row>
    <row r="90" spans="1:10" ht="15" customHeight="1">
      <c r="A90" s="9">
        <v>86</v>
      </c>
      <c r="B90" s="12" t="s">
        <v>332</v>
      </c>
      <c r="C90" s="12" t="s">
        <v>30</v>
      </c>
      <c r="D90" s="9" t="s">
        <v>53</v>
      </c>
      <c r="E90" s="12" t="s">
        <v>243</v>
      </c>
      <c r="F90" s="37" t="s">
        <v>333</v>
      </c>
      <c r="G90" s="37" t="s">
        <v>333</v>
      </c>
      <c r="H90" s="9" t="str">
        <f t="shared" si="4"/>
        <v>6.30/km</v>
      </c>
      <c r="I90" s="10">
        <f t="shared" si="5"/>
        <v>0.017800925925925925</v>
      </c>
      <c r="J90" s="10">
        <f>G90-INDEX($G$5:$G$151,MATCH(D90,$D$5:$D$151,0))</f>
        <v>0.01244212962962963</v>
      </c>
    </row>
    <row r="91" spans="1:10" ht="15" customHeight="1">
      <c r="A91" s="9">
        <v>87</v>
      </c>
      <c r="B91" s="12" t="s">
        <v>73</v>
      </c>
      <c r="C91" s="12" t="s">
        <v>62</v>
      </c>
      <c r="D91" s="9" t="s">
        <v>51</v>
      </c>
      <c r="E91" s="12" t="s">
        <v>264</v>
      </c>
      <c r="F91" s="37" t="s">
        <v>115</v>
      </c>
      <c r="G91" s="37" t="s">
        <v>115</v>
      </c>
      <c r="H91" s="9" t="str">
        <f t="shared" si="4"/>
        <v>6.31/km</v>
      </c>
      <c r="I91" s="10">
        <f t="shared" si="5"/>
        <v>0.017939814814814815</v>
      </c>
      <c r="J91" s="10">
        <f>G91-INDEX($G$5:$G$151,MATCH(D91,$D$5:$D$151,0))</f>
        <v>0.007326388888888889</v>
      </c>
    </row>
    <row r="92" spans="1:10" ht="15" customHeight="1">
      <c r="A92" s="9">
        <v>88</v>
      </c>
      <c r="B92" s="12" t="s">
        <v>334</v>
      </c>
      <c r="C92" s="12" t="s">
        <v>21</v>
      </c>
      <c r="D92" s="9" t="s">
        <v>53</v>
      </c>
      <c r="E92" s="12" t="s">
        <v>264</v>
      </c>
      <c r="F92" s="37" t="s">
        <v>140</v>
      </c>
      <c r="G92" s="37" t="s">
        <v>140</v>
      </c>
      <c r="H92" s="9" t="str">
        <f t="shared" si="4"/>
        <v>6.31/km</v>
      </c>
      <c r="I92" s="10">
        <f t="shared" si="5"/>
        <v>0.017951388888888888</v>
      </c>
      <c r="J92" s="10">
        <f>G92-INDEX($G$5:$G$151,MATCH(D92,$D$5:$D$151,0))</f>
        <v>0.012592592592592593</v>
      </c>
    </row>
    <row r="93" spans="1:10" ht="15" customHeight="1">
      <c r="A93" s="9">
        <v>89</v>
      </c>
      <c r="B93" s="12" t="s">
        <v>335</v>
      </c>
      <c r="C93" s="12" t="s">
        <v>145</v>
      </c>
      <c r="D93" s="9" t="s">
        <v>52</v>
      </c>
      <c r="E93" s="12" t="s">
        <v>187</v>
      </c>
      <c r="F93" s="37" t="s">
        <v>336</v>
      </c>
      <c r="G93" s="37" t="s">
        <v>336</v>
      </c>
      <c r="H93" s="9" t="str">
        <f t="shared" si="4"/>
        <v>6.32/km</v>
      </c>
      <c r="I93" s="10">
        <f t="shared" si="5"/>
        <v>0.017974537037037035</v>
      </c>
      <c r="J93" s="10">
        <f>G93-INDEX($G$5:$G$151,MATCH(D93,$D$5:$D$151,0))</f>
        <v>0.001064814814814817</v>
      </c>
    </row>
    <row r="94" spans="1:10" ht="15" customHeight="1">
      <c r="A94" s="9">
        <v>90</v>
      </c>
      <c r="B94" s="12" t="s">
        <v>337</v>
      </c>
      <c r="C94" s="12" t="s">
        <v>202</v>
      </c>
      <c r="D94" s="9" t="s">
        <v>42</v>
      </c>
      <c r="E94" s="12" t="s">
        <v>136</v>
      </c>
      <c r="F94" s="37" t="s">
        <v>338</v>
      </c>
      <c r="G94" s="37" t="s">
        <v>338</v>
      </c>
      <c r="H94" s="9" t="str">
        <f t="shared" si="4"/>
        <v>6.32/km</v>
      </c>
      <c r="I94" s="10">
        <f t="shared" si="5"/>
        <v>0.017997685185185183</v>
      </c>
      <c r="J94" s="10">
        <f>G94-INDEX($G$5:$G$151,MATCH(D94,$D$5:$D$151,0))</f>
        <v>0.017997685185185183</v>
      </c>
    </row>
    <row r="95" spans="1:10" ht="15" customHeight="1">
      <c r="A95" s="9">
        <v>91</v>
      </c>
      <c r="B95" s="12" t="s">
        <v>339</v>
      </c>
      <c r="C95" s="12" t="s">
        <v>15</v>
      </c>
      <c r="D95" s="9" t="s">
        <v>42</v>
      </c>
      <c r="E95" s="12" t="s">
        <v>264</v>
      </c>
      <c r="F95" s="37" t="s">
        <v>338</v>
      </c>
      <c r="G95" s="37" t="s">
        <v>338</v>
      </c>
      <c r="H95" s="9" t="str">
        <f t="shared" si="4"/>
        <v>6.32/km</v>
      </c>
      <c r="I95" s="10">
        <f t="shared" si="5"/>
        <v>0.017997685185185183</v>
      </c>
      <c r="J95" s="10">
        <f>G95-INDEX($G$5:$G$151,MATCH(D95,$D$5:$D$151,0))</f>
        <v>0.017997685185185183</v>
      </c>
    </row>
    <row r="96" spans="1:10" ht="15" customHeight="1">
      <c r="A96" s="9">
        <v>92</v>
      </c>
      <c r="B96" s="12" t="s">
        <v>68</v>
      </c>
      <c r="C96" s="12" t="s">
        <v>20</v>
      </c>
      <c r="D96" s="9" t="s">
        <v>39</v>
      </c>
      <c r="E96" s="12" t="s">
        <v>233</v>
      </c>
      <c r="F96" s="37" t="s">
        <v>340</v>
      </c>
      <c r="G96" s="37" t="s">
        <v>340</v>
      </c>
      <c r="H96" s="9" t="str">
        <f t="shared" si="4"/>
        <v>6.32/km</v>
      </c>
      <c r="I96" s="10">
        <f t="shared" si="5"/>
        <v>0.018032407407407403</v>
      </c>
      <c r="J96" s="10">
        <f>G96-INDEX($G$5:$G$151,MATCH(D96,$D$5:$D$151,0))</f>
        <v>0.016701388888888887</v>
      </c>
    </row>
    <row r="97" spans="1:10" ht="15" customHeight="1">
      <c r="A97" s="9">
        <v>93</v>
      </c>
      <c r="B97" s="12" t="s">
        <v>341</v>
      </c>
      <c r="C97" s="12" t="s">
        <v>342</v>
      </c>
      <c r="D97" s="9" t="s">
        <v>53</v>
      </c>
      <c r="E97" s="12" t="s">
        <v>227</v>
      </c>
      <c r="F97" s="37" t="s">
        <v>116</v>
      </c>
      <c r="G97" s="37" t="s">
        <v>116</v>
      </c>
      <c r="H97" s="9" t="str">
        <f t="shared" si="4"/>
        <v>6.32/km</v>
      </c>
      <c r="I97" s="10">
        <f t="shared" si="5"/>
        <v>0.018055555555555557</v>
      </c>
      <c r="J97" s="10">
        <f>G97-INDEX($G$5:$G$151,MATCH(D97,$D$5:$D$151,0))</f>
        <v>0.012696759259259262</v>
      </c>
    </row>
    <row r="98" spans="1:10" ht="15" customHeight="1">
      <c r="A98" s="9">
        <v>94</v>
      </c>
      <c r="B98" s="12" t="s">
        <v>107</v>
      </c>
      <c r="C98" s="12" t="s">
        <v>77</v>
      </c>
      <c r="D98" s="9" t="s">
        <v>55</v>
      </c>
      <c r="E98" s="12" t="s">
        <v>249</v>
      </c>
      <c r="F98" s="37" t="s">
        <v>117</v>
      </c>
      <c r="G98" s="37" t="s">
        <v>117</v>
      </c>
      <c r="H98" s="9" t="str">
        <f t="shared" si="4"/>
        <v>6.33/km</v>
      </c>
      <c r="I98" s="10">
        <f t="shared" si="5"/>
        <v>0.018171296296296293</v>
      </c>
      <c r="J98" s="10">
        <f>G98-INDEX($G$5:$G$151,MATCH(D98,$D$5:$D$151,0))</f>
        <v>0.003958333333333328</v>
      </c>
    </row>
    <row r="99" spans="1:10" ht="15" customHeight="1">
      <c r="A99" s="9">
        <v>95</v>
      </c>
      <c r="B99" s="12" t="s">
        <v>343</v>
      </c>
      <c r="C99" s="12" t="s">
        <v>101</v>
      </c>
      <c r="D99" s="9" t="s">
        <v>49</v>
      </c>
      <c r="E99" s="12" t="s">
        <v>187</v>
      </c>
      <c r="F99" s="37" t="s">
        <v>118</v>
      </c>
      <c r="G99" s="37" t="s">
        <v>118</v>
      </c>
      <c r="H99" s="9" t="str">
        <f t="shared" si="4"/>
        <v>6.33/km</v>
      </c>
      <c r="I99" s="10">
        <f t="shared" si="5"/>
        <v>0.018182870370370374</v>
      </c>
      <c r="J99" s="10">
        <f>G99-INDEX($G$5:$G$151,MATCH(D99,$D$5:$D$151,0))</f>
        <v>0.011967592592592592</v>
      </c>
    </row>
    <row r="100" spans="1:10" ht="15" customHeight="1">
      <c r="A100" s="9">
        <v>96</v>
      </c>
      <c r="B100" s="12" t="s">
        <v>265</v>
      </c>
      <c r="C100" s="12" t="s">
        <v>319</v>
      </c>
      <c r="D100" s="9" t="s">
        <v>47</v>
      </c>
      <c r="E100" s="12" t="s">
        <v>243</v>
      </c>
      <c r="F100" s="37" t="s">
        <v>344</v>
      </c>
      <c r="G100" s="37" t="s">
        <v>344</v>
      </c>
      <c r="H100" s="9" t="str">
        <f t="shared" si="4"/>
        <v>6.36/km</v>
      </c>
      <c r="I100" s="10">
        <f t="shared" si="5"/>
        <v>0.01850694444444444</v>
      </c>
      <c r="J100" s="10">
        <f>G100-INDEX($G$5:$G$151,MATCH(D100,$D$5:$D$151,0))</f>
        <v>0.0074537037037037054</v>
      </c>
    </row>
    <row r="101" spans="1:10" ht="15" customHeight="1">
      <c r="A101" s="9">
        <v>97</v>
      </c>
      <c r="B101" s="12" t="s">
        <v>345</v>
      </c>
      <c r="C101" s="12" t="s">
        <v>20</v>
      </c>
      <c r="D101" s="9" t="s">
        <v>42</v>
      </c>
      <c r="E101" s="12" t="s">
        <v>243</v>
      </c>
      <c r="F101" s="37" t="s">
        <v>346</v>
      </c>
      <c r="G101" s="37" t="s">
        <v>346</v>
      </c>
      <c r="H101" s="9" t="str">
        <f t="shared" si="4"/>
        <v>6.36/km</v>
      </c>
      <c r="I101" s="10">
        <f t="shared" si="5"/>
        <v>0.018518518518518514</v>
      </c>
      <c r="J101" s="10">
        <f>G101-INDEX($G$5:$G$151,MATCH(D101,$D$5:$D$151,0))</f>
        <v>0.018518518518518514</v>
      </c>
    </row>
    <row r="102" spans="1:10" ht="15" customHeight="1">
      <c r="A102" s="9">
        <v>98</v>
      </c>
      <c r="B102" s="12" t="s">
        <v>347</v>
      </c>
      <c r="C102" s="12" t="s">
        <v>74</v>
      </c>
      <c r="D102" s="9" t="s">
        <v>53</v>
      </c>
      <c r="E102" s="12" t="s">
        <v>243</v>
      </c>
      <c r="F102" s="37" t="s">
        <v>346</v>
      </c>
      <c r="G102" s="37" t="s">
        <v>346</v>
      </c>
      <c r="H102" s="9" t="str">
        <f t="shared" si="4"/>
        <v>6.36/km</v>
      </c>
      <c r="I102" s="10">
        <f t="shared" si="5"/>
        <v>0.018518518518518514</v>
      </c>
      <c r="J102" s="10">
        <f>G102-INDEX($G$5:$G$151,MATCH(D102,$D$5:$D$151,0))</f>
        <v>0.013159722222222218</v>
      </c>
    </row>
    <row r="103" spans="1:10" ht="15" customHeight="1">
      <c r="A103" s="9">
        <v>99</v>
      </c>
      <c r="B103" s="12" t="s">
        <v>348</v>
      </c>
      <c r="C103" s="12" t="s">
        <v>19</v>
      </c>
      <c r="D103" s="9" t="s">
        <v>42</v>
      </c>
      <c r="E103" s="12" t="s">
        <v>225</v>
      </c>
      <c r="F103" s="37" t="s">
        <v>349</v>
      </c>
      <c r="G103" s="37" t="s">
        <v>349</v>
      </c>
      <c r="H103" s="9" t="str">
        <f t="shared" si="4"/>
        <v>6.36/km</v>
      </c>
      <c r="I103" s="10">
        <f t="shared" si="5"/>
        <v>0.018530092592592595</v>
      </c>
      <c r="J103" s="10">
        <f>G103-INDEX($G$5:$G$151,MATCH(D103,$D$5:$D$151,0))</f>
        <v>0.018530092592592595</v>
      </c>
    </row>
    <row r="104" spans="1:10" ht="15" customHeight="1">
      <c r="A104" s="9">
        <v>100</v>
      </c>
      <c r="B104" s="12" t="s">
        <v>350</v>
      </c>
      <c r="C104" s="12" t="s">
        <v>56</v>
      </c>
      <c r="D104" s="9" t="s">
        <v>44</v>
      </c>
      <c r="E104" s="12" t="s">
        <v>264</v>
      </c>
      <c r="F104" s="37" t="s">
        <v>141</v>
      </c>
      <c r="G104" s="37" t="s">
        <v>141</v>
      </c>
      <c r="H104" s="9" t="str">
        <f t="shared" si="4"/>
        <v>6.37/km</v>
      </c>
      <c r="I104" s="10">
        <f t="shared" si="5"/>
        <v>0.01855324074074074</v>
      </c>
      <c r="J104" s="10">
        <f>G104-INDEX($G$5:$G$151,MATCH(D104,$D$5:$D$151,0))</f>
        <v>0.008865740740740743</v>
      </c>
    </row>
    <row r="105" spans="1:10" ht="15" customHeight="1">
      <c r="A105" s="9">
        <v>101</v>
      </c>
      <c r="B105" s="12" t="s">
        <v>351</v>
      </c>
      <c r="C105" s="12" t="s">
        <v>352</v>
      </c>
      <c r="D105" s="9" t="s">
        <v>42</v>
      </c>
      <c r="E105" s="12" t="s">
        <v>138</v>
      </c>
      <c r="F105" s="37" t="s">
        <v>353</v>
      </c>
      <c r="G105" s="37" t="s">
        <v>353</v>
      </c>
      <c r="H105" s="9" t="str">
        <f t="shared" si="4"/>
        <v>6.37/km</v>
      </c>
      <c r="I105" s="10">
        <f t="shared" si="5"/>
        <v>0.01857638888888889</v>
      </c>
      <c r="J105" s="10">
        <f>G105-INDEX($G$5:$G$151,MATCH(D105,$D$5:$D$151,0))</f>
        <v>0.01857638888888889</v>
      </c>
    </row>
    <row r="106" spans="1:10" ht="15" customHeight="1">
      <c r="A106" s="9">
        <v>102</v>
      </c>
      <c r="B106" s="12" t="s">
        <v>354</v>
      </c>
      <c r="C106" s="12" t="s">
        <v>147</v>
      </c>
      <c r="D106" s="9" t="s">
        <v>53</v>
      </c>
      <c r="E106" s="12" t="s">
        <v>233</v>
      </c>
      <c r="F106" s="37" t="s">
        <v>355</v>
      </c>
      <c r="G106" s="37" t="s">
        <v>355</v>
      </c>
      <c r="H106" s="9" t="str">
        <f t="shared" si="4"/>
        <v>6.39/km</v>
      </c>
      <c r="I106" s="10">
        <f t="shared" si="5"/>
        <v>0.018784722222222227</v>
      </c>
      <c r="J106" s="10">
        <f>G106-INDEX($G$5:$G$151,MATCH(D106,$D$5:$D$151,0))</f>
        <v>0.013425925925925931</v>
      </c>
    </row>
    <row r="107" spans="1:10" ht="15" customHeight="1">
      <c r="A107" s="9">
        <v>103</v>
      </c>
      <c r="B107" s="12" t="s">
        <v>97</v>
      </c>
      <c r="C107" s="12" t="s">
        <v>153</v>
      </c>
      <c r="D107" s="9" t="s">
        <v>43</v>
      </c>
      <c r="E107" s="12" t="s">
        <v>230</v>
      </c>
      <c r="F107" s="37" t="s">
        <v>356</v>
      </c>
      <c r="G107" s="37" t="s">
        <v>356</v>
      </c>
      <c r="H107" s="9" t="str">
        <f t="shared" si="4"/>
        <v>6.39/km</v>
      </c>
      <c r="I107" s="10">
        <f t="shared" si="5"/>
        <v>0.018807870370370367</v>
      </c>
      <c r="J107" s="10">
        <f>G107-INDEX($G$5:$G$151,MATCH(D107,$D$5:$D$151,0))</f>
        <v>0.012280092592592592</v>
      </c>
    </row>
    <row r="108" spans="1:10" ht="15" customHeight="1">
      <c r="A108" s="9">
        <v>104</v>
      </c>
      <c r="B108" s="12" t="s">
        <v>357</v>
      </c>
      <c r="C108" s="12" t="s">
        <v>358</v>
      </c>
      <c r="D108" s="9" t="s">
        <v>47</v>
      </c>
      <c r="E108" s="12" t="s">
        <v>247</v>
      </c>
      <c r="F108" s="37" t="s">
        <v>359</v>
      </c>
      <c r="G108" s="37" t="s">
        <v>359</v>
      </c>
      <c r="H108" s="9" t="str">
        <f t="shared" si="4"/>
        <v>6.39/km</v>
      </c>
      <c r="I108" s="10">
        <f t="shared" si="5"/>
        <v>0.01881944444444444</v>
      </c>
      <c r="J108" s="10">
        <f>G108-INDEX($G$5:$G$151,MATCH(D108,$D$5:$D$151,0))</f>
        <v>0.007766203703703706</v>
      </c>
    </row>
    <row r="109" spans="1:10" ht="15" customHeight="1">
      <c r="A109" s="9">
        <v>105</v>
      </c>
      <c r="B109" s="12" t="s">
        <v>99</v>
      </c>
      <c r="C109" s="12" t="s">
        <v>121</v>
      </c>
      <c r="D109" s="9" t="s">
        <v>48</v>
      </c>
      <c r="E109" s="12" t="s">
        <v>83</v>
      </c>
      <c r="F109" s="37" t="s">
        <v>142</v>
      </c>
      <c r="G109" s="37" t="s">
        <v>142</v>
      </c>
      <c r="H109" s="9" t="str">
        <f t="shared" si="4"/>
        <v>6.39/km</v>
      </c>
      <c r="I109" s="10">
        <f t="shared" si="5"/>
        <v>0.01883101851851852</v>
      </c>
      <c r="J109" s="10">
        <f>G109-INDEX($G$5:$G$151,MATCH(D109,$D$5:$D$151,0))</f>
        <v>0.013067129629629637</v>
      </c>
    </row>
    <row r="110" spans="1:10" ht="15" customHeight="1">
      <c r="A110" s="9">
        <v>106</v>
      </c>
      <c r="B110" s="12" t="s">
        <v>360</v>
      </c>
      <c r="C110" s="12" t="s">
        <v>29</v>
      </c>
      <c r="D110" s="9" t="s">
        <v>42</v>
      </c>
      <c r="E110" s="12" t="s">
        <v>165</v>
      </c>
      <c r="F110" s="37" t="s">
        <v>119</v>
      </c>
      <c r="G110" s="37" t="s">
        <v>119</v>
      </c>
      <c r="H110" s="9" t="str">
        <f t="shared" si="4"/>
        <v>6.40/km</v>
      </c>
      <c r="I110" s="10">
        <f t="shared" si="5"/>
        <v>0.018900462962962963</v>
      </c>
      <c r="J110" s="10">
        <f>G110-INDEX($G$5:$G$151,MATCH(D110,$D$5:$D$151,0))</f>
        <v>0.018900462962962963</v>
      </c>
    </row>
    <row r="111" spans="1:10" ht="15" customHeight="1">
      <c r="A111" s="9">
        <v>107</v>
      </c>
      <c r="B111" s="12" t="s">
        <v>155</v>
      </c>
      <c r="C111" s="12" t="s">
        <v>12</v>
      </c>
      <c r="D111" s="9" t="s">
        <v>48</v>
      </c>
      <c r="E111" s="12" t="s">
        <v>243</v>
      </c>
      <c r="F111" s="37" t="s">
        <v>119</v>
      </c>
      <c r="G111" s="37" t="s">
        <v>119</v>
      </c>
      <c r="H111" s="9" t="str">
        <f t="shared" si="4"/>
        <v>6.40/km</v>
      </c>
      <c r="I111" s="10">
        <f t="shared" si="5"/>
        <v>0.018900462962962963</v>
      </c>
      <c r="J111" s="10">
        <f>G111-INDEX($G$5:$G$151,MATCH(D111,$D$5:$D$151,0))</f>
        <v>0.013136574074074078</v>
      </c>
    </row>
    <row r="112" spans="1:10" ht="15" customHeight="1">
      <c r="A112" s="9">
        <v>108</v>
      </c>
      <c r="B112" s="12" t="s">
        <v>95</v>
      </c>
      <c r="C112" s="12" t="s">
        <v>361</v>
      </c>
      <c r="D112" s="9" t="s">
        <v>48</v>
      </c>
      <c r="E112" s="12" t="s">
        <v>362</v>
      </c>
      <c r="F112" s="37" t="s">
        <v>363</v>
      </c>
      <c r="G112" s="37" t="s">
        <v>363</v>
      </c>
      <c r="H112" s="9" t="str">
        <f t="shared" si="4"/>
        <v>6.40/km</v>
      </c>
      <c r="I112" s="10">
        <f t="shared" si="5"/>
        <v>0.018935185185185183</v>
      </c>
      <c r="J112" s="10">
        <f>G112-INDEX($G$5:$G$151,MATCH(D112,$D$5:$D$151,0))</f>
        <v>0.013171296296296299</v>
      </c>
    </row>
    <row r="113" spans="1:10" ht="15" customHeight="1">
      <c r="A113" s="9">
        <v>109</v>
      </c>
      <c r="B113" s="12" t="s">
        <v>364</v>
      </c>
      <c r="C113" s="12" t="s">
        <v>85</v>
      </c>
      <c r="D113" s="9" t="s">
        <v>43</v>
      </c>
      <c r="E113" s="12" t="s">
        <v>365</v>
      </c>
      <c r="F113" s="37" t="s">
        <v>366</v>
      </c>
      <c r="G113" s="37" t="s">
        <v>366</v>
      </c>
      <c r="H113" s="9" t="str">
        <f t="shared" si="4"/>
        <v>6.40/km</v>
      </c>
      <c r="I113" s="10">
        <f t="shared" si="5"/>
        <v>0.01900462962962963</v>
      </c>
      <c r="J113" s="10">
        <f>G113-INDEX($G$5:$G$151,MATCH(D113,$D$5:$D$151,0))</f>
        <v>0.012476851851851857</v>
      </c>
    </row>
    <row r="114" spans="1:10" ht="15" customHeight="1">
      <c r="A114" s="9">
        <v>110</v>
      </c>
      <c r="B114" s="12" t="s">
        <v>367</v>
      </c>
      <c r="C114" s="12" t="s">
        <v>368</v>
      </c>
      <c r="D114" s="9" t="s">
        <v>51</v>
      </c>
      <c r="E114" s="12" t="s">
        <v>369</v>
      </c>
      <c r="F114" s="37" t="s">
        <v>370</v>
      </c>
      <c r="G114" s="37" t="s">
        <v>370</v>
      </c>
      <c r="H114" s="9" t="str">
        <f t="shared" si="4"/>
        <v>6.41/km</v>
      </c>
      <c r="I114" s="10">
        <f t="shared" si="5"/>
        <v>0.019050925925925926</v>
      </c>
      <c r="J114" s="10">
        <f>G114-INDEX($G$5:$G$151,MATCH(D114,$D$5:$D$151,0))</f>
        <v>0.0084375</v>
      </c>
    </row>
    <row r="115" spans="1:10" ht="15" customHeight="1">
      <c r="A115" s="9">
        <v>111</v>
      </c>
      <c r="B115" s="12" t="s">
        <v>371</v>
      </c>
      <c r="C115" s="12" t="s">
        <v>372</v>
      </c>
      <c r="D115" s="9" t="s">
        <v>39</v>
      </c>
      <c r="E115" s="12" t="s">
        <v>264</v>
      </c>
      <c r="F115" s="37" t="s">
        <v>120</v>
      </c>
      <c r="G115" s="37" t="s">
        <v>120</v>
      </c>
      <c r="H115" s="9" t="str">
        <f t="shared" si="4"/>
        <v>6.42/km</v>
      </c>
      <c r="I115" s="10">
        <f t="shared" si="5"/>
        <v>0.01916666666666666</v>
      </c>
      <c r="J115" s="10">
        <f>G115-INDEX($G$5:$G$151,MATCH(D115,$D$5:$D$151,0))</f>
        <v>0.017835648148148146</v>
      </c>
    </row>
    <row r="116" spans="1:10" ht="15" customHeight="1">
      <c r="A116" s="9">
        <v>112</v>
      </c>
      <c r="B116" s="12" t="s">
        <v>373</v>
      </c>
      <c r="C116" s="12" t="s">
        <v>374</v>
      </c>
      <c r="D116" s="9" t="s">
        <v>47</v>
      </c>
      <c r="E116" s="12" t="s">
        <v>129</v>
      </c>
      <c r="F116" s="37" t="s">
        <v>375</v>
      </c>
      <c r="G116" s="37" t="s">
        <v>375</v>
      </c>
      <c r="H116" s="9" t="str">
        <f t="shared" si="4"/>
        <v>6.47/km</v>
      </c>
      <c r="I116" s="10">
        <f t="shared" si="5"/>
        <v>0.019768518518518515</v>
      </c>
      <c r="J116" s="10">
        <f>G116-INDEX($G$5:$G$151,MATCH(D116,$D$5:$D$151,0))</f>
        <v>0.00871527777777778</v>
      </c>
    </row>
    <row r="117" spans="1:10" ht="15" customHeight="1">
      <c r="A117" s="9">
        <v>113</v>
      </c>
      <c r="B117" s="12" t="s">
        <v>134</v>
      </c>
      <c r="C117" s="12" t="s">
        <v>376</v>
      </c>
      <c r="D117" s="9" t="s">
        <v>45</v>
      </c>
      <c r="E117" s="12" t="s">
        <v>227</v>
      </c>
      <c r="F117" s="37" t="s">
        <v>123</v>
      </c>
      <c r="G117" s="37" t="s">
        <v>123</v>
      </c>
      <c r="H117" s="9" t="str">
        <f t="shared" si="4"/>
        <v>6.48/km</v>
      </c>
      <c r="I117" s="10">
        <f t="shared" si="5"/>
        <v>0.019930555555555552</v>
      </c>
      <c r="J117" s="10">
        <f>G117-INDEX($G$5:$G$151,MATCH(D117,$D$5:$D$151,0))</f>
        <v>0.0022569444444444434</v>
      </c>
    </row>
    <row r="118" spans="1:10" ht="15" customHeight="1">
      <c r="A118" s="9">
        <v>114</v>
      </c>
      <c r="B118" s="12" t="s">
        <v>377</v>
      </c>
      <c r="C118" s="12" t="s">
        <v>87</v>
      </c>
      <c r="D118" s="9" t="s">
        <v>42</v>
      </c>
      <c r="E118" s="12" t="s">
        <v>264</v>
      </c>
      <c r="F118" s="37" t="s">
        <v>378</v>
      </c>
      <c r="G118" s="37" t="s">
        <v>378</v>
      </c>
      <c r="H118" s="9" t="str">
        <f t="shared" si="4"/>
        <v>6.49/km</v>
      </c>
      <c r="I118" s="10">
        <f t="shared" si="5"/>
        <v>0.020011574074074074</v>
      </c>
      <c r="J118" s="10">
        <f>G118-INDEX($G$5:$G$151,MATCH(D118,$D$5:$D$151,0))</f>
        <v>0.020011574074074074</v>
      </c>
    </row>
    <row r="119" spans="1:10" ht="15" customHeight="1">
      <c r="A119" s="9">
        <v>115</v>
      </c>
      <c r="B119" s="12" t="s">
        <v>379</v>
      </c>
      <c r="C119" s="12" t="s">
        <v>380</v>
      </c>
      <c r="D119" s="9" t="s">
        <v>45</v>
      </c>
      <c r="E119" s="12" t="s">
        <v>176</v>
      </c>
      <c r="F119" s="37" t="s">
        <v>381</v>
      </c>
      <c r="G119" s="37" t="s">
        <v>381</v>
      </c>
      <c r="H119" s="9" t="str">
        <f t="shared" si="4"/>
        <v>6.50/km</v>
      </c>
      <c r="I119" s="10">
        <f t="shared" si="5"/>
        <v>0.020104166666666663</v>
      </c>
      <c r="J119" s="10">
        <f>G119-INDEX($G$5:$G$151,MATCH(D119,$D$5:$D$151,0))</f>
        <v>0.002430555555555554</v>
      </c>
    </row>
    <row r="120" spans="1:10" ht="15" customHeight="1">
      <c r="A120" s="9">
        <v>116</v>
      </c>
      <c r="B120" s="12" t="s">
        <v>382</v>
      </c>
      <c r="C120" s="12" t="s">
        <v>383</v>
      </c>
      <c r="D120" s="9" t="s">
        <v>51</v>
      </c>
      <c r="E120" s="12" t="s">
        <v>384</v>
      </c>
      <c r="F120" s="37" t="s">
        <v>381</v>
      </c>
      <c r="G120" s="37" t="s">
        <v>381</v>
      </c>
      <c r="H120" s="9" t="str">
        <f t="shared" si="4"/>
        <v>6.50/km</v>
      </c>
      <c r="I120" s="10">
        <f t="shared" si="5"/>
        <v>0.020104166666666663</v>
      </c>
      <c r="J120" s="10">
        <f>G120-INDEX($G$5:$G$151,MATCH(D120,$D$5:$D$151,0))</f>
        <v>0.009490740740740737</v>
      </c>
    </row>
    <row r="121" spans="1:10" ht="15" customHeight="1">
      <c r="A121" s="13">
        <v>117</v>
      </c>
      <c r="B121" s="25" t="s">
        <v>385</v>
      </c>
      <c r="C121" s="25" t="s">
        <v>144</v>
      </c>
      <c r="D121" s="13" t="s">
        <v>50</v>
      </c>
      <c r="E121" s="25" t="s">
        <v>81</v>
      </c>
      <c r="F121" s="39" t="s">
        <v>386</v>
      </c>
      <c r="G121" s="39" t="s">
        <v>386</v>
      </c>
      <c r="H121" s="13" t="str">
        <f t="shared" si="4"/>
        <v>6.51/km</v>
      </c>
      <c r="I121" s="19">
        <f t="shared" si="5"/>
        <v>0.020196759259259258</v>
      </c>
      <c r="J121" s="19">
        <f>G121-INDEX($G$5:$G$151,MATCH(D121,$D$5:$D$151,0))</f>
        <v>0.006562499999999999</v>
      </c>
    </row>
    <row r="122" spans="1:10" ht="15" customHeight="1">
      <c r="A122" s="9">
        <v>118</v>
      </c>
      <c r="B122" s="12" t="s">
        <v>387</v>
      </c>
      <c r="C122" s="12" t="s">
        <v>38</v>
      </c>
      <c r="D122" s="9" t="s">
        <v>47</v>
      </c>
      <c r="E122" s="12" t="s">
        <v>302</v>
      </c>
      <c r="F122" s="37" t="s">
        <v>143</v>
      </c>
      <c r="G122" s="37" t="s">
        <v>143</v>
      </c>
      <c r="H122" s="9" t="str">
        <f t="shared" si="4"/>
        <v>6.51/km</v>
      </c>
      <c r="I122" s="10">
        <f t="shared" si="5"/>
        <v>0.020266203703703706</v>
      </c>
      <c r="J122" s="10">
        <f>G122-INDEX($G$5:$G$151,MATCH(D122,$D$5:$D$151,0))</f>
        <v>0.009212962962962971</v>
      </c>
    </row>
    <row r="123" spans="1:10" ht="15" customHeight="1">
      <c r="A123" s="9">
        <v>119</v>
      </c>
      <c r="B123" s="12" t="s">
        <v>152</v>
      </c>
      <c r="C123" s="12" t="s">
        <v>388</v>
      </c>
      <c r="D123" s="9" t="s">
        <v>44</v>
      </c>
      <c r="E123" s="12" t="s">
        <v>264</v>
      </c>
      <c r="F123" s="37" t="s">
        <v>389</v>
      </c>
      <c r="G123" s="37" t="s">
        <v>389</v>
      </c>
      <c r="H123" s="9" t="str">
        <f t="shared" si="4"/>
        <v>6.54/km</v>
      </c>
      <c r="I123" s="10">
        <f t="shared" si="5"/>
        <v>0.0205787037037037</v>
      </c>
      <c r="J123" s="10">
        <f>G123-INDEX($G$5:$G$151,MATCH(D123,$D$5:$D$151,0))</f>
        <v>0.010891203703703702</v>
      </c>
    </row>
    <row r="124" spans="1:10" ht="15" customHeight="1">
      <c r="A124" s="9">
        <v>120</v>
      </c>
      <c r="B124" s="12" t="s">
        <v>390</v>
      </c>
      <c r="C124" s="12" t="s">
        <v>147</v>
      </c>
      <c r="D124" s="9" t="s">
        <v>42</v>
      </c>
      <c r="E124" s="12" t="s">
        <v>185</v>
      </c>
      <c r="F124" s="37" t="s">
        <v>125</v>
      </c>
      <c r="G124" s="37" t="s">
        <v>125</v>
      </c>
      <c r="H124" s="9" t="str">
        <f t="shared" si="4"/>
        <v>6.55/km</v>
      </c>
      <c r="I124" s="10">
        <f t="shared" si="5"/>
        <v>0.020648148148148148</v>
      </c>
      <c r="J124" s="10">
        <f>G124-INDEX($G$5:$G$151,MATCH(D124,$D$5:$D$151,0))</f>
        <v>0.020648148148148148</v>
      </c>
    </row>
    <row r="125" spans="1:10" ht="15" customHeight="1">
      <c r="A125" s="9">
        <v>121</v>
      </c>
      <c r="B125" s="12" t="s">
        <v>391</v>
      </c>
      <c r="C125" s="12" t="s">
        <v>16</v>
      </c>
      <c r="D125" s="9" t="s">
        <v>392</v>
      </c>
      <c r="E125" s="12" t="s">
        <v>393</v>
      </c>
      <c r="F125" s="37" t="s">
        <v>394</v>
      </c>
      <c r="G125" s="37" t="s">
        <v>394</v>
      </c>
      <c r="H125" s="9" t="str">
        <f t="shared" si="4"/>
        <v>6.55/km</v>
      </c>
      <c r="I125" s="10">
        <f t="shared" si="5"/>
        <v>0.02072916666666667</v>
      </c>
      <c r="J125" s="10">
        <f>G125-INDEX($G$5:$G$151,MATCH(D125,$D$5:$D$151,0))</f>
        <v>0</v>
      </c>
    </row>
    <row r="126" spans="1:10" ht="15" customHeight="1">
      <c r="A126" s="9">
        <v>122</v>
      </c>
      <c r="B126" s="12" t="s">
        <v>395</v>
      </c>
      <c r="C126" s="12" t="s">
        <v>61</v>
      </c>
      <c r="D126" s="9" t="s">
        <v>392</v>
      </c>
      <c r="E126" s="12" t="s">
        <v>396</v>
      </c>
      <c r="F126" s="37" t="s">
        <v>397</v>
      </c>
      <c r="G126" s="37" t="s">
        <v>397</v>
      </c>
      <c r="H126" s="9" t="str">
        <f t="shared" si="4"/>
        <v>6.59/km</v>
      </c>
      <c r="I126" s="10">
        <f t="shared" si="5"/>
        <v>0.021099537037037038</v>
      </c>
      <c r="J126" s="10">
        <f>G126-INDEX($G$5:$G$151,MATCH(D126,$D$5:$D$151,0))</f>
        <v>0.00037037037037036813</v>
      </c>
    </row>
    <row r="127" spans="1:10" ht="15" customHeight="1">
      <c r="A127" s="9">
        <v>123</v>
      </c>
      <c r="B127" s="12" t="s">
        <v>398</v>
      </c>
      <c r="C127" s="12" t="s">
        <v>96</v>
      </c>
      <c r="D127" s="9" t="s">
        <v>48</v>
      </c>
      <c r="E127" s="12" t="s">
        <v>264</v>
      </c>
      <c r="F127" s="37" t="s">
        <v>399</v>
      </c>
      <c r="G127" s="37" t="s">
        <v>399</v>
      </c>
      <c r="H127" s="9" t="str">
        <f t="shared" si="4"/>
        <v>7.05/km</v>
      </c>
      <c r="I127" s="10">
        <f t="shared" si="5"/>
        <v>0.021840277777777774</v>
      </c>
      <c r="J127" s="10">
        <f>G127-INDEX($G$5:$G$151,MATCH(D127,$D$5:$D$151,0))</f>
        <v>0.01607638888888889</v>
      </c>
    </row>
    <row r="128" spans="1:10" ht="15" customHeight="1">
      <c r="A128" s="9">
        <v>124</v>
      </c>
      <c r="B128" s="12" t="s">
        <v>400</v>
      </c>
      <c r="C128" s="12" t="s">
        <v>319</v>
      </c>
      <c r="D128" s="9" t="s">
        <v>45</v>
      </c>
      <c r="E128" s="12" t="s">
        <v>241</v>
      </c>
      <c r="F128" s="37" t="s">
        <v>401</v>
      </c>
      <c r="G128" s="37" t="s">
        <v>401</v>
      </c>
      <c r="H128" s="9" t="str">
        <f t="shared" si="4"/>
        <v>7.14/km</v>
      </c>
      <c r="I128" s="10">
        <f t="shared" si="5"/>
        <v>0.022939814814814812</v>
      </c>
      <c r="J128" s="10">
        <f>G128-INDEX($G$5:$G$151,MATCH(D128,$D$5:$D$151,0))</f>
        <v>0.0052662037037037035</v>
      </c>
    </row>
    <row r="129" spans="1:10" ht="15" customHeight="1">
      <c r="A129" s="9">
        <v>125</v>
      </c>
      <c r="B129" s="12" t="s">
        <v>402</v>
      </c>
      <c r="C129" s="12" t="s">
        <v>112</v>
      </c>
      <c r="D129" s="9" t="s">
        <v>45</v>
      </c>
      <c r="E129" s="12" t="s">
        <v>302</v>
      </c>
      <c r="F129" s="37" t="s">
        <v>401</v>
      </c>
      <c r="G129" s="37" t="s">
        <v>401</v>
      </c>
      <c r="H129" s="9" t="str">
        <f t="shared" si="4"/>
        <v>7.14/km</v>
      </c>
      <c r="I129" s="10">
        <f t="shared" si="5"/>
        <v>0.022939814814814812</v>
      </c>
      <c r="J129" s="10">
        <f>G129-INDEX($G$5:$G$151,MATCH(D129,$D$5:$D$151,0))</f>
        <v>0.0052662037037037035</v>
      </c>
    </row>
    <row r="130" spans="1:10" ht="15" customHeight="1">
      <c r="A130" s="9">
        <v>126</v>
      </c>
      <c r="B130" s="12" t="s">
        <v>41</v>
      </c>
      <c r="C130" s="12" t="s">
        <v>403</v>
      </c>
      <c r="D130" s="9" t="s">
        <v>50</v>
      </c>
      <c r="E130" s="12" t="s">
        <v>176</v>
      </c>
      <c r="F130" s="37" t="s">
        <v>404</v>
      </c>
      <c r="G130" s="37" t="s">
        <v>404</v>
      </c>
      <c r="H130" s="9" t="str">
        <f t="shared" si="4"/>
        <v>7.20/km</v>
      </c>
      <c r="I130" s="10">
        <f t="shared" si="5"/>
        <v>0.023587962962962967</v>
      </c>
      <c r="J130" s="10">
        <f>G130-INDEX($G$5:$G$151,MATCH(D130,$D$5:$D$151,0))</f>
        <v>0.009953703703703708</v>
      </c>
    </row>
    <row r="131" spans="1:10" ht="15" customHeight="1">
      <c r="A131" s="9">
        <v>127</v>
      </c>
      <c r="B131" s="12" t="s">
        <v>405</v>
      </c>
      <c r="C131" s="12" t="s">
        <v>28</v>
      </c>
      <c r="D131" s="9" t="s">
        <v>42</v>
      </c>
      <c r="E131" s="12" t="s">
        <v>406</v>
      </c>
      <c r="F131" s="37" t="s">
        <v>407</v>
      </c>
      <c r="G131" s="37" t="s">
        <v>407</v>
      </c>
      <c r="H131" s="9" t="str">
        <f t="shared" si="4"/>
        <v>7.21/km</v>
      </c>
      <c r="I131" s="10">
        <f t="shared" si="5"/>
        <v>0.023680555555555555</v>
      </c>
      <c r="J131" s="10">
        <f>G131-INDEX($G$5:$G$151,MATCH(D131,$D$5:$D$151,0))</f>
        <v>0.023680555555555555</v>
      </c>
    </row>
    <row r="132" spans="1:10" ht="15" customHeight="1">
      <c r="A132" s="9">
        <v>128</v>
      </c>
      <c r="B132" s="12" t="s">
        <v>408</v>
      </c>
      <c r="C132" s="12" t="s">
        <v>409</v>
      </c>
      <c r="D132" s="9" t="s">
        <v>45</v>
      </c>
      <c r="E132" s="12" t="s">
        <v>227</v>
      </c>
      <c r="F132" s="37" t="s">
        <v>410</v>
      </c>
      <c r="G132" s="37" t="s">
        <v>410</v>
      </c>
      <c r="H132" s="9" t="str">
        <f t="shared" si="4"/>
        <v>7.30/km</v>
      </c>
      <c r="I132" s="10">
        <f t="shared" si="5"/>
        <v>0.024699074074074078</v>
      </c>
      <c r="J132" s="10">
        <f>G132-INDEX($G$5:$G$151,MATCH(D132,$D$5:$D$151,0))</f>
        <v>0.0070254629629629695</v>
      </c>
    </row>
    <row r="133" spans="1:10" ht="15" customHeight="1">
      <c r="A133" s="9">
        <v>129</v>
      </c>
      <c r="B133" s="12" t="s">
        <v>411</v>
      </c>
      <c r="C133" s="12" t="s">
        <v>76</v>
      </c>
      <c r="D133" s="9" t="s">
        <v>48</v>
      </c>
      <c r="E133" s="12" t="s">
        <v>264</v>
      </c>
      <c r="F133" s="37" t="s">
        <v>412</v>
      </c>
      <c r="G133" s="37" t="s">
        <v>412</v>
      </c>
      <c r="H133" s="9" t="str">
        <f t="shared" si="4"/>
        <v>7.30/km</v>
      </c>
      <c r="I133" s="10">
        <f t="shared" si="5"/>
        <v>0.024733796296296292</v>
      </c>
      <c r="J133" s="10">
        <f>G133-INDEX($G$5:$G$151,MATCH(D133,$D$5:$D$151,0))</f>
        <v>0.018969907407407408</v>
      </c>
    </row>
    <row r="134" spans="1:10" ht="15" customHeight="1">
      <c r="A134" s="9">
        <v>130</v>
      </c>
      <c r="B134" s="12" t="s">
        <v>413</v>
      </c>
      <c r="C134" s="12" t="s">
        <v>72</v>
      </c>
      <c r="D134" s="9" t="s">
        <v>414</v>
      </c>
      <c r="E134" s="12" t="s">
        <v>264</v>
      </c>
      <c r="F134" s="37" t="s">
        <v>415</v>
      </c>
      <c r="G134" s="37" t="s">
        <v>415</v>
      </c>
      <c r="H134" s="9" t="str">
        <f t="shared" si="4"/>
        <v>7.33/km</v>
      </c>
      <c r="I134" s="10">
        <f t="shared" si="5"/>
        <v>0.02506944444444444</v>
      </c>
      <c r="J134" s="10">
        <f>G134-INDEX($G$5:$G$151,MATCH(D134,$D$5:$D$151,0))</f>
        <v>0</v>
      </c>
    </row>
    <row r="135" spans="1:10" ht="15" customHeight="1">
      <c r="A135" s="9">
        <v>131</v>
      </c>
      <c r="B135" s="12" t="s">
        <v>416</v>
      </c>
      <c r="C135" s="12" t="s">
        <v>65</v>
      </c>
      <c r="D135" s="9" t="s">
        <v>53</v>
      </c>
      <c r="E135" s="12" t="s">
        <v>244</v>
      </c>
      <c r="F135" s="37" t="s">
        <v>417</v>
      </c>
      <c r="G135" s="37" t="s">
        <v>417</v>
      </c>
      <c r="H135" s="9" t="str">
        <f t="shared" si="4"/>
        <v>7.37/km</v>
      </c>
      <c r="I135" s="10">
        <f t="shared" si="5"/>
        <v>0.025590277777777778</v>
      </c>
      <c r="J135" s="10">
        <f>G135-INDEX($G$5:$G$151,MATCH(D135,$D$5:$D$151,0))</f>
        <v>0.020231481481481482</v>
      </c>
    </row>
    <row r="136" spans="1:10" ht="15" customHeight="1">
      <c r="A136" s="9">
        <v>132</v>
      </c>
      <c r="B136" s="12" t="s">
        <v>418</v>
      </c>
      <c r="C136" s="12" t="s">
        <v>154</v>
      </c>
      <c r="D136" s="9" t="s">
        <v>45</v>
      </c>
      <c r="E136" s="12" t="s">
        <v>168</v>
      </c>
      <c r="F136" s="37" t="s">
        <v>419</v>
      </c>
      <c r="G136" s="37" t="s">
        <v>419</v>
      </c>
      <c r="H136" s="9" t="str">
        <f t="shared" si="4"/>
        <v>7.40/km</v>
      </c>
      <c r="I136" s="10">
        <f t="shared" si="5"/>
        <v>0.025856481481481477</v>
      </c>
      <c r="J136" s="10">
        <f>G136-INDEX($G$5:$G$151,MATCH(D136,$D$5:$D$151,0))</f>
        <v>0.008182870370370368</v>
      </c>
    </row>
    <row r="137" spans="1:10" ht="15" customHeight="1">
      <c r="A137" s="9">
        <v>133</v>
      </c>
      <c r="B137" s="12" t="s">
        <v>80</v>
      </c>
      <c r="C137" s="12" t="s">
        <v>78</v>
      </c>
      <c r="D137" s="9" t="s">
        <v>50</v>
      </c>
      <c r="E137" s="12" t="s">
        <v>128</v>
      </c>
      <c r="F137" s="37" t="s">
        <v>420</v>
      </c>
      <c r="G137" s="37" t="s">
        <v>420</v>
      </c>
      <c r="H137" s="9" t="str">
        <f t="shared" si="4"/>
        <v>7.44/km</v>
      </c>
      <c r="I137" s="10">
        <f t="shared" si="5"/>
        <v>0.02637731481481481</v>
      </c>
      <c r="J137" s="10">
        <f>G137-INDEX($G$5:$G$151,MATCH(D137,$D$5:$D$151,0))</f>
        <v>0.01274305555555555</v>
      </c>
    </row>
    <row r="138" spans="1:10" ht="15" customHeight="1">
      <c r="A138" s="9">
        <v>134</v>
      </c>
      <c r="B138" s="12" t="s">
        <v>421</v>
      </c>
      <c r="C138" s="12" t="s">
        <v>122</v>
      </c>
      <c r="D138" s="9" t="s">
        <v>54</v>
      </c>
      <c r="E138" s="12" t="s">
        <v>422</v>
      </c>
      <c r="F138" s="37" t="s">
        <v>423</v>
      </c>
      <c r="G138" s="37" t="s">
        <v>423</v>
      </c>
      <c r="H138" s="9" t="str">
        <f t="shared" si="4"/>
        <v>8.14/km</v>
      </c>
      <c r="I138" s="10">
        <f t="shared" si="5"/>
        <v>0.029803240740740745</v>
      </c>
      <c r="J138" s="10">
        <f>G138-INDEX($G$5:$G$151,MATCH(D138,$D$5:$D$151,0))</f>
        <v>0</v>
      </c>
    </row>
    <row r="139" spans="1:10" ht="15" customHeight="1">
      <c r="A139" s="9">
        <v>135</v>
      </c>
      <c r="B139" s="12" t="s">
        <v>106</v>
      </c>
      <c r="C139" s="12" t="s">
        <v>30</v>
      </c>
      <c r="D139" s="9" t="s">
        <v>48</v>
      </c>
      <c r="E139" s="12" t="s">
        <v>241</v>
      </c>
      <c r="F139" s="37" t="s">
        <v>424</v>
      </c>
      <c r="G139" s="37" t="s">
        <v>424</v>
      </c>
      <c r="H139" s="9" t="str">
        <f t="shared" si="4"/>
        <v>8.18/km</v>
      </c>
      <c r="I139" s="10">
        <f t="shared" si="5"/>
        <v>0.030347222222222216</v>
      </c>
      <c r="J139" s="10">
        <f>G139-INDEX($G$5:$G$151,MATCH(D139,$D$5:$D$151,0))</f>
        <v>0.024583333333333332</v>
      </c>
    </row>
    <row r="140" spans="1:10" ht="15" customHeight="1">
      <c r="A140" s="9">
        <v>136</v>
      </c>
      <c r="B140" s="12" t="s">
        <v>180</v>
      </c>
      <c r="C140" s="12" t="s">
        <v>425</v>
      </c>
      <c r="D140" s="9" t="s">
        <v>52</v>
      </c>
      <c r="E140" s="12" t="s">
        <v>136</v>
      </c>
      <c r="F140" s="37" t="s">
        <v>426</v>
      </c>
      <c r="G140" s="37" t="s">
        <v>426</v>
      </c>
      <c r="H140" s="9" t="str">
        <f t="shared" si="4"/>
        <v>8.45/km</v>
      </c>
      <c r="I140" s="10">
        <f t="shared" si="5"/>
        <v>0.03341435185185186</v>
      </c>
      <c r="J140" s="10">
        <f>G140-INDEX($G$5:$G$151,MATCH(D140,$D$5:$D$151,0))</f>
        <v>0.01650462962962964</v>
      </c>
    </row>
    <row r="141" spans="1:10" ht="15" customHeight="1">
      <c r="A141" s="9">
        <v>137</v>
      </c>
      <c r="B141" s="12" t="s">
        <v>427</v>
      </c>
      <c r="C141" s="12" t="s">
        <v>31</v>
      </c>
      <c r="D141" s="9" t="s">
        <v>55</v>
      </c>
      <c r="E141" s="12" t="s">
        <v>176</v>
      </c>
      <c r="F141" s="37" t="s">
        <v>428</v>
      </c>
      <c r="G141" s="37" t="s">
        <v>428</v>
      </c>
      <c r="H141" s="9" t="str">
        <f t="shared" si="4"/>
        <v>8.55/km</v>
      </c>
      <c r="I141" s="10">
        <f t="shared" si="5"/>
        <v>0.03454861111111111</v>
      </c>
      <c r="J141" s="10">
        <f>G141-INDEX($G$5:$G$151,MATCH(D141,$D$5:$D$151,0))</f>
        <v>0.020335648148148144</v>
      </c>
    </row>
    <row r="142" spans="1:10" ht="15" customHeight="1">
      <c r="A142" s="14">
        <v>138</v>
      </c>
      <c r="B142" s="15" t="s">
        <v>429</v>
      </c>
      <c r="C142" s="15" t="s">
        <v>15</v>
      </c>
      <c r="D142" s="14" t="s">
        <v>51</v>
      </c>
      <c r="E142" s="15" t="s">
        <v>128</v>
      </c>
      <c r="F142" s="38" t="s">
        <v>428</v>
      </c>
      <c r="G142" s="38" t="s">
        <v>428</v>
      </c>
      <c r="H142" s="14" t="str">
        <f t="shared" si="4"/>
        <v>8.55/km</v>
      </c>
      <c r="I142" s="26">
        <f t="shared" si="5"/>
        <v>0.03454861111111111</v>
      </c>
      <c r="J142" s="26">
        <f>G142-INDEX($G$5:$G$151,MATCH(D142,$D$5:$D$151,0))</f>
        <v>0.023935185185185184</v>
      </c>
    </row>
  </sheetData>
  <sheetProtection/>
  <autoFilter ref="A4:J1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Spartan Divertical Race</v>
      </c>
      <c r="B1" s="33"/>
      <c r="C1" s="34"/>
    </row>
    <row r="2" spans="1:3" ht="24" customHeight="1">
      <c r="A2" s="30" t="str">
        <f>Individuale!A2</f>
        <v>1ª edizione</v>
      </c>
      <c r="B2" s="30"/>
      <c r="C2" s="30"/>
    </row>
    <row r="3" spans="1:3" ht="24" customHeight="1">
      <c r="A3" s="35" t="str">
        <f>Individuale!A3</f>
        <v>Monastero di San Silvestro - Monte Compatri (RM) Italia - Domenica 01/05/2016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264</v>
      </c>
      <c r="C5" s="40">
        <v>14</v>
      </c>
    </row>
    <row r="6" spans="1:3" ht="15" customHeight="1">
      <c r="A6" s="9">
        <v>2</v>
      </c>
      <c r="B6" s="12" t="s">
        <v>243</v>
      </c>
      <c r="C6" s="16">
        <v>10</v>
      </c>
    </row>
    <row r="7" spans="1:3" ht="15" customHeight="1">
      <c r="A7" s="9">
        <v>3</v>
      </c>
      <c r="B7" s="12" t="s">
        <v>136</v>
      </c>
      <c r="C7" s="16">
        <v>10</v>
      </c>
    </row>
    <row r="8" spans="1:3" ht="15" customHeight="1">
      <c r="A8" s="9">
        <v>4</v>
      </c>
      <c r="B8" s="12" t="s">
        <v>227</v>
      </c>
      <c r="C8" s="16">
        <v>9</v>
      </c>
    </row>
    <row r="9" spans="1:3" ht="15" customHeight="1">
      <c r="A9" s="9">
        <v>5</v>
      </c>
      <c r="B9" s="12" t="s">
        <v>187</v>
      </c>
      <c r="C9" s="16">
        <v>8</v>
      </c>
    </row>
    <row r="10" spans="1:3" ht="15" customHeight="1">
      <c r="A10" s="9">
        <v>6</v>
      </c>
      <c r="B10" s="12" t="s">
        <v>168</v>
      </c>
      <c r="C10" s="16">
        <v>6</v>
      </c>
    </row>
    <row r="11" spans="1:3" ht="15" customHeight="1">
      <c r="A11" s="9">
        <v>7</v>
      </c>
      <c r="B11" s="12" t="s">
        <v>176</v>
      </c>
      <c r="C11" s="16">
        <v>6</v>
      </c>
    </row>
    <row r="12" spans="1:3" ht="15" customHeight="1">
      <c r="A12" s="9">
        <v>8</v>
      </c>
      <c r="B12" s="12" t="s">
        <v>233</v>
      </c>
      <c r="C12" s="16">
        <v>5</v>
      </c>
    </row>
    <row r="13" spans="1:3" ht="15" customHeight="1">
      <c r="A13" s="9">
        <v>9</v>
      </c>
      <c r="B13" s="12" t="s">
        <v>83</v>
      </c>
      <c r="C13" s="16">
        <v>5</v>
      </c>
    </row>
    <row r="14" spans="1:3" ht="15" customHeight="1">
      <c r="A14" s="9">
        <v>10</v>
      </c>
      <c r="B14" s="12" t="s">
        <v>225</v>
      </c>
      <c r="C14" s="16">
        <v>4</v>
      </c>
    </row>
    <row r="15" spans="1:3" ht="15" customHeight="1">
      <c r="A15" s="9">
        <v>11</v>
      </c>
      <c r="B15" s="12" t="s">
        <v>165</v>
      </c>
      <c r="C15" s="16">
        <v>4</v>
      </c>
    </row>
    <row r="16" spans="1:3" ht="15" customHeight="1">
      <c r="A16" s="9">
        <v>12</v>
      </c>
      <c r="B16" s="12" t="s">
        <v>241</v>
      </c>
      <c r="C16" s="16">
        <v>3</v>
      </c>
    </row>
    <row r="17" spans="1:3" ht="15" customHeight="1">
      <c r="A17" s="9">
        <v>13</v>
      </c>
      <c r="B17" s="12" t="s">
        <v>247</v>
      </c>
      <c r="C17" s="16">
        <v>3</v>
      </c>
    </row>
    <row r="18" spans="1:3" ht="15" customHeight="1">
      <c r="A18" s="9">
        <v>14</v>
      </c>
      <c r="B18" s="12" t="s">
        <v>129</v>
      </c>
      <c r="C18" s="16">
        <v>3</v>
      </c>
    </row>
    <row r="19" spans="1:3" ht="15" customHeight="1">
      <c r="A19" s="9">
        <v>15</v>
      </c>
      <c r="B19" s="12" t="s">
        <v>302</v>
      </c>
      <c r="C19" s="16">
        <v>3</v>
      </c>
    </row>
    <row r="20" spans="1:3" ht="15" customHeight="1">
      <c r="A20" s="9">
        <v>16</v>
      </c>
      <c r="B20" s="12" t="s">
        <v>249</v>
      </c>
      <c r="C20" s="16">
        <v>3</v>
      </c>
    </row>
    <row r="21" spans="1:3" ht="15" customHeight="1">
      <c r="A21" s="9">
        <v>17</v>
      </c>
      <c r="B21" s="12" t="s">
        <v>128</v>
      </c>
      <c r="C21" s="16">
        <v>3</v>
      </c>
    </row>
    <row r="22" spans="1:3" ht="15" customHeight="1">
      <c r="A22" s="9">
        <v>18</v>
      </c>
      <c r="B22" s="12" t="s">
        <v>244</v>
      </c>
      <c r="C22" s="16">
        <v>3</v>
      </c>
    </row>
    <row r="23" spans="1:3" ht="15" customHeight="1">
      <c r="A23" s="13">
        <v>19</v>
      </c>
      <c r="B23" s="25" t="s">
        <v>81</v>
      </c>
      <c r="C23" s="41">
        <v>2</v>
      </c>
    </row>
    <row r="24" spans="1:3" ht="15" customHeight="1">
      <c r="A24" s="9">
        <v>20</v>
      </c>
      <c r="B24" s="12" t="s">
        <v>185</v>
      </c>
      <c r="C24" s="16">
        <v>2</v>
      </c>
    </row>
    <row r="25" spans="1:3" ht="15" customHeight="1">
      <c r="A25" s="9">
        <v>21</v>
      </c>
      <c r="B25" s="12" t="s">
        <v>230</v>
      </c>
      <c r="C25" s="16">
        <v>2</v>
      </c>
    </row>
    <row r="26" spans="1:3" ht="15" customHeight="1">
      <c r="A26" s="9">
        <v>22</v>
      </c>
      <c r="B26" s="12" t="s">
        <v>208</v>
      </c>
      <c r="C26" s="16">
        <v>2</v>
      </c>
    </row>
    <row r="27" spans="1:3" ht="15" customHeight="1">
      <c r="A27" s="9">
        <v>23</v>
      </c>
      <c r="B27" s="12" t="s">
        <v>171</v>
      </c>
      <c r="C27" s="16">
        <v>2</v>
      </c>
    </row>
    <row r="28" spans="1:3" ht="15" customHeight="1">
      <c r="A28" s="9">
        <v>24</v>
      </c>
      <c r="B28" s="12" t="s">
        <v>217</v>
      </c>
      <c r="C28" s="16">
        <v>2</v>
      </c>
    </row>
    <row r="29" spans="1:3" ht="15" customHeight="1">
      <c r="A29" s="9">
        <v>25</v>
      </c>
      <c r="B29" s="12" t="s">
        <v>212</v>
      </c>
      <c r="C29" s="16">
        <v>1</v>
      </c>
    </row>
    <row r="30" spans="1:3" ht="15" customHeight="1">
      <c r="A30" s="9">
        <v>26</v>
      </c>
      <c r="B30" s="12" t="s">
        <v>183</v>
      </c>
      <c r="C30" s="16">
        <v>1</v>
      </c>
    </row>
    <row r="31" spans="1:3" ht="15" customHeight="1">
      <c r="A31" s="9">
        <v>27</v>
      </c>
      <c r="B31" s="12" t="s">
        <v>162</v>
      </c>
      <c r="C31" s="16">
        <v>1</v>
      </c>
    </row>
    <row r="32" spans="1:3" ht="15" customHeight="1">
      <c r="A32" s="9">
        <v>28</v>
      </c>
      <c r="B32" s="12" t="s">
        <v>138</v>
      </c>
      <c r="C32" s="16">
        <v>1</v>
      </c>
    </row>
    <row r="33" spans="1:3" ht="15" customHeight="1">
      <c r="A33" s="9">
        <v>29</v>
      </c>
      <c r="B33" s="12" t="s">
        <v>277</v>
      </c>
      <c r="C33" s="16">
        <v>1</v>
      </c>
    </row>
    <row r="34" spans="1:3" ht="15" customHeight="1">
      <c r="A34" s="9">
        <v>30</v>
      </c>
      <c r="B34" s="12" t="s">
        <v>422</v>
      </c>
      <c r="C34" s="16">
        <v>1</v>
      </c>
    </row>
    <row r="35" spans="1:3" ht="15" customHeight="1">
      <c r="A35" s="9">
        <v>31</v>
      </c>
      <c r="B35" s="12" t="s">
        <v>200</v>
      </c>
      <c r="C35" s="16">
        <v>1</v>
      </c>
    </row>
    <row r="36" spans="1:3" ht="15" customHeight="1">
      <c r="A36" s="9">
        <v>32</v>
      </c>
      <c r="B36" s="12" t="s">
        <v>384</v>
      </c>
      <c r="C36" s="16">
        <v>1</v>
      </c>
    </row>
    <row r="37" spans="1:3" ht="15" customHeight="1">
      <c r="A37" s="9">
        <v>33</v>
      </c>
      <c r="B37" s="12" t="s">
        <v>393</v>
      </c>
      <c r="C37" s="16">
        <v>1</v>
      </c>
    </row>
    <row r="38" spans="1:3" ht="15" customHeight="1">
      <c r="A38" s="9">
        <v>34</v>
      </c>
      <c r="B38" s="12" t="s">
        <v>329</v>
      </c>
      <c r="C38" s="16">
        <v>1</v>
      </c>
    </row>
    <row r="39" spans="1:3" ht="15" customHeight="1">
      <c r="A39" s="9">
        <v>35</v>
      </c>
      <c r="B39" s="12" t="s">
        <v>179</v>
      </c>
      <c r="C39" s="16">
        <v>1</v>
      </c>
    </row>
    <row r="40" spans="1:3" ht="15" customHeight="1">
      <c r="A40" s="9">
        <v>36</v>
      </c>
      <c r="B40" s="12" t="s">
        <v>198</v>
      </c>
      <c r="C40" s="16">
        <v>1</v>
      </c>
    </row>
    <row r="41" spans="1:3" ht="15" customHeight="1">
      <c r="A41" s="9">
        <v>37</v>
      </c>
      <c r="B41" s="12" t="s">
        <v>362</v>
      </c>
      <c r="C41" s="16">
        <v>1</v>
      </c>
    </row>
    <row r="42" spans="1:3" ht="15" customHeight="1">
      <c r="A42" s="9">
        <v>38</v>
      </c>
      <c r="B42" s="12" t="s">
        <v>396</v>
      </c>
      <c r="C42" s="16">
        <v>1</v>
      </c>
    </row>
    <row r="43" spans="1:3" ht="15" customHeight="1">
      <c r="A43" s="9">
        <v>39</v>
      </c>
      <c r="B43" s="12" t="s">
        <v>258</v>
      </c>
      <c r="C43" s="16">
        <v>1</v>
      </c>
    </row>
    <row r="44" spans="1:3" ht="15" customHeight="1">
      <c r="A44" s="9">
        <v>40</v>
      </c>
      <c r="B44" s="12" t="s">
        <v>369</v>
      </c>
      <c r="C44" s="16">
        <v>1</v>
      </c>
    </row>
    <row r="45" spans="1:3" ht="15" customHeight="1">
      <c r="A45" s="9">
        <v>41</v>
      </c>
      <c r="B45" s="12" t="s">
        <v>406</v>
      </c>
      <c r="C45" s="16">
        <v>1</v>
      </c>
    </row>
    <row r="46" spans="1:3" ht="15" customHeight="1">
      <c r="A46" s="9">
        <v>42</v>
      </c>
      <c r="B46" s="12" t="s">
        <v>305</v>
      </c>
      <c r="C46" s="16">
        <v>1</v>
      </c>
    </row>
    <row r="47" spans="1:3" ht="15" customHeight="1">
      <c r="A47" s="9">
        <v>43</v>
      </c>
      <c r="B47" s="12" t="s">
        <v>130</v>
      </c>
      <c r="C47" s="16">
        <v>1</v>
      </c>
    </row>
    <row r="48" spans="1:3" ht="15" customHeight="1">
      <c r="A48" s="9">
        <v>44</v>
      </c>
      <c r="B48" s="12" t="s">
        <v>86</v>
      </c>
      <c r="C48" s="16">
        <v>1</v>
      </c>
    </row>
    <row r="49" spans="1:3" ht="15" customHeight="1">
      <c r="A49" s="9">
        <v>45</v>
      </c>
      <c r="B49" s="12" t="s">
        <v>290</v>
      </c>
      <c r="C49" s="16">
        <v>1</v>
      </c>
    </row>
    <row r="50" spans="1:3" ht="15" customHeight="1">
      <c r="A50" s="9">
        <v>46</v>
      </c>
      <c r="B50" s="12" t="s">
        <v>273</v>
      </c>
      <c r="C50" s="16">
        <v>1</v>
      </c>
    </row>
    <row r="51" spans="1:3" ht="15" customHeight="1">
      <c r="A51" s="9">
        <v>47</v>
      </c>
      <c r="B51" s="12" t="s">
        <v>365</v>
      </c>
      <c r="C51" s="16">
        <v>1</v>
      </c>
    </row>
    <row r="52" spans="1:3" ht="15" customHeight="1">
      <c r="A52" s="14">
        <v>48</v>
      </c>
      <c r="B52" s="15" t="s">
        <v>131</v>
      </c>
      <c r="C52" s="17">
        <v>1</v>
      </c>
    </row>
    <row r="53" ht="12.75">
      <c r="C53" s="2">
        <f>SUM(C5:C52)</f>
        <v>138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2016-05-08T18:31:17Z</dcterms:modified>
  <cp:category/>
  <cp:version/>
  <cp:contentType/>
  <cp:contentStatus/>
</cp:coreProperties>
</file>