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'Individuale'!$A$3:$I$97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<sst xmlns="http://schemas.openxmlformats.org/spreadsheetml/2006/main" count="327" uniqueCount="133">
  <si>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</si>
  <si>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</si>
  <si>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</si>
  <si>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</si>
  <si>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</si>
  <si>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</si>
  <si>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</si>
  <si>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</si>
  <si>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</si>
  <si>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</si>
  <si>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</si>
  <si>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Oronzini Alessandro</t>
  </si>
  <si>
    <t>non bancario</t>
  </si>
  <si>
    <t>Giovannini Marco</t>
  </si>
  <si>
    <t>D'Antoni Giuseppe</t>
  </si>
  <si>
    <t>Zagordi Giuseppe</t>
  </si>
  <si>
    <t>Gattone Antonio</t>
  </si>
  <si>
    <t>Bernardini Luciano</t>
  </si>
  <si>
    <t>Banca d'Italia</t>
  </si>
  <si>
    <t>Giuliani Angelo</t>
  </si>
  <si>
    <t>ABI</t>
  </si>
  <si>
    <t>Simone Matteo</t>
  </si>
  <si>
    <t>Marchesini Marco</t>
  </si>
  <si>
    <t>Ardizzi Marco</t>
  </si>
  <si>
    <t>Iadeluca Augusto</t>
  </si>
  <si>
    <t>Omar Said</t>
  </si>
  <si>
    <t>Falato Luigi</t>
  </si>
  <si>
    <t>Alfieri Alberto</t>
  </si>
  <si>
    <t>Paone Gianni</t>
  </si>
  <si>
    <t>Monte Paschi Siena</t>
  </si>
  <si>
    <t>Iannilli Roberto</t>
  </si>
  <si>
    <t>Unicredit</t>
  </si>
  <si>
    <t>Cianchi Vittorio</t>
  </si>
  <si>
    <t>Rocchi Fabio</t>
  </si>
  <si>
    <t>Intesa San Paolo</t>
  </si>
  <si>
    <t>Penna Roberto</t>
  </si>
  <si>
    <t>Frazzini Enzo</t>
  </si>
  <si>
    <t>Banca Popolare di Lodi</t>
  </si>
  <si>
    <t>Quaranta Natalino</t>
  </si>
  <si>
    <t>De Bonis Andrea</t>
  </si>
  <si>
    <t>D'Ettorre Giuseppe</t>
  </si>
  <si>
    <t>Valenti Francesco</t>
  </si>
  <si>
    <t>Ca.Ri.Parma</t>
  </si>
  <si>
    <t>La Fratta Marina</t>
  </si>
  <si>
    <t>Castellani Lamberto</t>
  </si>
  <si>
    <t>Carozza Antonio</t>
  </si>
  <si>
    <t>Fedeli Roberto</t>
  </si>
  <si>
    <t>Latrofa Fabio</t>
  </si>
  <si>
    <t>Vanzolini Isabella</t>
  </si>
  <si>
    <t>Corrarello Salvatore</t>
  </si>
  <si>
    <t>Paradisi Marco</t>
  </si>
  <si>
    <t>Cecchini Paolo</t>
  </si>
  <si>
    <t>Banca Popolare Aprilia</t>
  </si>
  <si>
    <t>Pozzi Fausto</t>
  </si>
  <si>
    <t>Frattolillo Giovanni</t>
  </si>
  <si>
    <t>Collaro Massimo</t>
  </si>
  <si>
    <t>Mascarello Sebastiano</t>
  </si>
  <si>
    <t>Tomassi Maurizio</t>
  </si>
  <si>
    <t>Zanolli Alessandro</t>
  </si>
  <si>
    <t>Sciaraffa Nicola</t>
  </si>
  <si>
    <t>Morelli Franco</t>
  </si>
  <si>
    <t>Costabile Aldo</t>
  </si>
  <si>
    <t>BNL</t>
  </si>
  <si>
    <t>Taddei Giancarlo</t>
  </si>
  <si>
    <t>Celani Andrea</t>
  </si>
  <si>
    <t>Di Giorgio Antonio</t>
  </si>
  <si>
    <t>Utzeri Marco</t>
  </si>
  <si>
    <t>Foglia Manzillo Luciano</t>
  </si>
  <si>
    <t>Pretto Carlo</t>
  </si>
  <si>
    <t>Federici Sandro</t>
  </si>
  <si>
    <t>Savini Gloria</t>
  </si>
  <si>
    <t>Zeppa Fabrizio</t>
  </si>
  <si>
    <t>Di Iorio Matteo</t>
  </si>
  <si>
    <t>Marziali Sandro</t>
  </si>
  <si>
    <t>Fusaro Claudia</t>
  </si>
  <si>
    <t>Ianucci Vittorio</t>
  </si>
  <si>
    <t>Falconi Gaetano</t>
  </si>
  <si>
    <t>Iacoponi Stefano</t>
  </si>
  <si>
    <t>Chiesa Renato</t>
  </si>
  <si>
    <t>D'Alò Giancarlo</t>
  </si>
  <si>
    <t>Riccardi Alessandro</t>
  </si>
  <si>
    <t>Forte Giuseppe</t>
  </si>
  <si>
    <t>Pezzuto Egidio</t>
  </si>
  <si>
    <t>Canali Bruno</t>
  </si>
  <si>
    <t>Baccante Roberto</t>
  </si>
  <si>
    <t>Colangeli Sara</t>
  </si>
  <si>
    <t>Astori Achille</t>
  </si>
  <si>
    <t>Corrias Giorgio</t>
  </si>
  <si>
    <t>Alessandrini Andrea</t>
  </si>
  <si>
    <t>Pediconi Francesco</t>
  </si>
  <si>
    <t>Bovenzi Sabina</t>
  </si>
  <si>
    <t>Consiglio Luciano</t>
  </si>
  <si>
    <t>Angelini Fabrizio</t>
  </si>
  <si>
    <t>Milone Maria Antonietta</t>
  </si>
  <si>
    <t>Cozzi Paolo</t>
  </si>
  <si>
    <t>Ottavi Mario</t>
  </si>
  <si>
    <t>Marchesini Nazzareno</t>
  </si>
  <si>
    <t>Falato Germana</t>
  </si>
  <si>
    <t>Falato Sebastiano</t>
  </si>
  <si>
    <t>Autiero Rosario</t>
  </si>
  <si>
    <t>Lazzarini Lorena</t>
  </si>
  <si>
    <t>Nido Domenico</t>
  </si>
  <si>
    <t>Cappellini Tiziana</t>
  </si>
  <si>
    <t>Ferrazza Alessandro</t>
  </si>
  <si>
    <t>Pugliese Sergio</t>
  </si>
  <si>
    <t>Bello Susan</t>
  </si>
  <si>
    <t>Vitaletti Viviana</t>
  </si>
  <si>
    <t>Di Tondo Mario</t>
  </si>
  <si>
    <t>Baccante Maria</t>
  </si>
  <si>
    <t>Lazzari Romano</t>
  </si>
  <si>
    <t>Isotti Roberto</t>
  </si>
  <si>
    <t>Baccante Domenico</t>
  </si>
  <si>
    <t>ML</t>
  </si>
  <si>
    <t>MC</t>
  </si>
  <si>
    <t>FB</t>
  </si>
  <si>
    <t>FL</t>
  </si>
  <si>
    <t>FA</t>
  </si>
  <si>
    <t>MA</t>
  </si>
  <si>
    <t>MB</t>
  </si>
  <si>
    <t>FC</t>
  </si>
  <si>
    <t>MD</t>
  </si>
  <si>
    <t>ME</t>
  </si>
  <si>
    <t>MF</t>
  </si>
  <si>
    <t>Cross Interbancario 37ª edizione</t>
  </si>
  <si>
    <t>Centro sportivo Banca d'Italia - Roma (RM) Italia - Domenica 29/11/2009</t>
  </si>
  <si>
    <t>Punti</t>
  </si>
  <si>
    <t>Santarelli Fabio</t>
  </si>
  <si>
    <t>rit.</t>
  </si>
  <si>
    <t>Di Francesco Renzo</t>
  </si>
  <si>
    <t>Lisi Marco</t>
  </si>
  <si>
    <t>ASD Podistica Solidarietà</t>
  </si>
  <si>
    <t>A.S.D. Podistica Solidarietà</t>
  </si>
  <si>
    <t>di cui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</si>
</sst>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?,??0"/>
    <numFmt numFmtId="168" formatCode="?0"/>
  </numFmts>
  <fonts count="19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21" fontId="0" fillId="0" borderId="5" xfId="0" applyNumberFormat="1" applyFont="1" applyBorder="1" applyAlignment="1">
      <alignment horizontal="center" vertical="center"/>
    </xf>
    <xf numFmtId="21" fontId="0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168" fontId="14" fillId="0" borderId="0" xfId="0" applyNumberFormat="1" applyFont="1" applyBorder="1" applyAlignment="1">
      <alignment horizontal="center" vertical="center"/>
    </xf>
    <xf numFmtId="167" fontId="14" fillId="0" borderId="0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5" fillId="0" borderId="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3" xfId="0" applyFont="1" applyBorder="1" applyAlignment="1">
      <alignment/>
    </xf>
    <xf numFmtId="0" fontId="16" fillId="0" borderId="6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21" fontId="16" fillId="0" borderId="6" xfId="0" applyNumberFormat="1" applyFont="1" applyBorder="1" applyAlignment="1">
      <alignment horizontal="center" vertical="center"/>
    </xf>
    <xf numFmtId="165" fontId="16" fillId="0" borderId="6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0" fontId="16" fillId="0" borderId="6" xfId="0" applyFont="1" applyBorder="1" applyAlignment="1">
      <alignment/>
    </xf>
    <xf numFmtId="0" fontId="16" fillId="0" borderId="6" xfId="0" applyFont="1" applyBorder="1" applyAlignment="1">
      <alignment horizontal="center"/>
    </xf>
    <xf numFmtId="0" fontId="17" fillId="0" borderId="12" xfId="0" applyFont="1" applyBorder="1" applyAlignment="1">
      <alignment/>
    </xf>
    <xf numFmtId="167" fontId="0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7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167" fontId="0" fillId="0" borderId="7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167" fontId="16" fillId="0" borderId="3" xfId="0" applyNumberFormat="1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61" t="s">
        <v>123</v>
      </c>
      <c r="B1" s="61"/>
      <c r="C1" s="61"/>
      <c r="D1" s="61"/>
      <c r="E1" s="61"/>
      <c r="F1" s="61"/>
      <c r="G1" s="62"/>
      <c r="H1" s="62"/>
      <c r="I1" s="62"/>
    </row>
    <row r="2" spans="1:9" ht="24.75" customHeight="1" thickBot="1">
      <c r="A2" s="63" t="s">
        <v>124</v>
      </c>
      <c r="B2" s="64"/>
      <c r="C2" s="64"/>
      <c r="D2" s="64"/>
      <c r="E2" s="64"/>
      <c r="F2" s="64"/>
      <c r="G2" s="65"/>
      <c r="H2" s="6" t="s">
        <v>0</v>
      </c>
      <c r="I2" s="7">
        <v>7.25</v>
      </c>
    </row>
    <row r="3" spans="1:9" ht="37.5" customHeight="1" thickBot="1">
      <c r="A3" s="15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2" t="s">
        <v>9</v>
      </c>
    </row>
    <row r="4" spans="1:9" s="1" customFormat="1" ht="15" customHeight="1">
      <c r="A4" s="16">
        <v>1</v>
      </c>
      <c r="B4" s="27" t="s">
        <v>11</v>
      </c>
      <c r="C4" s="30"/>
      <c r="D4" s="17" t="s">
        <v>112</v>
      </c>
      <c r="E4" s="24" t="s">
        <v>12</v>
      </c>
      <c r="F4" s="25">
        <v>0.01699074074074074</v>
      </c>
      <c r="G4" s="17" t="str">
        <f aca="true" t="shared" si="0" ref="G4:G67">TEXT(INT((HOUR(F4)*3600+MINUTE(F4)*60+SECOND(F4))/$I$2/60),"0")&amp;"."&amp;TEXT(MOD((HOUR(F4)*3600+MINUTE(F4)*60+SECOND(F4))/$I$2,60),"00")&amp;"/km"</f>
        <v>3.22/km</v>
      </c>
      <c r="H4" s="18">
        <f aca="true" t="shared" si="1" ref="H4:H31">F4-$F$4</f>
        <v>0</v>
      </c>
      <c r="I4" s="18">
        <f aca="true" t="shared" si="2" ref="I4:I35">F4-INDEX($F$4:$F$94,MATCH(D4,$D$4:$D$94,0))</f>
        <v>0</v>
      </c>
    </row>
    <row r="5" spans="1:9" s="1" customFormat="1" ht="15" customHeight="1">
      <c r="A5" s="19">
        <v>2</v>
      </c>
      <c r="B5" s="28" t="s">
        <v>13</v>
      </c>
      <c r="C5" s="31"/>
      <c r="D5" s="20" t="s">
        <v>112</v>
      </c>
      <c r="E5" s="22" t="s">
        <v>12</v>
      </c>
      <c r="F5" s="26">
        <v>0.017037037037037038</v>
      </c>
      <c r="G5" s="20" t="str">
        <f t="shared" si="0"/>
        <v>3.23/km</v>
      </c>
      <c r="H5" s="21">
        <f t="shared" si="1"/>
        <v>4.629629629629775E-05</v>
      </c>
      <c r="I5" s="21">
        <f t="shared" si="2"/>
        <v>4.629629629629775E-05</v>
      </c>
    </row>
    <row r="6" spans="1:9" s="1" customFormat="1" ht="15" customHeight="1">
      <c r="A6" s="19">
        <v>3</v>
      </c>
      <c r="B6" s="28" t="s">
        <v>14</v>
      </c>
      <c r="C6" s="31"/>
      <c r="D6" s="20" t="s">
        <v>112</v>
      </c>
      <c r="E6" s="22" t="s">
        <v>12</v>
      </c>
      <c r="F6" s="26">
        <v>0.017291666666666667</v>
      </c>
      <c r="G6" s="20" t="str">
        <f t="shared" si="0"/>
        <v>3.26/km</v>
      </c>
      <c r="H6" s="21">
        <f t="shared" si="1"/>
        <v>0.0003009259259259267</v>
      </c>
      <c r="I6" s="21">
        <f t="shared" si="2"/>
        <v>0.0003009259259259267</v>
      </c>
    </row>
    <row r="7" spans="1:9" s="1" customFormat="1" ht="15" customHeight="1">
      <c r="A7" s="19">
        <v>4</v>
      </c>
      <c r="B7" s="28" t="s">
        <v>15</v>
      </c>
      <c r="C7" s="31"/>
      <c r="D7" s="20" t="s">
        <v>112</v>
      </c>
      <c r="E7" s="22" t="s">
        <v>12</v>
      </c>
      <c r="F7" s="26">
        <v>0.017638888888888888</v>
      </c>
      <c r="G7" s="20" t="str">
        <f t="shared" si="0"/>
        <v>3.30/km</v>
      </c>
      <c r="H7" s="21">
        <f t="shared" si="1"/>
        <v>0.0006481481481481477</v>
      </c>
      <c r="I7" s="21">
        <f t="shared" si="2"/>
        <v>0.0006481481481481477</v>
      </c>
    </row>
    <row r="8" spans="1:9" s="1" customFormat="1" ht="15" customHeight="1">
      <c r="A8" s="19">
        <v>5</v>
      </c>
      <c r="B8" s="28" t="s">
        <v>16</v>
      </c>
      <c r="C8" s="31"/>
      <c r="D8" s="20" t="s">
        <v>112</v>
      </c>
      <c r="E8" s="22" t="s">
        <v>12</v>
      </c>
      <c r="F8" s="26">
        <v>0.017766203703703704</v>
      </c>
      <c r="G8" s="20" t="str">
        <f t="shared" si="0"/>
        <v>3.32/km</v>
      </c>
      <c r="H8" s="21">
        <f t="shared" si="1"/>
        <v>0.0007754629629629639</v>
      </c>
      <c r="I8" s="21">
        <f t="shared" si="2"/>
        <v>0.0007754629629629639</v>
      </c>
    </row>
    <row r="9" spans="1:9" s="1" customFormat="1" ht="15" customHeight="1">
      <c r="A9" s="19">
        <v>6</v>
      </c>
      <c r="B9" s="28" t="s">
        <v>17</v>
      </c>
      <c r="C9" s="31"/>
      <c r="D9" s="20" t="s">
        <v>113</v>
      </c>
      <c r="E9" s="22" t="s">
        <v>18</v>
      </c>
      <c r="F9" s="26">
        <v>0.017905092592592594</v>
      </c>
      <c r="G9" s="20" t="str">
        <f t="shared" si="0"/>
        <v>3.33/km</v>
      </c>
      <c r="H9" s="21">
        <f t="shared" si="1"/>
        <v>0.0009143518518518537</v>
      </c>
      <c r="I9" s="21">
        <f t="shared" si="2"/>
        <v>0</v>
      </c>
    </row>
    <row r="10" spans="1:9" s="1" customFormat="1" ht="15" customHeight="1">
      <c r="A10" s="19">
        <v>7</v>
      </c>
      <c r="B10" s="28" t="s">
        <v>19</v>
      </c>
      <c r="C10" s="31"/>
      <c r="D10" s="20" t="s">
        <v>113</v>
      </c>
      <c r="E10" s="22" t="s">
        <v>20</v>
      </c>
      <c r="F10" s="26">
        <v>0.018206018518518517</v>
      </c>
      <c r="G10" s="20" t="str">
        <f t="shared" si="0"/>
        <v>3.37/km</v>
      </c>
      <c r="H10" s="21">
        <f t="shared" si="1"/>
        <v>0.001215277777777777</v>
      </c>
      <c r="I10" s="21">
        <f t="shared" si="2"/>
        <v>0.00030092592592592324</v>
      </c>
    </row>
    <row r="11" spans="1:9" s="1" customFormat="1" ht="15" customHeight="1">
      <c r="A11" s="19">
        <v>8</v>
      </c>
      <c r="B11" s="28" t="s">
        <v>21</v>
      </c>
      <c r="C11" s="31"/>
      <c r="D11" s="20" t="s">
        <v>112</v>
      </c>
      <c r="E11" s="22" t="s">
        <v>12</v>
      </c>
      <c r="F11" s="26">
        <v>0.018379629629629628</v>
      </c>
      <c r="G11" s="20" t="str">
        <f t="shared" si="0"/>
        <v>3.39/km</v>
      </c>
      <c r="H11" s="21">
        <f t="shared" si="1"/>
        <v>0.0013888888888888874</v>
      </c>
      <c r="I11" s="21">
        <f t="shared" si="2"/>
        <v>0.0013888888888888874</v>
      </c>
    </row>
    <row r="12" spans="1:9" s="1" customFormat="1" ht="15" customHeight="1">
      <c r="A12" s="19">
        <v>9</v>
      </c>
      <c r="B12" s="28" t="s">
        <v>22</v>
      </c>
      <c r="C12" s="31"/>
      <c r="D12" s="20" t="s">
        <v>118</v>
      </c>
      <c r="E12" s="22" t="s">
        <v>18</v>
      </c>
      <c r="F12" s="26">
        <v>0.018958333333333334</v>
      </c>
      <c r="G12" s="20" t="str">
        <f t="shared" si="0"/>
        <v>3.46/km</v>
      </c>
      <c r="H12" s="21">
        <f t="shared" si="1"/>
        <v>0.0019675925925925937</v>
      </c>
      <c r="I12" s="21">
        <f t="shared" si="2"/>
        <v>0</v>
      </c>
    </row>
    <row r="13" spans="1:9" s="1" customFormat="1" ht="15" customHeight="1">
      <c r="A13" s="19">
        <v>10</v>
      </c>
      <c r="B13" s="28" t="s">
        <v>23</v>
      </c>
      <c r="C13" s="31"/>
      <c r="D13" s="20" t="s">
        <v>112</v>
      </c>
      <c r="E13" s="22" t="s">
        <v>12</v>
      </c>
      <c r="F13" s="26">
        <v>0.019444444444444445</v>
      </c>
      <c r="G13" s="20" t="str">
        <f t="shared" si="0"/>
        <v>3.52/km</v>
      </c>
      <c r="H13" s="21">
        <f t="shared" si="1"/>
        <v>0.0024537037037037045</v>
      </c>
      <c r="I13" s="21">
        <f t="shared" si="2"/>
        <v>0.0024537037037037045</v>
      </c>
    </row>
    <row r="14" spans="1:9" s="1" customFormat="1" ht="15" customHeight="1">
      <c r="A14" s="42">
        <v>11</v>
      </c>
      <c r="B14" s="43" t="s">
        <v>24</v>
      </c>
      <c r="C14" s="44" t="s">
        <v>130</v>
      </c>
      <c r="D14" s="45" t="s">
        <v>113</v>
      </c>
      <c r="E14" s="46" t="s">
        <v>18</v>
      </c>
      <c r="F14" s="47">
        <v>0.019467592592592595</v>
      </c>
      <c r="G14" s="45" t="str">
        <f t="shared" si="0"/>
        <v>3.52/km</v>
      </c>
      <c r="H14" s="48">
        <f t="shared" si="1"/>
        <v>0.002476851851851855</v>
      </c>
      <c r="I14" s="48">
        <f t="shared" si="2"/>
        <v>0.0015625000000000014</v>
      </c>
    </row>
    <row r="15" spans="1:9" s="1" customFormat="1" ht="15" customHeight="1">
      <c r="A15" s="19">
        <v>12</v>
      </c>
      <c r="B15" s="28" t="s">
        <v>25</v>
      </c>
      <c r="C15" s="31"/>
      <c r="D15" s="20" t="s">
        <v>112</v>
      </c>
      <c r="E15" s="22" t="s">
        <v>12</v>
      </c>
      <c r="F15" s="26">
        <v>0.019733796296296298</v>
      </c>
      <c r="G15" s="20" t="str">
        <f t="shared" si="0"/>
        <v>3.55/km</v>
      </c>
      <c r="H15" s="21">
        <f t="shared" si="1"/>
        <v>0.0027430555555555576</v>
      </c>
      <c r="I15" s="21">
        <f t="shared" si="2"/>
        <v>0.0027430555555555576</v>
      </c>
    </row>
    <row r="16" spans="1:9" s="1" customFormat="1" ht="15" customHeight="1">
      <c r="A16" s="19">
        <v>13</v>
      </c>
      <c r="B16" s="28" t="s">
        <v>26</v>
      </c>
      <c r="C16" s="31"/>
      <c r="D16" s="20" t="s">
        <v>120</v>
      </c>
      <c r="E16" s="22" t="s">
        <v>18</v>
      </c>
      <c r="F16" s="26">
        <v>0.01986111111111111</v>
      </c>
      <c r="G16" s="20" t="str">
        <f t="shared" si="0"/>
        <v>3.57/km</v>
      </c>
      <c r="H16" s="21">
        <f t="shared" si="1"/>
        <v>0.0028703703703703703</v>
      </c>
      <c r="I16" s="21">
        <f t="shared" si="2"/>
        <v>0</v>
      </c>
    </row>
    <row r="17" spans="1:9" s="1" customFormat="1" ht="15" customHeight="1">
      <c r="A17" s="19">
        <v>14</v>
      </c>
      <c r="B17" s="28" t="s">
        <v>27</v>
      </c>
      <c r="C17" s="31"/>
      <c r="D17" s="20" t="s">
        <v>112</v>
      </c>
      <c r="E17" s="22" t="s">
        <v>12</v>
      </c>
      <c r="F17" s="26">
        <v>0.02</v>
      </c>
      <c r="G17" s="20" t="str">
        <f t="shared" si="0"/>
        <v>3.58/km</v>
      </c>
      <c r="H17" s="21">
        <f t="shared" si="1"/>
        <v>0.00300925925925926</v>
      </c>
      <c r="I17" s="21">
        <f t="shared" si="2"/>
        <v>0.00300925925925926</v>
      </c>
    </row>
    <row r="18" spans="1:9" s="1" customFormat="1" ht="15" customHeight="1">
      <c r="A18" s="19">
        <v>15</v>
      </c>
      <c r="B18" s="28" t="s">
        <v>28</v>
      </c>
      <c r="C18" s="31"/>
      <c r="D18" s="20" t="s">
        <v>120</v>
      </c>
      <c r="E18" s="22" t="s">
        <v>29</v>
      </c>
      <c r="F18" s="26">
        <v>0.02011574074074074</v>
      </c>
      <c r="G18" s="20" t="str">
        <f t="shared" si="0"/>
        <v>3.60/km</v>
      </c>
      <c r="H18" s="21">
        <f t="shared" si="1"/>
        <v>0.0031249999999999993</v>
      </c>
      <c r="I18" s="21">
        <f t="shared" si="2"/>
        <v>0.00025462962962962896</v>
      </c>
    </row>
    <row r="19" spans="1:9" s="1" customFormat="1" ht="15" customHeight="1">
      <c r="A19" s="19">
        <v>16</v>
      </c>
      <c r="B19" s="28" t="s">
        <v>30</v>
      </c>
      <c r="C19" s="31"/>
      <c r="D19" s="20" t="s">
        <v>120</v>
      </c>
      <c r="E19" s="22" t="s">
        <v>31</v>
      </c>
      <c r="F19" s="26">
        <v>0.02056712962962963</v>
      </c>
      <c r="G19" s="20" t="str">
        <f t="shared" si="0"/>
        <v>4.05/km</v>
      </c>
      <c r="H19" s="21">
        <f t="shared" si="1"/>
        <v>0.0035763888888888894</v>
      </c>
      <c r="I19" s="21">
        <f t="shared" si="2"/>
        <v>0.000706018518518519</v>
      </c>
    </row>
    <row r="20" spans="1:9" s="1" customFormat="1" ht="15" customHeight="1">
      <c r="A20" s="19">
        <v>17</v>
      </c>
      <c r="B20" s="28" t="s">
        <v>32</v>
      </c>
      <c r="C20" s="31"/>
      <c r="D20" s="20" t="s">
        <v>113</v>
      </c>
      <c r="E20" s="22" t="s">
        <v>20</v>
      </c>
      <c r="F20" s="26">
        <v>0.020474537037037038</v>
      </c>
      <c r="G20" s="20" t="str">
        <f t="shared" si="0"/>
        <v>4.04/km</v>
      </c>
      <c r="H20" s="21">
        <f t="shared" si="1"/>
        <v>0.0034837962962962973</v>
      </c>
      <c r="I20" s="21">
        <f t="shared" si="2"/>
        <v>0.0025694444444444436</v>
      </c>
    </row>
    <row r="21" spans="1:9" s="1" customFormat="1" ht="15" customHeight="1">
      <c r="A21" s="19">
        <v>18</v>
      </c>
      <c r="B21" s="28" t="s">
        <v>33</v>
      </c>
      <c r="C21" s="31"/>
      <c r="D21" s="20" t="s">
        <v>113</v>
      </c>
      <c r="E21" s="22" t="s">
        <v>34</v>
      </c>
      <c r="F21" s="26">
        <v>0.02079861111111111</v>
      </c>
      <c r="G21" s="20" t="str">
        <f t="shared" si="0"/>
        <v>4.08/km</v>
      </c>
      <c r="H21" s="21">
        <f t="shared" si="1"/>
        <v>0.003807870370370371</v>
      </c>
      <c r="I21" s="21">
        <f t="shared" si="2"/>
        <v>0.0028935185185185175</v>
      </c>
    </row>
    <row r="22" spans="1:9" s="1" customFormat="1" ht="15" customHeight="1">
      <c r="A22" s="19">
        <v>19</v>
      </c>
      <c r="B22" s="28" t="s">
        <v>35</v>
      </c>
      <c r="C22" s="31"/>
      <c r="D22" s="20" t="s">
        <v>113</v>
      </c>
      <c r="E22" s="22" t="s">
        <v>34</v>
      </c>
      <c r="F22" s="26">
        <v>0.021006944444444443</v>
      </c>
      <c r="G22" s="20" t="str">
        <f t="shared" si="0"/>
        <v>4.10/km</v>
      </c>
      <c r="H22" s="21">
        <f t="shared" si="1"/>
        <v>0.004016203703703702</v>
      </c>
      <c r="I22" s="21">
        <f t="shared" si="2"/>
        <v>0.0031018518518518487</v>
      </c>
    </row>
    <row r="23" spans="1:9" s="1" customFormat="1" ht="15" customHeight="1">
      <c r="A23" s="19">
        <v>20</v>
      </c>
      <c r="B23" s="28" t="s">
        <v>36</v>
      </c>
      <c r="C23" s="31"/>
      <c r="D23" s="20" t="s">
        <v>120</v>
      </c>
      <c r="E23" s="22" t="s">
        <v>37</v>
      </c>
      <c r="F23" s="26">
        <v>0.021157407407407406</v>
      </c>
      <c r="G23" s="20" t="str">
        <f t="shared" si="0"/>
        <v>4.12/km</v>
      </c>
      <c r="H23" s="21">
        <f t="shared" si="1"/>
        <v>0.004166666666666666</v>
      </c>
      <c r="I23" s="21">
        <f t="shared" si="2"/>
        <v>0.0012962962962962954</v>
      </c>
    </row>
    <row r="24" spans="1:9" s="1" customFormat="1" ht="15" customHeight="1">
      <c r="A24" s="19">
        <v>21</v>
      </c>
      <c r="B24" s="28" t="s">
        <v>38</v>
      </c>
      <c r="C24" s="31"/>
      <c r="D24" s="20" t="s">
        <v>121</v>
      </c>
      <c r="E24" s="22" t="s">
        <v>18</v>
      </c>
      <c r="F24" s="26">
        <v>0.021157407407407406</v>
      </c>
      <c r="G24" s="20" t="str">
        <f t="shared" si="0"/>
        <v>4.12/km</v>
      </c>
      <c r="H24" s="21">
        <f t="shared" si="1"/>
        <v>0.004166666666666666</v>
      </c>
      <c r="I24" s="21">
        <f t="shared" si="2"/>
        <v>0</v>
      </c>
    </row>
    <row r="25" spans="1:9" s="1" customFormat="1" ht="15" customHeight="1">
      <c r="A25" s="19">
        <v>22</v>
      </c>
      <c r="B25" s="28" t="s">
        <v>39</v>
      </c>
      <c r="C25" s="31"/>
      <c r="D25" s="20" t="s">
        <v>118</v>
      </c>
      <c r="E25" s="22" t="s">
        <v>31</v>
      </c>
      <c r="F25" s="26">
        <v>0.021168981481481483</v>
      </c>
      <c r="G25" s="20" t="str">
        <f t="shared" si="0"/>
        <v>4.12/km</v>
      </c>
      <c r="H25" s="21">
        <f t="shared" si="1"/>
        <v>0.004178240740740743</v>
      </c>
      <c r="I25" s="21">
        <f t="shared" si="2"/>
        <v>0.002210648148148149</v>
      </c>
    </row>
    <row r="26" spans="1:9" s="1" customFormat="1" ht="15" customHeight="1">
      <c r="A26" s="19">
        <v>23</v>
      </c>
      <c r="B26" s="28" t="s">
        <v>40</v>
      </c>
      <c r="C26" s="31"/>
      <c r="D26" s="20" t="s">
        <v>112</v>
      </c>
      <c r="E26" s="22" t="s">
        <v>12</v>
      </c>
      <c r="F26" s="26">
        <v>0.021585648148148145</v>
      </c>
      <c r="G26" s="20" t="str">
        <f t="shared" si="0"/>
        <v>4.17/km</v>
      </c>
      <c r="H26" s="21">
        <f t="shared" si="1"/>
        <v>0.004594907407407405</v>
      </c>
      <c r="I26" s="21">
        <f t="shared" si="2"/>
        <v>0.004594907407407405</v>
      </c>
    </row>
    <row r="27" spans="1:9" s="2" customFormat="1" ht="15" customHeight="1">
      <c r="A27" s="19">
        <v>24</v>
      </c>
      <c r="B27" s="28" t="s">
        <v>41</v>
      </c>
      <c r="C27" s="31"/>
      <c r="D27" s="20" t="s">
        <v>113</v>
      </c>
      <c r="E27" s="22" t="s">
        <v>42</v>
      </c>
      <c r="F27" s="26">
        <v>0.021631944444444443</v>
      </c>
      <c r="G27" s="20" t="str">
        <f t="shared" si="0"/>
        <v>4.18/km</v>
      </c>
      <c r="H27" s="21">
        <f t="shared" si="1"/>
        <v>0.004641203703703703</v>
      </c>
      <c r="I27" s="21">
        <f t="shared" si="2"/>
        <v>0.0037268518518518493</v>
      </c>
    </row>
    <row r="28" spans="1:9" s="1" customFormat="1" ht="15" customHeight="1">
      <c r="A28" s="42">
        <v>25</v>
      </c>
      <c r="B28" s="43" t="s">
        <v>43</v>
      </c>
      <c r="C28" s="44" t="s">
        <v>130</v>
      </c>
      <c r="D28" s="45" t="s">
        <v>114</v>
      </c>
      <c r="E28" s="46" t="s">
        <v>18</v>
      </c>
      <c r="F28" s="47">
        <v>0.02179398148148148</v>
      </c>
      <c r="G28" s="45" t="str">
        <f t="shared" si="0"/>
        <v>4.20/km</v>
      </c>
      <c r="H28" s="48">
        <f t="shared" si="1"/>
        <v>0.00480324074074074</v>
      </c>
      <c r="I28" s="48">
        <f t="shared" si="2"/>
        <v>0</v>
      </c>
    </row>
    <row r="29" spans="1:9" s="1" customFormat="1" ht="15" customHeight="1">
      <c r="A29" s="42">
        <v>26</v>
      </c>
      <c r="B29" s="43" t="s">
        <v>44</v>
      </c>
      <c r="C29" s="44" t="s">
        <v>130</v>
      </c>
      <c r="D29" s="45" t="s">
        <v>120</v>
      </c>
      <c r="E29" s="46" t="s">
        <v>18</v>
      </c>
      <c r="F29" s="47">
        <v>0.02181712962962963</v>
      </c>
      <c r="G29" s="45" t="str">
        <f t="shared" si="0"/>
        <v>4.20/km</v>
      </c>
      <c r="H29" s="48">
        <f t="shared" si="1"/>
        <v>0.0048263888888888905</v>
      </c>
      <c r="I29" s="48">
        <f t="shared" si="2"/>
        <v>0.00195601851851852</v>
      </c>
    </row>
    <row r="30" spans="1:9" s="1" customFormat="1" ht="15" customHeight="1">
      <c r="A30" s="19">
        <v>27</v>
      </c>
      <c r="B30" s="28" t="s">
        <v>45</v>
      </c>
      <c r="C30" s="31"/>
      <c r="D30" s="20" t="s">
        <v>112</v>
      </c>
      <c r="E30" s="22" t="s">
        <v>12</v>
      </c>
      <c r="F30" s="26">
        <v>0.021921296296296296</v>
      </c>
      <c r="G30" s="20" t="str">
        <f t="shared" si="0"/>
        <v>4.21/km</v>
      </c>
      <c r="H30" s="21">
        <f t="shared" si="1"/>
        <v>0.004930555555555556</v>
      </c>
      <c r="I30" s="21">
        <f t="shared" si="2"/>
        <v>0.004930555555555556</v>
      </c>
    </row>
    <row r="31" spans="1:9" s="1" customFormat="1" ht="15" customHeight="1">
      <c r="A31" s="19">
        <v>28</v>
      </c>
      <c r="B31" s="28" t="s">
        <v>46</v>
      </c>
      <c r="C31" s="31"/>
      <c r="D31" s="20" t="s">
        <v>120</v>
      </c>
      <c r="E31" s="22" t="s">
        <v>34</v>
      </c>
      <c r="F31" s="26">
        <v>0.022048611111111113</v>
      </c>
      <c r="G31" s="20" t="str">
        <f t="shared" si="0"/>
        <v>4.23/km</v>
      </c>
      <c r="H31" s="21">
        <f t="shared" si="1"/>
        <v>0.005057870370370372</v>
      </c>
      <c r="I31" s="21">
        <f t="shared" si="2"/>
        <v>0.002187500000000002</v>
      </c>
    </row>
    <row r="32" spans="1:9" s="1" customFormat="1" ht="15" customHeight="1">
      <c r="A32" s="19">
        <v>29</v>
      </c>
      <c r="B32" s="28" t="s">
        <v>47</v>
      </c>
      <c r="C32" s="31"/>
      <c r="D32" s="20" t="s">
        <v>118</v>
      </c>
      <c r="E32" s="22" t="s">
        <v>18</v>
      </c>
      <c r="F32" s="26">
        <v>0.02207175925925926</v>
      </c>
      <c r="G32" s="20" t="str">
        <f t="shared" si="0"/>
        <v>4.23/km</v>
      </c>
      <c r="H32" s="21">
        <f aca="true" t="shared" si="3" ref="H32:H94">F32-$F$4</f>
        <v>0.005081018518518519</v>
      </c>
      <c r="I32" s="21">
        <f t="shared" si="2"/>
        <v>0.0031134259259259257</v>
      </c>
    </row>
    <row r="33" spans="1:9" s="1" customFormat="1" ht="15" customHeight="1">
      <c r="A33" s="19">
        <v>30</v>
      </c>
      <c r="B33" s="28" t="s">
        <v>48</v>
      </c>
      <c r="C33" s="31"/>
      <c r="D33" s="20" t="s">
        <v>115</v>
      </c>
      <c r="E33" s="22" t="s">
        <v>12</v>
      </c>
      <c r="F33" s="26">
        <v>0.022118055555555557</v>
      </c>
      <c r="G33" s="20" t="str">
        <f t="shared" si="0"/>
        <v>4.24/km</v>
      </c>
      <c r="H33" s="21">
        <f t="shared" si="3"/>
        <v>0.005127314814814817</v>
      </c>
      <c r="I33" s="21">
        <f t="shared" si="2"/>
        <v>0</v>
      </c>
    </row>
    <row r="34" spans="1:9" s="1" customFormat="1" ht="15" customHeight="1">
      <c r="A34" s="19">
        <v>31</v>
      </c>
      <c r="B34" s="28" t="s">
        <v>49</v>
      </c>
      <c r="C34" s="31"/>
      <c r="D34" s="20" t="s">
        <v>120</v>
      </c>
      <c r="E34" s="22" t="s">
        <v>18</v>
      </c>
      <c r="F34" s="26">
        <v>0.022222222222222223</v>
      </c>
      <c r="G34" s="20" t="str">
        <f t="shared" si="0"/>
        <v>4.25/km</v>
      </c>
      <c r="H34" s="21">
        <f t="shared" si="3"/>
        <v>0.005231481481481483</v>
      </c>
      <c r="I34" s="21">
        <f t="shared" si="2"/>
        <v>0.0023611111111111124</v>
      </c>
    </row>
    <row r="35" spans="1:9" s="1" customFormat="1" ht="15" customHeight="1">
      <c r="A35" s="42">
        <v>32</v>
      </c>
      <c r="B35" s="43" t="s">
        <v>50</v>
      </c>
      <c r="C35" s="44" t="s">
        <v>130</v>
      </c>
      <c r="D35" s="45" t="s">
        <v>113</v>
      </c>
      <c r="E35" s="46" t="s">
        <v>18</v>
      </c>
      <c r="F35" s="47">
        <v>0.022569444444444444</v>
      </c>
      <c r="G35" s="45" t="str">
        <f t="shared" si="0"/>
        <v>4.29/km</v>
      </c>
      <c r="H35" s="48">
        <f t="shared" si="3"/>
        <v>0.005578703703703704</v>
      </c>
      <c r="I35" s="48">
        <f t="shared" si="2"/>
        <v>0.00466435185185185</v>
      </c>
    </row>
    <row r="36" spans="1:9" s="1" customFormat="1" ht="15" customHeight="1">
      <c r="A36" s="19">
        <v>33</v>
      </c>
      <c r="B36" s="28" t="s">
        <v>51</v>
      </c>
      <c r="C36" s="31"/>
      <c r="D36" s="20" t="s">
        <v>113</v>
      </c>
      <c r="E36" s="22" t="s">
        <v>52</v>
      </c>
      <c r="F36" s="26">
        <v>0.022662037037037036</v>
      </c>
      <c r="G36" s="20" t="str">
        <f t="shared" si="0"/>
        <v>4.30/km</v>
      </c>
      <c r="H36" s="21">
        <f t="shared" si="3"/>
        <v>0.005671296296296296</v>
      </c>
      <c r="I36" s="21">
        <f aca="true" t="shared" si="4" ref="I36:I67">F36-INDEX($F$4:$F$94,MATCH(D36,$D$4:$D$94,0))</f>
        <v>0.004756944444444442</v>
      </c>
    </row>
    <row r="37" spans="1:9" s="1" customFormat="1" ht="15" customHeight="1">
      <c r="A37" s="19">
        <v>34</v>
      </c>
      <c r="B37" s="28" t="s">
        <v>53</v>
      </c>
      <c r="C37" s="31"/>
      <c r="D37" s="20" t="s">
        <v>121</v>
      </c>
      <c r="E37" s="22" t="s">
        <v>34</v>
      </c>
      <c r="F37" s="26">
        <v>0.022835648148148147</v>
      </c>
      <c r="G37" s="20" t="str">
        <f t="shared" si="0"/>
        <v>4.32/km</v>
      </c>
      <c r="H37" s="21">
        <f t="shared" si="3"/>
        <v>0.005844907407407406</v>
      </c>
      <c r="I37" s="21">
        <f t="shared" si="4"/>
        <v>0.0016782407407407406</v>
      </c>
    </row>
    <row r="38" spans="1:9" s="1" customFormat="1" ht="15" customHeight="1">
      <c r="A38" s="19">
        <v>35</v>
      </c>
      <c r="B38" s="28" t="s">
        <v>54</v>
      </c>
      <c r="C38" s="31"/>
      <c r="D38" s="20" t="s">
        <v>118</v>
      </c>
      <c r="E38" s="22" t="s">
        <v>18</v>
      </c>
      <c r="F38" s="26">
        <v>0.02291666666666667</v>
      </c>
      <c r="G38" s="20" t="str">
        <f t="shared" si="0"/>
        <v>4.33/km</v>
      </c>
      <c r="H38" s="21">
        <f t="shared" si="3"/>
        <v>0.005925925925925928</v>
      </c>
      <c r="I38" s="21">
        <f t="shared" si="4"/>
        <v>0.0039583333333333345</v>
      </c>
    </row>
    <row r="39" spans="1:9" s="1" customFormat="1" ht="15" customHeight="1">
      <c r="A39" s="19">
        <v>36</v>
      </c>
      <c r="B39" s="28" t="s">
        <v>55</v>
      </c>
      <c r="C39" s="31"/>
      <c r="D39" s="20" t="s">
        <v>121</v>
      </c>
      <c r="E39" s="22" t="s">
        <v>34</v>
      </c>
      <c r="F39" s="26">
        <v>0.02292824074074074</v>
      </c>
      <c r="G39" s="20" t="str">
        <f t="shared" si="0"/>
        <v>4.33/km</v>
      </c>
      <c r="H39" s="21">
        <f t="shared" si="3"/>
        <v>0.005937499999999998</v>
      </c>
      <c r="I39" s="21">
        <f t="shared" si="4"/>
        <v>0.0017708333333333326</v>
      </c>
    </row>
    <row r="40" spans="1:9" s="1" customFormat="1" ht="15" customHeight="1">
      <c r="A40" s="42">
        <v>37</v>
      </c>
      <c r="B40" s="43" t="s">
        <v>56</v>
      </c>
      <c r="C40" s="44" t="s">
        <v>130</v>
      </c>
      <c r="D40" s="45" t="s">
        <v>120</v>
      </c>
      <c r="E40" s="46" t="s">
        <v>18</v>
      </c>
      <c r="F40" s="47">
        <v>0.022939814814814816</v>
      </c>
      <c r="G40" s="45" t="str">
        <f t="shared" si="0"/>
        <v>4.33/km</v>
      </c>
      <c r="H40" s="48">
        <f t="shared" si="3"/>
        <v>0.005949074074074075</v>
      </c>
      <c r="I40" s="48">
        <f t="shared" si="4"/>
        <v>0.003078703703703705</v>
      </c>
    </row>
    <row r="41" spans="1:9" s="1" customFormat="1" ht="15" customHeight="1">
      <c r="A41" s="42">
        <v>38</v>
      </c>
      <c r="B41" s="43" t="s">
        <v>57</v>
      </c>
      <c r="C41" s="44" t="s">
        <v>130</v>
      </c>
      <c r="D41" s="45" t="s">
        <v>120</v>
      </c>
      <c r="E41" s="46" t="s">
        <v>18</v>
      </c>
      <c r="F41" s="47">
        <v>0.02314814814814815</v>
      </c>
      <c r="G41" s="45" t="str">
        <f t="shared" si="0"/>
        <v>4.36/km</v>
      </c>
      <c r="H41" s="48">
        <f t="shared" si="3"/>
        <v>0.00615740740740741</v>
      </c>
      <c r="I41" s="48">
        <f t="shared" si="4"/>
        <v>0.0032870370370370397</v>
      </c>
    </row>
    <row r="42" spans="1:9" s="1" customFormat="1" ht="15" customHeight="1">
      <c r="A42" s="19">
        <v>39</v>
      </c>
      <c r="B42" s="28" t="s">
        <v>58</v>
      </c>
      <c r="C42" s="31"/>
      <c r="D42" s="20" t="s">
        <v>113</v>
      </c>
      <c r="E42" s="22" t="s">
        <v>52</v>
      </c>
      <c r="F42" s="26">
        <v>0.02327546296296296</v>
      </c>
      <c r="G42" s="20" t="str">
        <f t="shared" si="0"/>
        <v>4.37/km</v>
      </c>
      <c r="H42" s="21">
        <f t="shared" si="3"/>
        <v>0.006284722222222219</v>
      </c>
      <c r="I42" s="21">
        <f t="shared" si="4"/>
        <v>0.005370370370370366</v>
      </c>
    </row>
    <row r="43" spans="1:9" s="1" customFormat="1" ht="15" customHeight="1">
      <c r="A43" s="19">
        <v>40</v>
      </c>
      <c r="B43" s="28" t="s">
        <v>59</v>
      </c>
      <c r="C43" s="31"/>
      <c r="D43" s="20" t="s">
        <v>113</v>
      </c>
      <c r="E43" s="22" t="s">
        <v>52</v>
      </c>
      <c r="F43" s="26">
        <v>0.02327546296296296</v>
      </c>
      <c r="G43" s="20" t="str">
        <f t="shared" si="0"/>
        <v>4.37/km</v>
      </c>
      <c r="H43" s="21">
        <f t="shared" si="3"/>
        <v>0.006284722222222219</v>
      </c>
      <c r="I43" s="21">
        <f t="shared" si="4"/>
        <v>0.005370370370370366</v>
      </c>
    </row>
    <row r="44" spans="1:9" s="1" customFormat="1" ht="15" customHeight="1">
      <c r="A44" s="42">
        <v>41</v>
      </c>
      <c r="B44" s="43" t="s">
        <v>60</v>
      </c>
      <c r="C44" s="44" t="s">
        <v>130</v>
      </c>
      <c r="D44" s="45" t="s">
        <v>120</v>
      </c>
      <c r="E44" s="46" t="s">
        <v>18</v>
      </c>
      <c r="F44" s="47">
        <v>0.02349537037037037</v>
      </c>
      <c r="G44" s="45" t="str">
        <f t="shared" si="0"/>
        <v>4.40/km</v>
      </c>
      <c r="H44" s="48">
        <f t="shared" si="3"/>
        <v>0.006504629629629631</v>
      </c>
      <c r="I44" s="48">
        <f t="shared" si="4"/>
        <v>0.0036342592592592607</v>
      </c>
    </row>
    <row r="45" spans="1:9" s="1" customFormat="1" ht="15" customHeight="1">
      <c r="A45" s="19">
        <v>42</v>
      </c>
      <c r="B45" s="28" t="s">
        <v>61</v>
      </c>
      <c r="C45" s="31"/>
      <c r="D45" s="20" t="s">
        <v>121</v>
      </c>
      <c r="E45" s="22" t="s">
        <v>62</v>
      </c>
      <c r="F45" s="26">
        <v>0.02349537037037037</v>
      </c>
      <c r="G45" s="20" t="str">
        <f t="shared" si="0"/>
        <v>4.40/km</v>
      </c>
      <c r="H45" s="21">
        <f t="shared" si="3"/>
        <v>0.006504629629629631</v>
      </c>
      <c r="I45" s="21">
        <f t="shared" si="4"/>
        <v>0.0023379629629629653</v>
      </c>
    </row>
    <row r="46" spans="1:9" s="1" customFormat="1" ht="15" customHeight="1">
      <c r="A46" s="19">
        <v>43</v>
      </c>
      <c r="B46" s="28" t="s">
        <v>63</v>
      </c>
      <c r="C46" s="31"/>
      <c r="D46" s="20" t="s">
        <v>120</v>
      </c>
      <c r="E46" s="22" t="s">
        <v>62</v>
      </c>
      <c r="F46" s="26">
        <v>0.02349537037037037</v>
      </c>
      <c r="G46" s="20" t="str">
        <f t="shared" si="0"/>
        <v>4.40/km</v>
      </c>
      <c r="H46" s="21">
        <f t="shared" si="3"/>
        <v>0.006504629629629631</v>
      </c>
      <c r="I46" s="21">
        <f t="shared" si="4"/>
        <v>0.0036342592592592607</v>
      </c>
    </row>
    <row r="47" spans="1:9" s="1" customFormat="1" ht="15" customHeight="1">
      <c r="A47" s="19">
        <v>44</v>
      </c>
      <c r="B47" s="28" t="s">
        <v>64</v>
      </c>
      <c r="C47" s="31"/>
      <c r="D47" s="20" t="s">
        <v>118</v>
      </c>
      <c r="E47" s="22" t="s">
        <v>42</v>
      </c>
      <c r="F47" s="26">
        <v>0.02355324074074074</v>
      </c>
      <c r="G47" s="20" t="str">
        <f t="shared" si="0"/>
        <v>4.41/km</v>
      </c>
      <c r="H47" s="21">
        <f t="shared" si="3"/>
        <v>0.006562499999999999</v>
      </c>
      <c r="I47" s="21">
        <f t="shared" si="4"/>
        <v>0.004594907407407405</v>
      </c>
    </row>
    <row r="48" spans="1:9" s="1" customFormat="1" ht="15" customHeight="1">
      <c r="A48" s="42">
        <v>45</v>
      </c>
      <c r="B48" s="43" t="s">
        <v>65</v>
      </c>
      <c r="C48" s="44" t="s">
        <v>130</v>
      </c>
      <c r="D48" s="45" t="s">
        <v>118</v>
      </c>
      <c r="E48" s="46" t="s">
        <v>18</v>
      </c>
      <c r="F48" s="47">
        <v>0.023854166666666666</v>
      </c>
      <c r="G48" s="45" t="str">
        <f t="shared" si="0"/>
        <v>4.44/km</v>
      </c>
      <c r="H48" s="48">
        <f t="shared" si="3"/>
        <v>0.006863425925925926</v>
      </c>
      <c r="I48" s="48">
        <f t="shared" si="4"/>
        <v>0.004895833333333332</v>
      </c>
    </row>
    <row r="49" spans="1:9" s="1" customFormat="1" ht="15" customHeight="1">
      <c r="A49" s="19">
        <v>46</v>
      </c>
      <c r="B49" s="28" t="s">
        <v>66</v>
      </c>
      <c r="C49" s="31"/>
      <c r="D49" s="20" t="s">
        <v>120</v>
      </c>
      <c r="E49" s="22" t="s">
        <v>31</v>
      </c>
      <c r="F49" s="26">
        <v>0.02390046296296296</v>
      </c>
      <c r="G49" s="20" t="str">
        <f t="shared" si="0"/>
        <v>4.45/km</v>
      </c>
      <c r="H49" s="21">
        <f t="shared" si="3"/>
        <v>0.00690972222222222</v>
      </c>
      <c r="I49" s="21">
        <f t="shared" si="4"/>
        <v>0.0040393518518518495</v>
      </c>
    </row>
    <row r="50" spans="1:9" s="1" customFormat="1" ht="15" customHeight="1">
      <c r="A50" s="42">
        <v>47</v>
      </c>
      <c r="B50" s="43" t="s">
        <v>67</v>
      </c>
      <c r="C50" s="44" t="s">
        <v>130</v>
      </c>
      <c r="D50" s="45" t="s">
        <v>112</v>
      </c>
      <c r="E50" s="46" t="s">
        <v>12</v>
      </c>
      <c r="F50" s="47">
        <v>0.02390046296296296</v>
      </c>
      <c r="G50" s="45" t="str">
        <f t="shared" si="0"/>
        <v>4.45/km</v>
      </c>
      <c r="H50" s="48">
        <f t="shared" si="3"/>
        <v>0.00690972222222222</v>
      </c>
      <c r="I50" s="48">
        <f t="shared" si="4"/>
        <v>0.00690972222222222</v>
      </c>
    </row>
    <row r="51" spans="1:9" s="1" customFormat="1" ht="15" customHeight="1">
      <c r="A51" s="19">
        <v>48</v>
      </c>
      <c r="B51" s="28" t="s">
        <v>68</v>
      </c>
      <c r="C51" s="31"/>
      <c r="D51" s="20" t="s">
        <v>121</v>
      </c>
      <c r="E51" s="22" t="s">
        <v>31</v>
      </c>
      <c r="F51" s="26">
        <v>0.02395833333333333</v>
      </c>
      <c r="G51" s="20" t="str">
        <f t="shared" si="0"/>
        <v>4.46/km</v>
      </c>
      <c r="H51" s="21">
        <f t="shared" si="3"/>
        <v>0.006967592592592591</v>
      </c>
      <c r="I51" s="21">
        <f t="shared" si="4"/>
        <v>0.0028009259259259255</v>
      </c>
    </row>
    <row r="52" spans="1:9" s="1" customFormat="1" ht="15" customHeight="1">
      <c r="A52" s="19">
        <v>49</v>
      </c>
      <c r="B52" s="28" t="s">
        <v>69</v>
      </c>
      <c r="C52" s="31"/>
      <c r="D52" s="20" t="s">
        <v>120</v>
      </c>
      <c r="E52" s="22" t="s">
        <v>52</v>
      </c>
      <c r="F52" s="26">
        <v>0.024016203703703706</v>
      </c>
      <c r="G52" s="20" t="str">
        <f t="shared" si="0"/>
        <v>4.46/km</v>
      </c>
      <c r="H52" s="21">
        <f t="shared" si="3"/>
        <v>0.007025462962962966</v>
      </c>
      <c r="I52" s="21">
        <f t="shared" si="4"/>
        <v>0.004155092592592596</v>
      </c>
    </row>
    <row r="53" spans="1:9" s="3" customFormat="1" ht="15" customHeight="1">
      <c r="A53" s="19">
        <v>50</v>
      </c>
      <c r="B53" s="28" t="s">
        <v>70</v>
      </c>
      <c r="C53" s="31"/>
      <c r="D53" s="20" t="s">
        <v>119</v>
      </c>
      <c r="E53" s="22" t="s">
        <v>31</v>
      </c>
      <c r="F53" s="26">
        <v>0.02407407407407407</v>
      </c>
      <c r="G53" s="20" t="str">
        <f t="shared" si="0"/>
        <v>4.47/km</v>
      </c>
      <c r="H53" s="21">
        <f t="shared" si="3"/>
        <v>0.00708333333333333</v>
      </c>
      <c r="I53" s="21">
        <f t="shared" si="4"/>
        <v>0</v>
      </c>
    </row>
    <row r="54" spans="1:9" s="1" customFormat="1" ht="15" customHeight="1">
      <c r="A54" s="42">
        <v>51</v>
      </c>
      <c r="B54" s="43" t="s">
        <v>71</v>
      </c>
      <c r="C54" s="44" t="s">
        <v>130</v>
      </c>
      <c r="D54" s="45" t="s">
        <v>113</v>
      </c>
      <c r="E54" s="46" t="s">
        <v>18</v>
      </c>
      <c r="F54" s="47">
        <v>0.024131944444444445</v>
      </c>
      <c r="G54" s="45" t="str">
        <f t="shared" si="0"/>
        <v>4.48/km</v>
      </c>
      <c r="H54" s="48">
        <f t="shared" si="3"/>
        <v>0.007141203703703705</v>
      </c>
      <c r="I54" s="48">
        <f t="shared" si="4"/>
        <v>0.0062268518518518515</v>
      </c>
    </row>
    <row r="55" spans="1:9" s="1" customFormat="1" ht="15" customHeight="1">
      <c r="A55" s="19">
        <v>52</v>
      </c>
      <c r="B55" s="28" t="s">
        <v>72</v>
      </c>
      <c r="C55" s="31"/>
      <c r="D55" s="20" t="s">
        <v>120</v>
      </c>
      <c r="E55" s="22" t="s">
        <v>62</v>
      </c>
      <c r="F55" s="26">
        <v>0.024224537037037034</v>
      </c>
      <c r="G55" s="20" t="str">
        <f t="shared" si="0"/>
        <v>4.49/km</v>
      </c>
      <c r="H55" s="21">
        <f t="shared" si="3"/>
        <v>0.007233796296296294</v>
      </c>
      <c r="I55" s="21">
        <f t="shared" si="4"/>
        <v>0.004363425925925923</v>
      </c>
    </row>
    <row r="56" spans="1:9" s="1" customFormat="1" ht="15" customHeight="1">
      <c r="A56" s="19">
        <v>53</v>
      </c>
      <c r="B56" s="28" t="s">
        <v>73</v>
      </c>
      <c r="C56" s="31"/>
      <c r="D56" s="20" t="s">
        <v>120</v>
      </c>
      <c r="E56" s="22" t="s">
        <v>18</v>
      </c>
      <c r="F56" s="26">
        <v>0.024305555555555556</v>
      </c>
      <c r="G56" s="20" t="str">
        <f t="shared" si="0"/>
        <v>4.50/km</v>
      </c>
      <c r="H56" s="21">
        <f t="shared" si="3"/>
        <v>0.007314814814814816</v>
      </c>
      <c r="I56" s="21">
        <f t="shared" si="4"/>
        <v>0.004444444444444445</v>
      </c>
    </row>
    <row r="57" spans="1:9" s="1" customFormat="1" ht="15" customHeight="1">
      <c r="A57" s="19">
        <v>54</v>
      </c>
      <c r="B57" s="28" t="s">
        <v>74</v>
      </c>
      <c r="C57" s="31"/>
      <c r="D57" s="20" t="s">
        <v>116</v>
      </c>
      <c r="E57" s="22" t="s">
        <v>18</v>
      </c>
      <c r="F57" s="26">
        <v>0.024479166666666666</v>
      </c>
      <c r="G57" s="20" t="str">
        <f t="shared" si="0"/>
        <v>4.52/km</v>
      </c>
      <c r="H57" s="21">
        <f t="shared" si="3"/>
        <v>0.007488425925925926</v>
      </c>
      <c r="I57" s="21">
        <f t="shared" si="4"/>
        <v>0</v>
      </c>
    </row>
    <row r="58" spans="1:9" s="1" customFormat="1" ht="15" customHeight="1">
      <c r="A58" s="19">
        <v>55</v>
      </c>
      <c r="B58" s="28" t="s">
        <v>75</v>
      </c>
      <c r="C58" s="31"/>
      <c r="D58" s="20" t="s">
        <v>120</v>
      </c>
      <c r="E58" s="22" t="s">
        <v>52</v>
      </c>
      <c r="F58" s="26">
        <v>0.024537037037037038</v>
      </c>
      <c r="G58" s="20" t="str">
        <f t="shared" si="0"/>
        <v>4.52/km</v>
      </c>
      <c r="H58" s="21">
        <f t="shared" si="3"/>
        <v>0.0075462962962962975</v>
      </c>
      <c r="I58" s="21">
        <f t="shared" si="4"/>
        <v>0.004675925925925927</v>
      </c>
    </row>
    <row r="59" spans="1:9" s="1" customFormat="1" ht="15" customHeight="1">
      <c r="A59" s="19">
        <v>56</v>
      </c>
      <c r="B59" s="28" t="s">
        <v>76</v>
      </c>
      <c r="C59" s="31"/>
      <c r="D59" s="20" t="s">
        <v>120</v>
      </c>
      <c r="E59" s="22" t="s">
        <v>31</v>
      </c>
      <c r="F59" s="26">
        <v>0.02460648148148148</v>
      </c>
      <c r="G59" s="20" t="str">
        <f t="shared" si="0"/>
        <v>4.53/km</v>
      </c>
      <c r="H59" s="21">
        <f t="shared" si="3"/>
        <v>0.007615740740740739</v>
      </c>
      <c r="I59" s="21">
        <f t="shared" si="4"/>
        <v>0.0047453703703703685</v>
      </c>
    </row>
    <row r="60" spans="1:9" s="1" customFormat="1" ht="15" customHeight="1">
      <c r="A60" s="19">
        <v>57</v>
      </c>
      <c r="B60" s="28" t="s">
        <v>77</v>
      </c>
      <c r="C60" s="31"/>
      <c r="D60" s="20" t="s">
        <v>112</v>
      </c>
      <c r="E60" s="22" t="s">
        <v>12</v>
      </c>
      <c r="F60" s="26">
        <v>0.024918981481481483</v>
      </c>
      <c r="G60" s="20" t="str">
        <f t="shared" si="0"/>
        <v>4.57/km</v>
      </c>
      <c r="H60" s="21">
        <f t="shared" si="3"/>
        <v>0.007928240740740743</v>
      </c>
      <c r="I60" s="21">
        <f t="shared" si="4"/>
        <v>0.007928240740740743</v>
      </c>
    </row>
    <row r="61" spans="1:9" s="1" customFormat="1" ht="15" customHeight="1">
      <c r="A61" s="19">
        <v>58</v>
      </c>
      <c r="B61" s="28" t="s">
        <v>78</v>
      </c>
      <c r="C61" s="31"/>
      <c r="D61" s="20" t="s">
        <v>121</v>
      </c>
      <c r="E61" s="22" t="s">
        <v>31</v>
      </c>
      <c r="F61" s="26">
        <v>0.02494212962962963</v>
      </c>
      <c r="G61" s="20" t="str">
        <f t="shared" si="0"/>
        <v>4.57/km</v>
      </c>
      <c r="H61" s="21">
        <f t="shared" si="3"/>
        <v>0.00795138888888889</v>
      </c>
      <c r="I61" s="21">
        <f t="shared" si="4"/>
        <v>0.003784722222222224</v>
      </c>
    </row>
    <row r="62" spans="1:9" s="1" customFormat="1" ht="15" customHeight="1">
      <c r="A62" s="19">
        <v>59</v>
      </c>
      <c r="B62" s="28" t="s">
        <v>79</v>
      </c>
      <c r="C62" s="31"/>
      <c r="D62" s="20" t="s">
        <v>112</v>
      </c>
      <c r="E62" s="22" t="s">
        <v>12</v>
      </c>
      <c r="F62" s="26">
        <v>0.025069444444444446</v>
      </c>
      <c r="G62" s="20" t="str">
        <f t="shared" si="0"/>
        <v>4.59/km</v>
      </c>
      <c r="H62" s="21">
        <f t="shared" si="3"/>
        <v>0.008078703703703706</v>
      </c>
      <c r="I62" s="21">
        <f t="shared" si="4"/>
        <v>0.008078703703703706</v>
      </c>
    </row>
    <row r="63" spans="1:9" s="1" customFormat="1" ht="15" customHeight="1">
      <c r="A63" s="42">
        <v>60</v>
      </c>
      <c r="B63" s="43" t="s">
        <v>80</v>
      </c>
      <c r="C63" s="44" t="s">
        <v>130</v>
      </c>
      <c r="D63" s="45" t="s">
        <v>113</v>
      </c>
      <c r="E63" s="46" t="s">
        <v>18</v>
      </c>
      <c r="F63" s="47">
        <v>0.02517361111111111</v>
      </c>
      <c r="G63" s="45" t="str">
        <f t="shared" si="0"/>
        <v>5.00/km</v>
      </c>
      <c r="H63" s="48">
        <f t="shared" si="3"/>
        <v>0.008182870370370368</v>
      </c>
      <c r="I63" s="48">
        <f t="shared" si="4"/>
        <v>0.0072685185185185144</v>
      </c>
    </row>
    <row r="64" spans="1:9" s="1" customFormat="1" ht="15" customHeight="1">
      <c r="A64" s="19">
        <v>61</v>
      </c>
      <c r="B64" s="28" t="s">
        <v>81</v>
      </c>
      <c r="C64" s="31"/>
      <c r="D64" s="20" t="s">
        <v>121</v>
      </c>
      <c r="E64" s="22" t="s">
        <v>31</v>
      </c>
      <c r="F64" s="26">
        <v>0.025231481481481483</v>
      </c>
      <c r="G64" s="20" t="str">
        <f t="shared" si="0"/>
        <v>5.01/km</v>
      </c>
      <c r="H64" s="21">
        <f t="shared" si="3"/>
        <v>0.008240740740740743</v>
      </c>
      <c r="I64" s="21">
        <f t="shared" si="4"/>
        <v>0.004074074074074077</v>
      </c>
    </row>
    <row r="65" spans="1:9" s="1" customFormat="1" ht="15" customHeight="1">
      <c r="A65" s="19">
        <v>62</v>
      </c>
      <c r="B65" s="28" t="s">
        <v>82</v>
      </c>
      <c r="C65" s="31"/>
      <c r="D65" s="20" t="s">
        <v>120</v>
      </c>
      <c r="E65" s="22" t="s">
        <v>18</v>
      </c>
      <c r="F65" s="26">
        <v>0.02534722222222222</v>
      </c>
      <c r="G65" s="20" t="str">
        <f t="shared" si="0"/>
        <v>5.02/km</v>
      </c>
      <c r="H65" s="21">
        <f t="shared" si="3"/>
        <v>0.008356481481481479</v>
      </c>
      <c r="I65" s="21">
        <f t="shared" si="4"/>
        <v>0.005486111111111108</v>
      </c>
    </row>
    <row r="66" spans="1:9" s="1" customFormat="1" ht="15" customHeight="1">
      <c r="A66" s="42">
        <v>63</v>
      </c>
      <c r="B66" s="43" t="s">
        <v>83</v>
      </c>
      <c r="C66" s="44" t="s">
        <v>130</v>
      </c>
      <c r="D66" s="45" t="s">
        <v>120</v>
      </c>
      <c r="E66" s="46" t="s">
        <v>18</v>
      </c>
      <c r="F66" s="47">
        <v>0.025474537037037035</v>
      </c>
      <c r="G66" s="45" t="str">
        <f t="shared" si="0"/>
        <v>5.04/km</v>
      </c>
      <c r="H66" s="48">
        <f t="shared" si="3"/>
        <v>0.008483796296296295</v>
      </c>
      <c r="I66" s="48">
        <f t="shared" si="4"/>
        <v>0.0056134259259259245</v>
      </c>
    </row>
    <row r="67" spans="1:9" s="1" customFormat="1" ht="15" customHeight="1">
      <c r="A67" s="19">
        <v>64</v>
      </c>
      <c r="B67" s="28" t="s">
        <v>84</v>
      </c>
      <c r="C67" s="31"/>
      <c r="D67" s="20" t="s">
        <v>112</v>
      </c>
      <c r="E67" s="22" t="s">
        <v>12</v>
      </c>
      <c r="F67" s="26">
        <v>0.025520833333333336</v>
      </c>
      <c r="G67" s="20" t="str">
        <f t="shared" si="0"/>
        <v>5.04/km</v>
      </c>
      <c r="H67" s="21">
        <f t="shared" si="3"/>
        <v>0.008530092592592596</v>
      </c>
      <c r="I67" s="21">
        <f t="shared" si="4"/>
        <v>0.008530092592592596</v>
      </c>
    </row>
    <row r="68" spans="1:9" s="1" customFormat="1" ht="15" customHeight="1">
      <c r="A68" s="19">
        <v>65</v>
      </c>
      <c r="B68" s="28" t="s">
        <v>85</v>
      </c>
      <c r="C68" s="31"/>
      <c r="D68" s="20" t="s">
        <v>115</v>
      </c>
      <c r="E68" s="22" t="s">
        <v>12</v>
      </c>
      <c r="F68" s="26">
        <v>0.025590277777777778</v>
      </c>
      <c r="G68" s="20" t="str">
        <f aca="true" t="shared" si="5" ref="G68:G94">TEXT(INT((HOUR(F68)*3600+MINUTE(F68)*60+SECOND(F68))/$I$2/60),"0")&amp;"."&amp;TEXT(MOD((HOUR(F68)*3600+MINUTE(F68)*60+SECOND(F68))/$I$2,60),"00")&amp;"/km"</f>
        <v>5.05/km</v>
      </c>
      <c r="H68" s="21">
        <f t="shared" si="3"/>
        <v>0.008599537037037037</v>
      </c>
      <c r="I68" s="21">
        <f aca="true" t="shared" si="6" ref="I68:I94">F68-INDEX($F$4:$F$94,MATCH(D68,$D$4:$D$94,0))</f>
        <v>0.0034722222222222203</v>
      </c>
    </row>
    <row r="69" spans="1:9" s="1" customFormat="1" ht="15" customHeight="1">
      <c r="A69" s="19">
        <v>66</v>
      </c>
      <c r="B69" s="28" t="s">
        <v>86</v>
      </c>
      <c r="C69" s="31"/>
      <c r="D69" s="20" t="s">
        <v>121</v>
      </c>
      <c r="E69" s="22" t="s">
        <v>34</v>
      </c>
      <c r="F69" s="26">
        <v>0.025648148148148146</v>
      </c>
      <c r="G69" s="20" t="str">
        <f t="shared" si="5"/>
        <v>5.06/km</v>
      </c>
      <c r="H69" s="21">
        <f t="shared" si="3"/>
        <v>0.008657407407407405</v>
      </c>
      <c r="I69" s="21">
        <f t="shared" si="6"/>
        <v>0.00449074074074074</v>
      </c>
    </row>
    <row r="70" spans="1:9" s="1" customFormat="1" ht="15" customHeight="1">
      <c r="A70" s="19">
        <v>67</v>
      </c>
      <c r="B70" s="28" t="s">
        <v>87</v>
      </c>
      <c r="C70" s="31"/>
      <c r="D70" s="20" t="s">
        <v>113</v>
      </c>
      <c r="E70" s="22" t="s">
        <v>52</v>
      </c>
      <c r="F70" s="26">
        <v>0.025752314814814815</v>
      </c>
      <c r="G70" s="20" t="str">
        <f t="shared" si="5"/>
        <v>5.07/km</v>
      </c>
      <c r="H70" s="21">
        <f t="shared" si="3"/>
        <v>0.008761574074074074</v>
      </c>
      <c r="I70" s="21">
        <f t="shared" si="6"/>
        <v>0.00784722222222222</v>
      </c>
    </row>
    <row r="71" spans="1:9" s="1" customFormat="1" ht="15" customHeight="1">
      <c r="A71" s="19">
        <v>68</v>
      </c>
      <c r="B71" s="28" t="s">
        <v>88</v>
      </c>
      <c r="C71" s="31"/>
      <c r="D71" s="20" t="s">
        <v>120</v>
      </c>
      <c r="E71" s="22" t="s">
        <v>52</v>
      </c>
      <c r="F71" s="26">
        <v>0.025775462962962962</v>
      </c>
      <c r="G71" s="20" t="str">
        <f t="shared" si="5"/>
        <v>5.07/km</v>
      </c>
      <c r="H71" s="21">
        <f t="shared" si="3"/>
        <v>0.008784722222222222</v>
      </c>
      <c r="I71" s="21">
        <f t="shared" si="6"/>
        <v>0.005914351851851851</v>
      </c>
    </row>
    <row r="72" spans="1:9" s="1" customFormat="1" ht="15" customHeight="1">
      <c r="A72" s="19">
        <v>69</v>
      </c>
      <c r="B72" s="28" t="s">
        <v>89</v>
      </c>
      <c r="C72" s="31"/>
      <c r="D72" s="20" t="s">
        <v>120</v>
      </c>
      <c r="E72" s="22" t="s">
        <v>62</v>
      </c>
      <c r="F72" s="26">
        <v>0.025914351851851855</v>
      </c>
      <c r="G72" s="20" t="str">
        <f t="shared" si="5"/>
        <v>5.09/km</v>
      </c>
      <c r="H72" s="21">
        <f t="shared" si="3"/>
        <v>0.008923611111111115</v>
      </c>
      <c r="I72" s="21">
        <f t="shared" si="6"/>
        <v>0.0060532407407407444</v>
      </c>
    </row>
    <row r="73" spans="1:9" s="1" customFormat="1" ht="15" customHeight="1">
      <c r="A73" s="19">
        <v>70</v>
      </c>
      <c r="B73" s="28" t="s">
        <v>90</v>
      </c>
      <c r="C73" s="31"/>
      <c r="D73" s="20" t="s">
        <v>115</v>
      </c>
      <c r="E73" s="22" t="s">
        <v>12</v>
      </c>
      <c r="F73" s="26">
        <v>0.026041666666666668</v>
      </c>
      <c r="G73" s="20" t="str">
        <f t="shared" si="5"/>
        <v>5.10/km</v>
      </c>
      <c r="H73" s="21">
        <f t="shared" si="3"/>
        <v>0.009050925925925928</v>
      </c>
      <c r="I73" s="21">
        <f t="shared" si="6"/>
        <v>0.00392361111111111</v>
      </c>
    </row>
    <row r="74" spans="1:9" s="1" customFormat="1" ht="15" customHeight="1">
      <c r="A74" s="19">
        <v>71</v>
      </c>
      <c r="B74" s="28" t="s">
        <v>91</v>
      </c>
      <c r="C74" s="31"/>
      <c r="D74" s="20" t="s">
        <v>120</v>
      </c>
      <c r="E74" s="22" t="s">
        <v>31</v>
      </c>
      <c r="F74" s="26">
        <v>0.026238425925925925</v>
      </c>
      <c r="G74" s="20" t="str">
        <f t="shared" si="5"/>
        <v>5.13/km</v>
      </c>
      <c r="H74" s="21">
        <f t="shared" si="3"/>
        <v>0.009247685185185185</v>
      </c>
      <c r="I74" s="21">
        <f t="shared" si="6"/>
        <v>0.006377314814814815</v>
      </c>
    </row>
    <row r="75" spans="1:9" s="1" customFormat="1" ht="15" customHeight="1">
      <c r="A75" s="19">
        <v>72</v>
      </c>
      <c r="B75" s="28" t="s">
        <v>92</v>
      </c>
      <c r="C75" s="31"/>
      <c r="D75" s="20" t="s">
        <v>121</v>
      </c>
      <c r="E75" s="22" t="s">
        <v>31</v>
      </c>
      <c r="F75" s="26">
        <v>0.02652777777777778</v>
      </c>
      <c r="G75" s="20" t="str">
        <f t="shared" si="5"/>
        <v>5.16/km</v>
      </c>
      <c r="H75" s="21">
        <f t="shared" si="3"/>
        <v>0.009537037037037038</v>
      </c>
      <c r="I75" s="21">
        <f t="shared" si="6"/>
        <v>0.005370370370370373</v>
      </c>
    </row>
    <row r="76" spans="1:9" s="1" customFormat="1" ht="15" customHeight="1">
      <c r="A76" s="19">
        <v>73</v>
      </c>
      <c r="B76" s="28" t="s">
        <v>93</v>
      </c>
      <c r="C76" s="31"/>
      <c r="D76" s="20" t="s">
        <v>115</v>
      </c>
      <c r="E76" s="22" t="s">
        <v>12</v>
      </c>
      <c r="F76" s="26">
        <v>0.026620370370370374</v>
      </c>
      <c r="G76" s="20" t="str">
        <f t="shared" si="5"/>
        <v>5.17/km</v>
      </c>
      <c r="H76" s="21">
        <f t="shared" si="3"/>
        <v>0.009629629629629634</v>
      </c>
      <c r="I76" s="21">
        <f t="shared" si="6"/>
        <v>0.004502314814814817</v>
      </c>
    </row>
    <row r="77" spans="1:9" s="1" customFormat="1" ht="15" customHeight="1">
      <c r="A77" s="19">
        <v>74</v>
      </c>
      <c r="B77" s="28" t="s">
        <v>94</v>
      </c>
      <c r="C77" s="31"/>
      <c r="D77" s="20" t="s">
        <v>120</v>
      </c>
      <c r="E77" s="22" t="s">
        <v>31</v>
      </c>
      <c r="F77" s="26">
        <v>0.026875</v>
      </c>
      <c r="G77" s="20" t="str">
        <f t="shared" si="5"/>
        <v>5.20/km</v>
      </c>
      <c r="H77" s="21">
        <f t="shared" si="3"/>
        <v>0.00988425925925926</v>
      </c>
      <c r="I77" s="21">
        <f t="shared" si="6"/>
        <v>0.007013888888888889</v>
      </c>
    </row>
    <row r="78" spans="1:9" s="1" customFormat="1" ht="15" customHeight="1">
      <c r="A78" s="19">
        <v>75</v>
      </c>
      <c r="B78" s="28" t="s">
        <v>95</v>
      </c>
      <c r="C78" s="31"/>
      <c r="D78" s="20" t="s">
        <v>120</v>
      </c>
      <c r="E78" s="22" t="s">
        <v>31</v>
      </c>
      <c r="F78" s="26">
        <v>0.02711805555555555</v>
      </c>
      <c r="G78" s="20" t="str">
        <f t="shared" si="5"/>
        <v>5.23/km</v>
      </c>
      <c r="H78" s="21">
        <f t="shared" si="3"/>
        <v>0.010127314814814811</v>
      </c>
      <c r="I78" s="21">
        <f t="shared" si="6"/>
        <v>0.007256944444444441</v>
      </c>
    </row>
    <row r="79" spans="1:9" s="1" customFormat="1" ht="15" customHeight="1">
      <c r="A79" s="19">
        <v>76</v>
      </c>
      <c r="B79" s="28" t="s">
        <v>96</v>
      </c>
      <c r="C79" s="31"/>
      <c r="D79" s="20" t="s">
        <v>112</v>
      </c>
      <c r="E79" s="22" t="s">
        <v>12</v>
      </c>
      <c r="F79" s="26">
        <v>0.02775462962962963</v>
      </c>
      <c r="G79" s="20" t="str">
        <f t="shared" si="5"/>
        <v>5.31/km</v>
      </c>
      <c r="H79" s="21">
        <f t="shared" si="3"/>
        <v>0.010763888888888889</v>
      </c>
      <c r="I79" s="21">
        <f t="shared" si="6"/>
        <v>0.010763888888888889</v>
      </c>
    </row>
    <row r="80" spans="1:9" s="3" customFormat="1" ht="15" customHeight="1">
      <c r="A80" s="19">
        <v>77</v>
      </c>
      <c r="B80" s="28" t="s">
        <v>97</v>
      </c>
      <c r="C80" s="31"/>
      <c r="D80" s="20" t="s">
        <v>115</v>
      </c>
      <c r="E80" s="22" t="s">
        <v>12</v>
      </c>
      <c r="F80" s="26">
        <v>0.027905092592592592</v>
      </c>
      <c r="G80" s="20" t="str">
        <f t="shared" si="5"/>
        <v>5.33/km</v>
      </c>
      <c r="H80" s="21">
        <f t="shared" si="3"/>
        <v>0.010914351851851852</v>
      </c>
      <c r="I80" s="21">
        <f t="shared" si="6"/>
        <v>0.005787037037037035</v>
      </c>
    </row>
    <row r="81" spans="1:9" s="1" customFormat="1" ht="15" customHeight="1">
      <c r="A81" s="19">
        <v>78</v>
      </c>
      <c r="B81" s="28" t="s">
        <v>98</v>
      </c>
      <c r="C81" s="31"/>
      <c r="D81" s="20" t="s">
        <v>112</v>
      </c>
      <c r="E81" s="22" t="s">
        <v>12</v>
      </c>
      <c r="F81" s="26">
        <v>0.02800925925925926</v>
      </c>
      <c r="G81" s="20" t="str">
        <f t="shared" si="5"/>
        <v>5.34/km</v>
      </c>
      <c r="H81" s="21">
        <f t="shared" si="3"/>
        <v>0.011018518518518521</v>
      </c>
      <c r="I81" s="21">
        <f t="shared" si="6"/>
        <v>0.011018518518518521</v>
      </c>
    </row>
    <row r="82" spans="1:9" s="1" customFormat="1" ht="15" customHeight="1">
      <c r="A82" s="19">
        <v>79</v>
      </c>
      <c r="B82" s="28" t="s">
        <v>99</v>
      </c>
      <c r="C82" s="31"/>
      <c r="D82" s="20" t="s">
        <v>118</v>
      </c>
      <c r="E82" s="22" t="s">
        <v>31</v>
      </c>
      <c r="F82" s="26">
        <v>0.028483796296296295</v>
      </c>
      <c r="G82" s="20" t="str">
        <f t="shared" si="5"/>
        <v>5.39/km</v>
      </c>
      <c r="H82" s="21">
        <f t="shared" si="3"/>
        <v>0.011493055555555555</v>
      </c>
      <c r="I82" s="21">
        <f t="shared" si="6"/>
        <v>0.009525462962962961</v>
      </c>
    </row>
    <row r="83" spans="1:9" s="1" customFormat="1" ht="15" customHeight="1">
      <c r="A83" s="19">
        <v>80</v>
      </c>
      <c r="B83" s="28" t="s">
        <v>100</v>
      </c>
      <c r="C83" s="31"/>
      <c r="D83" s="20" t="s">
        <v>116</v>
      </c>
      <c r="E83" s="22" t="s">
        <v>52</v>
      </c>
      <c r="F83" s="26">
        <v>0.02849537037037037</v>
      </c>
      <c r="G83" s="20" t="str">
        <f t="shared" si="5"/>
        <v>5.40/km</v>
      </c>
      <c r="H83" s="21">
        <f t="shared" si="3"/>
        <v>0.011504629629629629</v>
      </c>
      <c r="I83" s="21">
        <f t="shared" si="6"/>
        <v>0.004016203703703702</v>
      </c>
    </row>
    <row r="84" spans="1:9" ht="15" customHeight="1">
      <c r="A84" s="19">
        <v>81</v>
      </c>
      <c r="B84" s="28" t="s">
        <v>101</v>
      </c>
      <c r="C84" s="31"/>
      <c r="D84" s="20" t="s">
        <v>121</v>
      </c>
      <c r="E84" s="22" t="s">
        <v>31</v>
      </c>
      <c r="F84" s="26">
        <v>0.028981481481481483</v>
      </c>
      <c r="G84" s="20" t="str">
        <f t="shared" si="5"/>
        <v>5.45/km</v>
      </c>
      <c r="H84" s="21">
        <f t="shared" si="3"/>
        <v>0.011990740740740743</v>
      </c>
      <c r="I84" s="21">
        <f t="shared" si="6"/>
        <v>0.007824074074074077</v>
      </c>
    </row>
    <row r="85" spans="1:9" ht="15" customHeight="1">
      <c r="A85" s="19">
        <v>82</v>
      </c>
      <c r="B85" s="28" t="s">
        <v>102</v>
      </c>
      <c r="C85" s="31"/>
      <c r="D85" s="20" t="s">
        <v>114</v>
      </c>
      <c r="E85" s="22" t="s">
        <v>52</v>
      </c>
      <c r="F85" s="26">
        <v>0.02918981481481481</v>
      </c>
      <c r="G85" s="20" t="str">
        <f t="shared" si="5"/>
        <v>5.48/km</v>
      </c>
      <c r="H85" s="21">
        <f t="shared" si="3"/>
        <v>0.01219907407407407</v>
      </c>
      <c r="I85" s="21">
        <f t="shared" si="6"/>
        <v>0.007395833333333331</v>
      </c>
    </row>
    <row r="86" spans="1:9" ht="15" customHeight="1">
      <c r="A86" s="19">
        <v>83</v>
      </c>
      <c r="B86" s="28" t="s">
        <v>103</v>
      </c>
      <c r="C86" s="31"/>
      <c r="D86" s="20" t="s">
        <v>117</v>
      </c>
      <c r="E86" s="22" t="s">
        <v>52</v>
      </c>
      <c r="F86" s="26">
        <v>0.03061342592592593</v>
      </c>
      <c r="G86" s="20" t="str">
        <f t="shared" si="5"/>
        <v>6.05/km</v>
      </c>
      <c r="H86" s="21">
        <f t="shared" si="3"/>
        <v>0.013622685185185189</v>
      </c>
      <c r="I86" s="21">
        <f t="shared" si="6"/>
        <v>0</v>
      </c>
    </row>
    <row r="87" spans="1:9" ht="15" customHeight="1">
      <c r="A87" s="19">
        <v>84</v>
      </c>
      <c r="B87" s="28" t="s">
        <v>104</v>
      </c>
      <c r="C87" s="31"/>
      <c r="D87" s="20" t="s">
        <v>112</v>
      </c>
      <c r="E87" s="22" t="s">
        <v>12</v>
      </c>
      <c r="F87" s="26">
        <v>0.03107638888888889</v>
      </c>
      <c r="G87" s="20" t="str">
        <f t="shared" si="5"/>
        <v>6.10/km</v>
      </c>
      <c r="H87" s="21">
        <f t="shared" si="3"/>
        <v>0.01408564814814815</v>
      </c>
      <c r="I87" s="21">
        <f t="shared" si="6"/>
        <v>0.01408564814814815</v>
      </c>
    </row>
    <row r="88" spans="1:9" ht="15" customHeight="1">
      <c r="A88" s="19">
        <v>85</v>
      </c>
      <c r="B88" s="28" t="s">
        <v>105</v>
      </c>
      <c r="C88" s="31"/>
      <c r="D88" s="20" t="s">
        <v>115</v>
      </c>
      <c r="E88" s="22" t="s">
        <v>12</v>
      </c>
      <c r="F88" s="26">
        <v>0.03113425925925926</v>
      </c>
      <c r="G88" s="20" t="str">
        <f t="shared" si="5"/>
        <v>6.11/km</v>
      </c>
      <c r="H88" s="21">
        <f t="shared" si="3"/>
        <v>0.01414351851851852</v>
      </c>
      <c r="I88" s="21">
        <f t="shared" si="6"/>
        <v>0.009016203703703703</v>
      </c>
    </row>
    <row r="89" spans="1:9" ht="15" customHeight="1">
      <c r="A89" s="19">
        <v>86</v>
      </c>
      <c r="B89" s="28" t="s">
        <v>106</v>
      </c>
      <c r="C89" s="31"/>
      <c r="D89" s="20" t="s">
        <v>114</v>
      </c>
      <c r="E89" s="22" t="s">
        <v>31</v>
      </c>
      <c r="F89" s="26">
        <v>0.031145833333333334</v>
      </c>
      <c r="G89" s="20" t="str">
        <f t="shared" si="5"/>
        <v>6.11/km</v>
      </c>
      <c r="H89" s="21">
        <f t="shared" si="3"/>
        <v>0.014155092592592594</v>
      </c>
      <c r="I89" s="21">
        <f t="shared" si="6"/>
        <v>0.009351851851851854</v>
      </c>
    </row>
    <row r="90" spans="1:9" ht="15" customHeight="1">
      <c r="A90" s="42">
        <v>87</v>
      </c>
      <c r="B90" s="43" t="s">
        <v>107</v>
      </c>
      <c r="C90" s="44" t="s">
        <v>130</v>
      </c>
      <c r="D90" s="45" t="s">
        <v>113</v>
      </c>
      <c r="E90" s="46" t="s">
        <v>18</v>
      </c>
      <c r="F90" s="47">
        <v>0.03136574074074074</v>
      </c>
      <c r="G90" s="45" t="str">
        <f t="shared" si="5"/>
        <v>6.14/km</v>
      </c>
      <c r="H90" s="48">
        <f t="shared" si="3"/>
        <v>0.014375000000000002</v>
      </c>
      <c r="I90" s="48">
        <f t="shared" si="6"/>
        <v>0.013460648148148149</v>
      </c>
    </row>
    <row r="91" spans="1:9" ht="15" customHeight="1">
      <c r="A91" s="19">
        <v>88</v>
      </c>
      <c r="B91" s="28" t="s">
        <v>108</v>
      </c>
      <c r="C91" s="31"/>
      <c r="D91" s="20" t="s">
        <v>115</v>
      </c>
      <c r="E91" s="22" t="s">
        <v>12</v>
      </c>
      <c r="F91" s="26">
        <v>0.03241898148148148</v>
      </c>
      <c r="G91" s="20" t="str">
        <f t="shared" si="5"/>
        <v>6.26/km</v>
      </c>
      <c r="H91" s="21">
        <f t="shared" si="3"/>
        <v>0.015428240740740739</v>
      </c>
      <c r="I91" s="21">
        <f t="shared" si="6"/>
        <v>0.010300925925925922</v>
      </c>
    </row>
    <row r="92" spans="1:9" ht="15" customHeight="1">
      <c r="A92" s="19">
        <v>89</v>
      </c>
      <c r="B92" s="28" t="s">
        <v>109</v>
      </c>
      <c r="C92" s="31"/>
      <c r="D92" s="20" t="s">
        <v>122</v>
      </c>
      <c r="E92" s="22" t="s">
        <v>34</v>
      </c>
      <c r="F92" s="26">
        <v>0.03363425925925926</v>
      </c>
      <c r="G92" s="20" t="str">
        <f t="shared" si="5"/>
        <v>6.41/km</v>
      </c>
      <c r="H92" s="21">
        <f t="shared" si="3"/>
        <v>0.01664351851851852</v>
      </c>
      <c r="I92" s="21">
        <f t="shared" si="6"/>
        <v>0</v>
      </c>
    </row>
    <row r="93" spans="1:9" ht="15" customHeight="1">
      <c r="A93" s="19">
        <v>90</v>
      </c>
      <c r="B93" s="28" t="s">
        <v>110</v>
      </c>
      <c r="C93" s="31"/>
      <c r="D93" s="20" t="s">
        <v>121</v>
      </c>
      <c r="E93" s="22" t="s">
        <v>34</v>
      </c>
      <c r="F93" s="26">
        <v>0.03478009259259259</v>
      </c>
      <c r="G93" s="20" t="str">
        <f t="shared" si="5"/>
        <v>6.54/km</v>
      </c>
      <c r="H93" s="21">
        <f t="shared" si="3"/>
        <v>0.01778935185185185</v>
      </c>
      <c r="I93" s="21">
        <f t="shared" si="6"/>
        <v>0.013622685185185186</v>
      </c>
    </row>
    <row r="94" spans="1:9" ht="15" customHeight="1">
      <c r="A94" s="19">
        <v>91</v>
      </c>
      <c r="B94" s="28" t="s">
        <v>111</v>
      </c>
      <c r="C94" s="31"/>
      <c r="D94" s="20" t="s">
        <v>122</v>
      </c>
      <c r="E94" s="22" t="s">
        <v>31</v>
      </c>
      <c r="F94" s="26">
        <v>0.04125</v>
      </c>
      <c r="G94" s="20" t="str">
        <f t="shared" si="5"/>
        <v>8.12/km</v>
      </c>
      <c r="H94" s="21">
        <f t="shared" si="3"/>
        <v>0.02425925925925926</v>
      </c>
      <c r="I94" s="21">
        <f t="shared" si="6"/>
        <v>0.007615740740740742</v>
      </c>
    </row>
    <row r="95" spans="1:9" ht="15" customHeight="1">
      <c r="A95" s="36"/>
      <c r="B95" s="28" t="s">
        <v>126</v>
      </c>
      <c r="C95" s="39"/>
      <c r="D95" s="20" t="s">
        <v>118</v>
      </c>
      <c r="E95" s="40" t="s">
        <v>52</v>
      </c>
      <c r="F95" s="20" t="s">
        <v>127</v>
      </c>
      <c r="G95" s="36"/>
      <c r="H95" s="36"/>
      <c r="I95" s="36"/>
    </row>
    <row r="96" spans="1:9" ht="15" customHeight="1">
      <c r="A96" s="49"/>
      <c r="B96" s="43" t="s">
        <v>128</v>
      </c>
      <c r="C96" s="52" t="s">
        <v>130</v>
      </c>
      <c r="D96" s="45" t="s">
        <v>120</v>
      </c>
      <c r="E96" s="50" t="s">
        <v>18</v>
      </c>
      <c r="F96" s="45" t="s">
        <v>127</v>
      </c>
      <c r="G96" s="51"/>
      <c r="H96" s="51"/>
      <c r="I96" s="51"/>
    </row>
    <row r="97" spans="1:9" ht="15" customHeight="1" thickBot="1">
      <c r="A97" s="37"/>
      <c r="B97" s="29" t="s">
        <v>129</v>
      </c>
      <c r="C97" s="41"/>
      <c r="D97" s="23" t="s">
        <v>112</v>
      </c>
      <c r="E97" s="38" t="s">
        <v>12</v>
      </c>
      <c r="F97" s="23" t="s">
        <v>127</v>
      </c>
      <c r="G97" s="37"/>
      <c r="H97" s="37"/>
      <c r="I97" s="37"/>
    </row>
  </sheetData>
  <autoFilter ref="A3:I97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pane ySplit="3" topLeftCell="BM4" activePane="bottomLeft" state="frozen"/>
      <selection pane="topLeft" activeCell="A1" sqref="A1"/>
      <selection pane="bottomLeft" activeCell="B24" sqref="B2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2.7109375" style="4" customWidth="1"/>
    <col min="4" max="4" width="12.7109375" style="0" customWidth="1"/>
  </cols>
  <sheetData>
    <row r="1" spans="1:4" ht="24.75" customHeight="1">
      <c r="A1" s="66" t="str">
        <f>Individuale!A1</f>
        <v>Cross Interbancario 37ª edizione</v>
      </c>
      <c r="B1" s="67"/>
      <c r="C1" s="67"/>
      <c r="D1" s="68"/>
    </row>
    <row r="2" spans="1:4" ht="33" customHeight="1" thickBot="1">
      <c r="A2" s="69" t="str">
        <f>Individuale!A2&amp;" km. "&amp;Individuale!I2</f>
        <v>Centro sportivo Banca d'Italia - Roma (RM) Italia - Domenica 29/11/2009 km. 7,25</v>
      </c>
      <c r="B2" s="70"/>
      <c r="C2" s="70"/>
      <c r="D2" s="71"/>
    </row>
    <row r="3" spans="1:4" ht="24.75" customHeight="1" thickBot="1">
      <c r="A3" s="13" t="s">
        <v>1</v>
      </c>
      <c r="B3" s="14" t="s">
        <v>5</v>
      </c>
      <c r="C3" s="14" t="s">
        <v>10</v>
      </c>
      <c r="D3" s="14" t="s">
        <v>125</v>
      </c>
    </row>
    <row r="4" spans="1:4" s="54" customFormat="1" ht="15" customHeight="1">
      <c r="A4" s="17">
        <v>1</v>
      </c>
      <c r="B4" s="24" t="s">
        <v>18</v>
      </c>
      <c r="C4" s="53">
        <v>23</v>
      </c>
      <c r="D4" s="53">
        <v>903</v>
      </c>
    </row>
    <row r="5" spans="1:4" s="54" customFormat="1" ht="15" customHeight="1">
      <c r="A5" s="20">
        <v>2</v>
      </c>
      <c r="B5" s="22" t="s">
        <v>31</v>
      </c>
      <c r="C5" s="55">
        <v>16</v>
      </c>
      <c r="D5" s="55">
        <v>351</v>
      </c>
    </row>
    <row r="6" spans="1:4" s="54" customFormat="1" ht="15" customHeight="1">
      <c r="A6" s="20">
        <v>3</v>
      </c>
      <c r="B6" s="22" t="s">
        <v>34</v>
      </c>
      <c r="C6" s="55">
        <v>8</v>
      </c>
      <c r="D6" s="55">
        <v>276</v>
      </c>
    </row>
    <row r="7" spans="1:4" s="54" customFormat="1" ht="15" customHeight="1">
      <c r="A7" s="20">
        <v>4</v>
      </c>
      <c r="B7" s="22" t="s">
        <v>52</v>
      </c>
      <c r="C7" s="55">
        <v>11</v>
      </c>
      <c r="D7" s="55">
        <v>235</v>
      </c>
    </row>
    <row r="8" spans="1:4" s="54" customFormat="1" ht="15" customHeight="1">
      <c r="A8" s="20">
        <v>5</v>
      </c>
      <c r="B8" s="22" t="s">
        <v>20</v>
      </c>
      <c r="C8" s="55">
        <v>2</v>
      </c>
      <c r="D8" s="55">
        <v>124</v>
      </c>
    </row>
    <row r="9" spans="1:4" s="54" customFormat="1" ht="15" customHeight="1">
      <c r="A9" s="20">
        <v>6</v>
      </c>
      <c r="B9" s="22" t="s">
        <v>62</v>
      </c>
      <c r="C9" s="55">
        <v>4</v>
      </c>
      <c r="D9" s="55">
        <v>116</v>
      </c>
    </row>
    <row r="10" spans="1:4" s="54" customFormat="1" ht="15" customHeight="1">
      <c r="A10" s="20">
        <v>7</v>
      </c>
      <c r="B10" s="22" t="s">
        <v>42</v>
      </c>
      <c r="C10" s="55">
        <v>2</v>
      </c>
      <c r="D10" s="55">
        <v>88</v>
      </c>
    </row>
    <row r="11" spans="1:4" s="54" customFormat="1" ht="15" customHeight="1">
      <c r="A11" s="20">
        <v>8</v>
      </c>
      <c r="B11" s="22" t="s">
        <v>29</v>
      </c>
      <c r="C11" s="55">
        <v>1</v>
      </c>
      <c r="D11" s="55">
        <v>61</v>
      </c>
    </row>
    <row r="12" spans="1:4" s="54" customFormat="1" ht="15" customHeight="1">
      <c r="A12" s="20">
        <v>9</v>
      </c>
      <c r="B12" s="22" t="s">
        <v>37</v>
      </c>
      <c r="C12" s="55">
        <v>1</v>
      </c>
      <c r="D12" s="55">
        <v>56</v>
      </c>
    </row>
    <row r="13" spans="1:4" s="54" customFormat="1" ht="15" customHeight="1" thickBot="1">
      <c r="A13" s="23"/>
      <c r="B13" s="56" t="s">
        <v>12</v>
      </c>
      <c r="C13" s="57">
        <v>26</v>
      </c>
      <c r="D13" s="57">
        <v>0</v>
      </c>
    </row>
    <row r="14" spans="1:4" ht="15" customHeight="1">
      <c r="A14" s="32"/>
      <c r="B14" s="33"/>
      <c r="C14" s="34">
        <f>SUM(C4:C13)</f>
        <v>94</v>
      </c>
      <c r="D14" s="35">
        <f>SUM(D4:D13)</f>
        <v>2210</v>
      </c>
    </row>
    <row r="15" ht="13.5" thickBot="1"/>
    <row r="16" spans="1:4" s="54" customFormat="1" ht="15" customHeight="1" thickBot="1">
      <c r="A16" s="58" t="s">
        <v>132</v>
      </c>
      <c r="B16" s="59" t="s">
        <v>131</v>
      </c>
      <c r="C16" s="60">
        <v>14</v>
      </c>
      <c r="D16" s="60">
        <v>442</v>
      </c>
    </row>
  </sheetData>
  <mergeCells count="2">
    <mergeCell ref="A1:D1"/>
    <mergeCell ref="A2:D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2009-04-03T11:50:32Z</cp:lastPrinted>
  <dcterms:created xsi:type="dcterms:W3CDTF">2008-10-15T19:55:17Z</dcterms:created>
  <dcterms:modified xsi:type="dcterms:W3CDTF">2009-12-01T22:07:48Z</dcterms:modified>
  <cp:category/>
  <cp:version/>
  <cp:contentType/>
  <cp:contentStatus/>
</cp:coreProperties>
</file>