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<sst xmlns="http://schemas.openxmlformats.org/spreadsheetml/2006/main" count="257" uniqueCount="147">
  <si>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</si>
  <si>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</si>
  <si>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</si>
  <si>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</si>
  <si>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</si>
  <si>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</si>
  <si>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</si>
  <si>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</si>
  <si>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</si>
  <si>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</si>
  <si>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</si>
  <si>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VINCENZO</t>
  </si>
  <si>
    <t>GIUSEPPE</t>
  </si>
  <si>
    <t>RICCARDO</t>
  </si>
  <si>
    <t>SALVATORE</t>
  </si>
  <si>
    <t>FABRIZIO</t>
  </si>
  <si>
    <t>MARCO</t>
  </si>
  <si>
    <t>ANDREA</t>
  </si>
  <si>
    <t>ANTONIO</t>
  </si>
  <si>
    <t>ENRICO</t>
  </si>
  <si>
    <t>GIORGIO</t>
  </si>
  <si>
    <t>DOMENICO</t>
  </si>
  <si>
    <t>MAURO</t>
  </si>
  <si>
    <t>DIONISI</t>
  </si>
  <si>
    <t>LUIGI</t>
  </si>
  <si>
    <t>MANCINI</t>
  </si>
  <si>
    <t>MARIO</t>
  </si>
  <si>
    <t>RUGGERI</t>
  </si>
  <si>
    <t>VALERIO</t>
  </si>
  <si>
    <t>LUCA</t>
  </si>
  <si>
    <t>MASSIMO</t>
  </si>
  <si>
    <t>PAOLO</t>
  </si>
  <si>
    <t>ANGELO</t>
  </si>
  <si>
    <t>MARTINI</t>
  </si>
  <si>
    <t>MATTEO</t>
  </si>
  <si>
    <t>ANTONINO</t>
  </si>
  <si>
    <t>ROMEO</t>
  </si>
  <si>
    <t>LAURA</t>
  </si>
  <si>
    <t>LORENZO</t>
  </si>
  <si>
    <t>MARCELLO</t>
  </si>
  <si>
    <t>GIANCARLO</t>
  </si>
  <si>
    <t>GIANNINI</t>
  </si>
  <si>
    <t>Real-time</t>
  </si>
  <si>
    <t>A.S.D. PODISTICA SOLIDARIETA'</t>
  </si>
  <si>
    <t>A</t>
  </si>
  <si>
    <t>B</t>
  </si>
  <si>
    <t>D</t>
  </si>
  <si>
    <t>E</t>
  </si>
  <si>
    <t>ADRIANO</t>
  </si>
  <si>
    <t>CAT SPORT</t>
  </si>
  <si>
    <t>F</t>
  </si>
  <si>
    <t>G</t>
  </si>
  <si>
    <t>MARINO</t>
  </si>
  <si>
    <t>SANDRO</t>
  </si>
  <si>
    <t>ATLETICA ENERGIA ROMA</t>
  </si>
  <si>
    <t xml:space="preserve"> </t>
  </si>
  <si>
    <t>ENZO</t>
  </si>
  <si>
    <t>BRUNO</t>
  </si>
  <si>
    <t>H</t>
  </si>
  <si>
    <t>GERMANO</t>
  </si>
  <si>
    <t>SERGIO</t>
  </si>
  <si>
    <t>I</t>
  </si>
  <si>
    <t>COSENTINO</t>
  </si>
  <si>
    <t>NADIA</t>
  </si>
  <si>
    <t>PAPI</t>
  </si>
  <si>
    <t>DI PAOLO</t>
  </si>
  <si>
    <t>DE SANTIS</t>
  </si>
  <si>
    <t>CIOCCHETTI</t>
  </si>
  <si>
    <t>SILVANA</t>
  </si>
  <si>
    <t>BANCARI ROMANI</t>
  </si>
  <si>
    <t>COSTANZI</t>
  </si>
  <si>
    <t>RUNNERS SANGEMINI</t>
  </si>
  <si>
    <t>GIACOMELLI</t>
  </si>
  <si>
    <t>SABINA MARATHON</t>
  </si>
  <si>
    <t>D'EMIDIO</t>
  </si>
  <si>
    <t xml:space="preserve">C </t>
  </si>
  <si>
    <t>GUERRIERI</t>
  </si>
  <si>
    <t>VITAMINA RUNNING TEAM</t>
  </si>
  <si>
    <t>CAVALLUCCI</t>
  </si>
  <si>
    <t>LIBERO</t>
  </si>
  <si>
    <t>TAZZA</t>
  </si>
  <si>
    <t>AMATORI PODISTICA TERNI</t>
  </si>
  <si>
    <t>BARTOLLINI</t>
  </si>
  <si>
    <t>PASUCH</t>
  </si>
  <si>
    <t>CITTADUCALE RUNNER</t>
  </si>
  <si>
    <t>GUGLINI</t>
  </si>
  <si>
    <t>ROMA 83</t>
  </si>
  <si>
    <t>LITI</t>
  </si>
  <si>
    <t>BRANDI</t>
  </si>
  <si>
    <t>FORHANS TEAM</t>
  </si>
  <si>
    <t>RINALDINI</t>
  </si>
  <si>
    <t>U</t>
  </si>
  <si>
    <t>PORCHETTI</t>
  </si>
  <si>
    <t>MYRYCAE TERNI</t>
  </si>
  <si>
    <t>FORNITI</t>
  </si>
  <si>
    <t>TERENZIO</t>
  </si>
  <si>
    <t>MANCINO</t>
  </si>
  <si>
    <t>PALMA</t>
  </si>
  <si>
    <t>3 FOUR FUN</t>
  </si>
  <si>
    <t xml:space="preserve">ZERVOS </t>
  </si>
  <si>
    <t>THI KIM THU</t>
  </si>
  <si>
    <t>CHECCHETELLI</t>
  </si>
  <si>
    <t>UISP RIETI</t>
  </si>
  <si>
    <t>COLAFIGLI</t>
  </si>
  <si>
    <t>SANTINI</t>
  </si>
  <si>
    <t>DIARIO</t>
  </si>
  <si>
    <t>FULMINI E SAETTE</t>
  </si>
  <si>
    <t>ANDRIELLI</t>
  </si>
  <si>
    <t>BORTOLONI</t>
  </si>
  <si>
    <t>NATALINO</t>
  </si>
  <si>
    <t>MARCELLINI</t>
  </si>
  <si>
    <t>BESTIACO</t>
  </si>
  <si>
    <t>ZAVATTA</t>
  </si>
  <si>
    <t>PARIS</t>
  </si>
  <si>
    <t>FILIBERTO</t>
  </si>
  <si>
    <t>RUNNERS RIETI</t>
  </si>
  <si>
    <t>CAMERTONI</t>
  </si>
  <si>
    <t>ROMA ROAD RUNNER</t>
  </si>
  <si>
    <t>HARLOW</t>
  </si>
  <si>
    <t>ROBERT</t>
  </si>
  <si>
    <t>AUSTRALIA</t>
  </si>
  <si>
    <t>MENINI</t>
  </si>
  <si>
    <t>ATLETICA FALERIA</t>
  </si>
  <si>
    <t>CAMBRINA</t>
  </si>
  <si>
    <t>BATTELLI</t>
  </si>
  <si>
    <t>CROLLARI</t>
  </si>
  <si>
    <t>ORSINGHER</t>
  </si>
  <si>
    <t>ATLETICA VITA</t>
  </si>
  <si>
    <t>ASTERIX MORLUPO</t>
  </si>
  <si>
    <t>ASTRA ROMA</t>
  </si>
  <si>
    <t>POCCHIARI</t>
  </si>
  <si>
    <t>MARIA TERESA</t>
  </si>
  <si>
    <t>BROGI</t>
  </si>
  <si>
    <t>KRAMAR</t>
  </si>
  <si>
    <t>CAROLYNE</t>
  </si>
  <si>
    <t>RAMPICONI</t>
  </si>
  <si>
    <t>INTERAMNA TERNI</t>
  </si>
  <si>
    <t>LEONI DI PIETRO</t>
  </si>
  <si>
    <t>PELLINO</t>
  </si>
  <si>
    <t>MARIA PAOLA</t>
  </si>
  <si>
    <t>RENATA</t>
  </si>
  <si>
    <t>COLLETTI</t>
  </si>
  <si>
    <t>SCOPPETTUOLO</t>
  </si>
  <si>
    <t>SCONOCCHIA</t>
  </si>
  <si>
    <t>RENZO</t>
  </si>
  <si>
    <t>Memorial Stracchi</t>
  </si>
  <si>
    <t>Montasola (RI) Italia - Sabato 28/06/2014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</si>
</sst>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1" fillId="35" borderId="20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1" fillId="35" borderId="2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1" fillId="35" borderId="13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1" t="s">
        <v>145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4" customHeight="1">
      <c r="A3" s="23" t="s">
        <v>146</v>
      </c>
      <c r="B3" s="23"/>
      <c r="C3" s="23"/>
      <c r="D3" s="23"/>
      <c r="E3" s="23"/>
      <c r="F3" s="23"/>
      <c r="G3" s="23"/>
      <c r="H3" s="23"/>
      <c r="I3" s="3" t="s">
        <v>0</v>
      </c>
      <c r="J3" s="4">
        <v>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42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40" t="s">
        <v>70</v>
      </c>
      <c r="C5" s="40" t="s">
        <v>19</v>
      </c>
      <c r="D5" s="12" t="s">
        <v>45</v>
      </c>
      <c r="E5" s="40" t="s">
        <v>71</v>
      </c>
      <c r="F5" s="20">
        <v>0.013981481481481482</v>
      </c>
      <c r="G5" s="20">
        <v>0.013981481481481482</v>
      </c>
      <c r="H5" s="12" t="str">
        <f aca="true" t="shared" si="0" ref="H5:H33">TEXT(INT((HOUR(G5)*3600+MINUTE(G5)*60+SECOND(G5))/$J$3/60),"0")&amp;"."&amp;TEXT(MOD((HOUR(G5)*3600+MINUTE(G5)*60+SECOND(G5))/$J$3,60),"00")&amp;"/km"</f>
        <v>3.21/km</v>
      </c>
      <c r="I5" s="20">
        <f aca="true" t="shared" si="1" ref="I5:I33">G5-$G$5</f>
        <v>0</v>
      </c>
      <c r="J5" s="20">
        <f>G5-INDEX($G$5:$G$77,MATCH(D5,$D$5:$D$77,0))</f>
        <v>0</v>
      </c>
    </row>
    <row r="6" spans="1:10" s="10" customFormat="1" ht="15" customHeight="1">
      <c r="A6" s="13">
        <v>2</v>
      </c>
      <c r="B6" s="41" t="s">
        <v>72</v>
      </c>
      <c r="C6" s="41" t="s">
        <v>34</v>
      </c>
      <c r="D6" s="13" t="s">
        <v>44</v>
      </c>
      <c r="E6" s="41" t="s">
        <v>71</v>
      </c>
      <c r="F6" s="14">
        <v>0.014456018518518519</v>
      </c>
      <c r="G6" s="14">
        <v>0.014456018518518519</v>
      </c>
      <c r="H6" s="13" t="str">
        <f t="shared" si="0"/>
        <v>3.28/km</v>
      </c>
      <c r="I6" s="14">
        <f t="shared" si="1"/>
        <v>0.0004745370370370372</v>
      </c>
      <c r="J6" s="14">
        <f>G6-INDEX($G$5:$G$77,MATCH(D6,$D$5:$D$77,0))</f>
        <v>0</v>
      </c>
    </row>
    <row r="7" spans="1:10" s="10" customFormat="1" ht="15" customHeight="1">
      <c r="A7" s="13">
        <v>3</v>
      </c>
      <c r="B7" s="41" t="s">
        <v>62</v>
      </c>
      <c r="C7" s="41" t="s">
        <v>21</v>
      </c>
      <c r="D7" s="13" t="s">
        <v>46</v>
      </c>
      <c r="E7" s="41" t="s">
        <v>73</v>
      </c>
      <c r="F7" s="14">
        <v>0.014675925925925926</v>
      </c>
      <c r="G7" s="14">
        <v>0.014675925925925926</v>
      </c>
      <c r="H7" s="13" t="str">
        <f t="shared" si="0"/>
        <v>3.31/km</v>
      </c>
      <c r="I7" s="14">
        <f t="shared" si="1"/>
        <v>0.0006944444444444437</v>
      </c>
      <c r="J7" s="14">
        <f>G7-INDEX($G$5:$G$77,MATCH(D7,$D$5:$D$77,0))</f>
        <v>0</v>
      </c>
    </row>
    <row r="8" spans="1:10" s="10" customFormat="1" ht="15" customHeight="1">
      <c r="A8" s="13">
        <v>4</v>
      </c>
      <c r="B8" s="41" t="s">
        <v>74</v>
      </c>
      <c r="C8" s="41" t="s">
        <v>30</v>
      </c>
      <c r="D8" s="13" t="s">
        <v>75</v>
      </c>
      <c r="E8" s="41" t="s">
        <v>73</v>
      </c>
      <c r="F8" s="14">
        <v>0.01486111111111111</v>
      </c>
      <c r="G8" s="14">
        <v>0.01486111111111111</v>
      </c>
      <c r="H8" s="13" t="str">
        <f t="shared" si="0"/>
        <v>3.34/km</v>
      </c>
      <c r="I8" s="14">
        <f t="shared" si="1"/>
        <v>0.0008796296296296278</v>
      </c>
      <c r="J8" s="14">
        <f>G8-INDEX($G$5:$G$77,MATCH(D8,$D$5:$D$77,0))</f>
        <v>0</v>
      </c>
    </row>
    <row r="9" spans="1:10" s="10" customFormat="1" ht="15" customHeight="1">
      <c r="A9" s="13">
        <v>5</v>
      </c>
      <c r="B9" s="41" t="s">
        <v>76</v>
      </c>
      <c r="C9" s="41" t="s">
        <v>24</v>
      </c>
      <c r="D9" s="13" t="s">
        <v>75</v>
      </c>
      <c r="E9" s="41" t="s">
        <v>77</v>
      </c>
      <c r="F9" s="14">
        <v>0.015000000000000001</v>
      </c>
      <c r="G9" s="14">
        <v>0.015000000000000001</v>
      </c>
      <c r="H9" s="13" t="str">
        <f t="shared" si="0"/>
        <v>3.36/km</v>
      </c>
      <c r="I9" s="14">
        <f t="shared" si="1"/>
        <v>0.0010185185185185193</v>
      </c>
      <c r="J9" s="14">
        <f>G9-INDEX($G$5:$G$77,MATCH(D9,$D$5:$D$77,0))</f>
        <v>0.00013888888888889152</v>
      </c>
    </row>
    <row r="10" spans="1:10" s="10" customFormat="1" ht="15" customHeight="1">
      <c r="A10" s="13">
        <v>6</v>
      </c>
      <c r="B10" s="41" t="s">
        <v>78</v>
      </c>
      <c r="C10" s="41" t="s">
        <v>16</v>
      </c>
      <c r="D10" s="13" t="s">
        <v>46</v>
      </c>
      <c r="E10" s="41" t="s">
        <v>71</v>
      </c>
      <c r="F10" s="14">
        <v>0.015208333333333332</v>
      </c>
      <c r="G10" s="14">
        <v>0.015208333333333332</v>
      </c>
      <c r="H10" s="13" t="str">
        <f t="shared" si="0"/>
        <v>3.39/km</v>
      </c>
      <c r="I10" s="14">
        <f t="shared" si="1"/>
        <v>0.0012268518518518505</v>
      </c>
      <c r="J10" s="14">
        <f>G10-INDEX($G$5:$G$77,MATCH(D10,$D$5:$D$77,0))</f>
        <v>0.0005324074074074068</v>
      </c>
    </row>
    <row r="11" spans="1:10" s="10" customFormat="1" ht="15" customHeight="1">
      <c r="A11" s="13">
        <v>7</v>
      </c>
      <c r="B11" s="41" t="s">
        <v>33</v>
      </c>
      <c r="C11" s="41" t="s">
        <v>18</v>
      </c>
      <c r="D11" s="13" t="s">
        <v>75</v>
      </c>
      <c r="E11" s="41" t="s">
        <v>79</v>
      </c>
      <c r="F11" s="14">
        <v>0.015601851851851851</v>
      </c>
      <c r="G11" s="14">
        <v>0.015601851851851851</v>
      </c>
      <c r="H11" s="13" t="str">
        <f t="shared" si="0"/>
        <v>3.45/km</v>
      </c>
      <c r="I11" s="14">
        <f t="shared" si="1"/>
        <v>0.0016203703703703692</v>
      </c>
      <c r="J11" s="14">
        <f>G11-INDEX($G$5:$G$77,MATCH(D11,$D$5:$D$77,0))</f>
        <v>0.0007407407407407415</v>
      </c>
    </row>
    <row r="12" spans="1:10" s="10" customFormat="1" ht="15" customHeight="1">
      <c r="A12" s="13">
        <v>8</v>
      </c>
      <c r="B12" s="41" t="s">
        <v>80</v>
      </c>
      <c r="C12" s="41" t="s">
        <v>20</v>
      </c>
      <c r="D12" s="13" t="s">
        <v>47</v>
      </c>
      <c r="E12" s="41" t="s">
        <v>81</v>
      </c>
      <c r="F12" s="14">
        <v>0.01582175925925926</v>
      </c>
      <c r="G12" s="14">
        <v>0.01582175925925926</v>
      </c>
      <c r="H12" s="13" t="str">
        <f t="shared" si="0"/>
        <v>3.48/km</v>
      </c>
      <c r="I12" s="14">
        <f t="shared" si="1"/>
        <v>0.0018402777777777792</v>
      </c>
      <c r="J12" s="14">
        <f>G12-INDEX($G$5:$G$77,MATCH(D12,$D$5:$D$77,0))</f>
        <v>0</v>
      </c>
    </row>
    <row r="13" spans="1:10" s="10" customFormat="1" ht="15" customHeight="1">
      <c r="A13" s="13">
        <v>9</v>
      </c>
      <c r="B13" s="41" t="s">
        <v>82</v>
      </c>
      <c r="C13" s="41" t="s">
        <v>53</v>
      </c>
      <c r="D13" s="13" t="s">
        <v>50</v>
      </c>
      <c r="E13" s="41" t="s">
        <v>71</v>
      </c>
      <c r="F13" s="14">
        <v>0.01596064814814815</v>
      </c>
      <c r="G13" s="14">
        <v>0.01596064814814815</v>
      </c>
      <c r="H13" s="13" t="str">
        <f t="shared" si="0"/>
        <v>3.50/km</v>
      </c>
      <c r="I13" s="14">
        <f t="shared" si="1"/>
        <v>0.001979166666666669</v>
      </c>
      <c r="J13" s="14">
        <f>G13-INDEX($G$5:$G$77,MATCH(D13,$D$5:$D$77,0))</f>
        <v>0</v>
      </c>
    </row>
    <row r="14" spans="1:10" s="10" customFormat="1" ht="15" customHeight="1">
      <c r="A14" s="13">
        <v>10</v>
      </c>
      <c r="B14" s="41" t="s">
        <v>83</v>
      </c>
      <c r="C14" s="41" t="s">
        <v>22</v>
      </c>
      <c r="D14" s="13" t="s">
        <v>46</v>
      </c>
      <c r="E14" s="41" t="s">
        <v>84</v>
      </c>
      <c r="F14" s="14">
        <v>0.016493055555555556</v>
      </c>
      <c r="G14" s="14">
        <v>0.016493055555555556</v>
      </c>
      <c r="H14" s="13" t="str">
        <f t="shared" si="0"/>
        <v>3.58/km</v>
      </c>
      <c r="I14" s="14">
        <f t="shared" si="1"/>
        <v>0.002511574074074074</v>
      </c>
      <c r="J14" s="14">
        <f>G14-INDEX($G$5:$G$77,MATCH(D14,$D$5:$D$77,0))</f>
        <v>0.0018171296296296303</v>
      </c>
    </row>
    <row r="15" spans="1:10" s="10" customFormat="1" ht="15" customHeight="1">
      <c r="A15" s="13">
        <v>11</v>
      </c>
      <c r="B15" s="41" t="s">
        <v>85</v>
      </c>
      <c r="C15" s="41" t="s">
        <v>12</v>
      </c>
      <c r="D15" s="13" t="s">
        <v>50</v>
      </c>
      <c r="E15" s="41" t="s">
        <v>86</v>
      </c>
      <c r="F15" s="14">
        <v>0.01699074074074074</v>
      </c>
      <c r="G15" s="14">
        <v>0.01699074074074074</v>
      </c>
      <c r="H15" s="13" t="str">
        <f t="shared" si="0"/>
        <v>4.05/km</v>
      </c>
      <c r="I15" s="14">
        <f t="shared" si="1"/>
        <v>0.0030092592592592584</v>
      </c>
      <c r="J15" s="14">
        <f>G15-INDEX($G$5:$G$77,MATCH(D15,$D$5:$D$77,0))</f>
        <v>0.0010300925925925894</v>
      </c>
    </row>
    <row r="16" spans="1:10" s="10" customFormat="1" ht="15" customHeight="1">
      <c r="A16" s="13">
        <v>12</v>
      </c>
      <c r="B16" s="41" t="s">
        <v>87</v>
      </c>
      <c r="C16" s="41" t="s">
        <v>60</v>
      </c>
      <c r="D16" s="13" t="s">
        <v>47</v>
      </c>
      <c r="E16" s="41" t="s">
        <v>71</v>
      </c>
      <c r="F16" s="14">
        <v>0.017060185185185185</v>
      </c>
      <c r="G16" s="14">
        <v>0.017060185185185185</v>
      </c>
      <c r="H16" s="13" t="str">
        <f t="shared" si="0"/>
        <v>4.06/km</v>
      </c>
      <c r="I16" s="14">
        <f t="shared" si="1"/>
        <v>0.0030787037037037033</v>
      </c>
      <c r="J16" s="14">
        <f>G16-INDEX($G$5:$G$77,MATCH(D16,$D$5:$D$77,0))</f>
        <v>0.001238425925925924</v>
      </c>
    </row>
    <row r="17" spans="1:10" s="10" customFormat="1" ht="15" customHeight="1">
      <c r="A17" s="13">
        <v>13</v>
      </c>
      <c r="B17" s="41" t="s">
        <v>88</v>
      </c>
      <c r="C17" s="41" t="s">
        <v>15</v>
      </c>
      <c r="D17" s="13" t="s">
        <v>75</v>
      </c>
      <c r="E17" s="41" t="s">
        <v>89</v>
      </c>
      <c r="F17" s="14">
        <v>0.01709490740740741</v>
      </c>
      <c r="G17" s="14">
        <v>0.01709490740740741</v>
      </c>
      <c r="H17" s="13" t="str">
        <f t="shared" si="0"/>
        <v>4.06/km</v>
      </c>
      <c r="I17" s="14">
        <f t="shared" si="1"/>
        <v>0.0031134259259259275</v>
      </c>
      <c r="J17" s="14">
        <f>G17-INDEX($G$5:$G$77,MATCH(D17,$D$5:$D$77,0))</f>
        <v>0.0022337962962962997</v>
      </c>
    </row>
    <row r="18" spans="1:10" s="10" customFormat="1" ht="15" customHeight="1">
      <c r="A18" s="13">
        <v>14</v>
      </c>
      <c r="B18" s="41" t="s">
        <v>23</v>
      </c>
      <c r="C18" s="41" t="s">
        <v>57</v>
      </c>
      <c r="D18" s="13" t="s">
        <v>47</v>
      </c>
      <c r="E18" s="41" t="s">
        <v>84</v>
      </c>
      <c r="F18" s="14">
        <v>0.017187499999999998</v>
      </c>
      <c r="G18" s="14">
        <v>0.017187499999999998</v>
      </c>
      <c r="H18" s="13" t="str">
        <f t="shared" si="0"/>
        <v>4.08/km</v>
      </c>
      <c r="I18" s="14">
        <f t="shared" si="1"/>
        <v>0.003206018518518516</v>
      </c>
      <c r="J18" s="14">
        <f>G18-INDEX($G$5:$G$77,MATCH(D18,$D$5:$D$77,0))</f>
        <v>0.0013657407407407368</v>
      </c>
    </row>
    <row r="19" spans="1:10" s="10" customFormat="1" ht="15" customHeight="1">
      <c r="A19" s="13">
        <v>15</v>
      </c>
      <c r="B19" s="41" t="s">
        <v>90</v>
      </c>
      <c r="C19" s="41" t="s">
        <v>29</v>
      </c>
      <c r="D19" s="13" t="s">
        <v>47</v>
      </c>
      <c r="E19" s="41" t="s">
        <v>73</v>
      </c>
      <c r="F19" s="14">
        <v>0.01747685185185185</v>
      </c>
      <c r="G19" s="14">
        <v>0.01747685185185185</v>
      </c>
      <c r="H19" s="13" t="str">
        <f t="shared" si="0"/>
        <v>4.12/km</v>
      </c>
      <c r="I19" s="14">
        <f t="shared" si="1"/>
        <v>0.003495370370370369</v>
      </c>
      <c r="J19" s="14">
        <f>G19-INDEX($G$5:$G$77,MATCH(D19,$D$5:$D$77,0))</f>
        <v>0.00165509259259259</v>
      </c>
    </row>
    <row r="20" spans="1:10" s="10" customFormat="1" ht="15" customHeight="1">
      <c r="A20" s="13">
        <v>16</v>
      </c>
      <c r="B20" s="41" t="s">
        <v>41</v>
      </c>
      <c r="C20" s="41" t="s">
        <v>37</v>
      </c>
      <c r="D20" s="13" t="s">
        <v>91</v>
      </c>
      <c r="E20" s="41" t="s">
        <v>71</v>
      </c>
      <c r="F20" s="14">
        <v>0.017488425925925925</v>
      </c>
      <c r="G20" s="14">
        <v>0.017488425925925925</v>
      </c>
      <c r="H20" s="13" t="str">
        <f t="shared" si="0"/>
        <v>4.12/km</v>
      </c>
      <c r="I20" s="14">
        <f t="shared" si="1"/>
        <v>0.0035069444444444427</v>
      </c>
      <c r="J20" s="14">
        <f>G20-INDEX($G$5:$G$77,MATCH(D20,$D$5:$D$77,0))</f>
        <v>0</v>
      </c>
    </row>
    <row r="21" spans="1:10" s="10" customFormat="1" ht="15" customHeight="1">
      <c r="A21" s="13">
        <v>17</v>
      </c>
      <c r="B21" s="41" t="s">
        <v>92</v>
      </c>
      <c r="C21" s="41" t="s">
        <v>15</v>
      </c>
      <c r="D21" s="13" t="s">
        <v>50</v>
      </c>
      <c r="E21" s="41" t="s">
        <v>93</v>
      </c>
      <c r="F21" s="14">
        <v>0.017743055555555557</v>
      </c>
      <c r="G21" s="14">
        <v>0.017743055555555557</v>
      </c>
      <c r="H21" s="13" t="str">
        <f t="shared" si="0"/>
        <v>4.16/km</v>
      </c>
      <c r="I21" s="14">
        <f t="shared" si="1"/>
        <v>0.003761574074074075</v>
      </c>
      <c r="J21" s="14">
        <f>G21-INDEX($G$5:$G$77,MATCH(D21,$D$5:$D$77,0))</f>
        <v>0.0017824074074074062</v>
      </c>
    </row>
    <row r="22" spans="1:10" s="10" customFormat="1" ht="15" customHeight="1">
      <c r="A22" s="13">
        <v>18</v>
      </c>
      <c r="B22" s="41" t="s">
        <v>94</v>
      </c>
      <c r="C22" s="41" t="s">
        <v>95</v>
      </c>
      <c r="D22" s="13" t="s">
        <v>46</v>
      </c>
      <c r="E22" s="41" t="s">
        <v>54</v>
      </c>
      <c r="F22" s="14">
        <v>0.017766203703703704</v>
      </c>
      <c r="G22" s="14">
        <v>0.017766203703703704</v>
      </c>
      <c r="H22" s="13" t="str">
        <f t="shared" si="0"/>
        <v>4.16/km</v>
      </c>
      <c r="I22" s="14">
        <f t="shared" si="1"/>
        <v>0.0037847222222222223</v>
      </c>
      <c r="J22" s="14">
        <f>G22-INDEX($G$5:$G$77,MATCH(D22,$D$5:$D$77,0))</f>
        <v>0.0030902777777777786</v>
      </c>
    </row>
    <row r="23" spans="1:10" s="10" customFormat="1" ht="15" customHeight="1">
      <c r="A23" s="13">
        <v>19</v>
      </c>
      <c r="B23" s="41" t="s">
        <v>96</v>
      </c>
      <c r="C23" s="41" t="s">
        <v>97</v>
      </c>
      <c r="D23" s="13" t="s">
        <v>91</v>
      </c>
      <c r="E23" s="41" t="s">
        <v>98</v>
      </c>
      <c r="F23" s="14">
        <v>0.018043981481481484</v>
      </c>
      <c r="G23" s="14">
        <v>0.018043981481481484</v>
      </c>
      <c r="H23" s="13" t="str">
        <f t="shared" si="0"/>
        <v>4.20/km</v>
      </c>
      <c r="I23" s="14">
        <f t="shared" si="1"/>
        <v>0.004062500000000002</v>
      </c>
      <c r="J23" s="14">
        <f>G23-INDEX($G$5:$G$77,MATCH(D23,$D$5:$D$77,0))</f>
        <v>0.0005555555555555591</v>
      </c>
    </row>
    <row r="24" spans="1:10" s="10" customFormat="1" ht="15" customHeight="1">
      <c r="A24" s="13">
        <v>20</v>
      </c>
      <c r="B24" s="41" t="s">
        <v>99</v>
      </c>
      <c r="C24" s="41" t="s">
        <v>100</v>
      </c>
      <c r="D24" s="13" t="s">
        <v>91</v>
      </c>
      <c r="E24" s="41" t="s">
        <v>89</v>
      </c>
      <c r="F24" s="14">
        <v>0.018055555555555557</v>
      </c>
      <c r="G24" s="14">
        <v>0.018055555555555557</v>
      </c>
      <c r="H24" s="13" t="str">
        <f t="shared" si="0"/>
        <v>4.20/km</v>
      </c>
      <c r="I24" s="14">
        <f t="shared" si="1"/>
        <v>0.0040740740740740754</v>
      </c>
      <c r="J24" s="14">
        <f>G24-INDEX($G$5:$G$77,MATCH(D24,$D$5:$D$77,0))</f>
        <v>0.0005671296296296327</v>
      </c>
    </row>
    <row r="25" spans="1:10" s="10" customFormat="1" ht="15" customHeight="1">
      <c r="A25" s="13">
        <v>21</v>
      </c>
      <c r="B25" s="41" t="s">
        <v>65</v>
      </c>
      <c r="C25" s="41" t="s">
        <v>16</v>
      </c>
      <c r="D25" s="13" t="s">
        <v>47</v>
      </c>
      <c r="E25" s="41" t="s">
        <v>49</v>
      </c>
      <c r="F25" s="14">
        <v>0.018125</v>
      </c>
      <c r="G25" s="14">
        <v>0.018125</v>
      </c>
      <c r="H25" s="13" t="str">
        <f t="shared" si="0"/>
        <v>4.21/km</v>
      </c>
      <c r="I25" s="14">
        <f t="shared" si="1"/>
        <v>0.004143518518518517</v>
      </c>
      <c r="J25" s="14">
        <f>G25-INDEX($G$5:$G$77,MATCH(D25,$D$5:$D$77,0))</f>
        <v>0.0023032407407407376</v>
      </c>
    </row>
    <row r="26" spans="1:10" s="10" customFormat="1" ht="15" customHeight="1">
      <c r="A26" s="13">
        <v>22</v>
      </c>
      <c r="B26" s="41" t="s">
        <v>101</v>
      </c>
      <c r="C26" s="41" t="s">
        <v>38</v>
      </c>
      <c r="D26" s="13" t="s">
        <v>46</v>
      </c>
      <c r="E26" s="41" t="s">
        <v>102</v>
      </c>
      <c r="F26" s="14">
        <v>0.018194444444444444</v>
      </c>
      <c r="G26" s="14">
        <v>0.018194444444444444</v>
      </c>
      <c r="H26" s="13" t="str">
        <f t="shared" si="0"/>
        <v>4.22/km</v>
      </c>
      <c r="I26" s="14">
        <f t="shared" si="1"/>
        <v>0.004212962962962962</v>
      </c>
      <c r="J26" s="14">
        <f>G26-INDEX($G$5:$G$77,MATCH(D26,$D$5:$D$77,0))</f>
        <v>0.003518518518518518</v>
      </c>
    </row>
    <row r="27" spans="1:10" s="10" customFormat="1" ht="15" customHeight="1">
      <c r="A27" s="13">
        <v>23</v>
      </c>
      <c r="B27" s="41" t="s">
        <v>103</v>
      </c>
      <c r="C27" s="41" t="s">
        <v>31</v>
      </c>
      <c r="D27" s="13" t="s">
        <v>46</v>
      </c>
      <c r="E27" s="41" t="s">
        <v>73</v>
      </c>
      <c r="F27" s="14">
        <v>0.01826388888888889</v>
      </c>
      <c r="G27" s="14">
        <v>0.01826388888888889</v>
      </c>
      <c r="H27" s="13" t="str">
        <f t="shared" si="0"/>
        <v>4.23/km</v>
      </c>
      <c r="I27" s="14">
        <f t="shared" si="1"/>
        <v>0.004282407407407407</v>
      </c>
      <c r="J27" s="14">
        <f>G27-INDEX($G$5:$G$77,MATCH(D27,$D$5:$D$77,0))</f>
        <v>0.003587962962962963</v>
      </c>
    </row>
    <row r="28" spans="1:10" s="11" customFormat="1" ht="15" customHeight="1">
      <c r="A28" s="13">
        <v>24</v>
      </c>
      <c r="B28" s="41" t="s">
        <v>104</v>
      </c>
      <c r="C28" s="41" t="s">
        <v>15</v>
      </c>
      <c r="D28" s="13" t="s">
        <v>46</v>
      </c>
      <c r="E28" s="41" t="s">
        <v>93</v>
      </c>
      <c r="F28" s="14">
        <v>0.018333333333333333</v>
      </c>
      <c r="G28" s="14">
        <v>0.018333333333333333</v>
      </c>
      <c r="H28" s="13" t="str">
        <f t="shared" si="0"/>
        <v>4.24/km</v>
      </c>
      <c r="I28" s="14">
        <f t="shared" si="1"/>
        <v>0.0043518518518518515</v>
      </c>
      <c r="J28" s="14">
        <f>G28-INDEX($G$5:$G$77,MATCH(D28,$D$5:$D$77,0))</f>
        <v>0.003657407407407408</v>
      </c>
    </row>
    <row r="29" spans="1:10" ht="15" customHeight="1">
      <c r="A29" s="13">
        <v>25</v>
      </c>
      <c r="B29" s="41" t="s">
        <v>105</v>
      </c>
      <c r="C29" s="41" t="s">
        <v>26</v>
      </c>
      <c r="D29" s="13" t="s">
        <v>58</v>
      </c>
      <c r="E29" s="41" t="s">
        <v>106</v>
      </c>
      <c r="F29" s="14">
        <v>0.01835648148148148</v>
      </c>
      <c r="G29" s="14">
        <v>0.01835648148148148</v>
      </c>
      <c r="H29" s="13" t="str">
        <f t="shared" si="0"/>
        <v>4.24/km</v>
      </c>
      <c r="I29" s="14">
        <f t="shared" si="1"/>
        <v>0.004374999999999999</v>
      </c>
      <c r="J29" s="14">
        <f>G29-INDEX($G$5:$G$77,MATCH(D29,$D$5:$D$77,0))</f>
        <v>0</v>
      </c>
    </row>
    <row r="30" spans="1:10" ht="15" customHeight="1">
      <c r="A30" s="13">
        <v>26</v>
      </c>
      <c r="B30" s="41" t="s">
        <v>107</v>
      </c>
      <c r="C30" s="41" t="s">
        <v>28</v>
      </c>
      <c r="D30" s="13" t="s">
        <v>45</v>
      </c>
      <c r="E30" s="41" t="s">
        <v>71</v>
      </c>
      <c r="F30" s="14">
        <v>0.018634259259259257</v>
      </c>
      <c r="G30" s="14">
        <v>0.018634259259259257</v>
      </c>
      <c r="H30" s="13" t="str">
        <f t="shared" si="0"/>
        <v>4.28/km</v>
      </c>
      <c r="I30" s="14">
        <f t="shared" si="1"/>
        <v>0.004652777777777775</v>
      </c>
      <c r="J30" s="14">
        <f>G30-INDEX($G$5:$G$77,MATCH(D30,$D$5:$D$77,0))</f>
        <v>0.004652777777777775</v>
      </c>
    </row>
    <row r="31" spans="1:10" ht="15" customHeight="1">
      <c r="A31" s="18">
        <v>27</v>
      </c>
      <c r="B31" s="43" t="s">
        <v>108</v>
      </c>
      <c r="C31" s="43" t="s">
        <v>109</v>
      </c>
      <c r="D31" s="18" t="s">
        <v>58</v>
      </c>
      <c r="E31" s="43" t="s">
        <v>43</v>
      </c>
      <c r="F31" s="19">
        <v>0.01880787037037037</v>
      </c>
      <c r="G31" s="19">
        <v>0.01880787037037037</v>
      </c>
      <c r="H31" s="18" t="str">
        <f t="shared" si="0"/>
        <v>4.31/km</v>
      </c>
      <c r="I31" s="19">
        <f t="shared" si="1"/>
        <v>0.004826388888888889</v>
      </c>
      <c r="J31" s="19">
        <f>G31-INDEX($G$5:$G$77,MATCH(D31,$D$5:$D$77,0))</f>
        <v>0.00045138888888889006</v>
      </c>
    </row>
    <row r="32" spans="1:10" ht="15" customHeight="1">
      <c r="A32" s="13">
        <v>28</v>
      </c>
      <c r="B32" s="41" t="s">
        <v>110</v>
      </c>
      <c r="C32" s="41" t="s">
        <v>39</v>
      </c>
      <c r="D32" s="13" t="s">
        <v>50</v>
      </c>
      <c r="E32" s="41" t="s">
        <v>73</v>
      </c>
      <c r="F32" s="14">
        <v>0.01898148148148148</v>
      </c>
      <c r="G32" s="14">
        <v>0.01898148148148148</v>
      </c>
      <c r="H32" s="13" t="str">
        <f t="shared" si="0"/>
        <v>4.33/km</v>
      </c>
      <c r="I32" s="14">
        <f t="shared" si="1"/>
        <v>0.004999999999999999</v>
      </c>
      <c r="J32" s="14">
        <f>G32-INDEX($G$5:$G$77,MATCH(D32,$D$5:$D$77,0))</f>
        <v>0.0030208333333333302</v>
      </c>
    </row>
    <row r="33" spans="1:10" ht="15" customHeight="1">
      <c r="A33" s="13">
        <v>29</v>
      </c>
      <c r="B33" s="41" t="s">
        <v>111</v>
      </c>
      <c r="C33" s="41" t="s">
        <v>52</v>
      </c>
      <c r="D33" s="13" t="s">
        <v>51</v>
      </c>
      <c r="E33" s="41" t="s">
        <v>89</v>
      </c>
      <c r="F33" s="14">
        <v>0.01990740740740741</v>
      </c>
      <c r="G33" s="14">
        <v>0.01990740740740741</v>
      </c>
      <c r="H33" s="13" t="str">
        <f t="shared" si="0"/>
        <v>4.47/km</v>
      </c>
      <c r="I33" s="14">
        <f t="shared" si="1"/>
        <v>0.0059259259259259265</v>
      </c>
      <c r="J33" s="14">
        <f>G33-INDEX($G$5:$G$77,MATCH(D33,$D$5:$D$77,0))</f>
        <v>0</v>
      </c>
    </row>
    <row r="34" spans="1:10" ht="15" customHeight="1">
      <c r="A34" s="13">
        <v>30</v>
      </c>
      <c r="B34" s="41" t="s">
        <v>112</v>
      </c>
      <c r="C34" s="41" t="s">
        <v>13</v>
      </c>
      <c r="D34" s="13" t="s">
        <v>75</v>
      </c>
      <c r="E34" s="41" t="s">
        <v>69</v>
      </c>
      <c r="F34" s="14">
        <v>0.020023148148148148</v>
      </c>
      <c r="G34" s="14">
        <v>0.020023148148148148</v>
      </c>
      <c r="H34" s="13" t="str">
        <f aca="true" t="shared" si="2" ref="H34:H56">TEXT(INT((HOUR(G34)*3600+MINUTE(G34)*60+SECOND(G34))/$J$3/60),"0")&amp;"."&amp;TEXT(MOD((HOUR(G34)*3600+MINUTE(G34)*60+SECOND(G34))/$J$3,60),"00")&amp;"/km"</f>
        <v>4.48/km</v>
      </c>
      <c r="I34" s="14">
        <f aca="true" t="shared" si="3" ref="I34:I56">G34-$G$5</f>
        <v>0.006041666666666666</v>
      </c>
      <c r="J34" s="14">
        <f>G34-INDEX($G$5:$G$77,MATCH(D34,$D$5:$D$77,0))</f>
        <v>0.005162037037037038</v>
      </c>
    </row>
    <row r="35" spans="1:10" ht="15" customHeight="1">
      <c r="A35" s="13">
        <v>31</v>
      </c>
      <c r="B35" s="41" t="s">
        <v>113</v>
      </c>
      <c r="C35" s="41" t="s">
        <v>114</v>
      </c>
      <c r="D35" s="13" t="s">
        <v>50</v>
      </c>
      <c r="E35" s="41" t="s">
        <v>115</v>
      </c>
      <c r="F35" s="14">
        <v>0.020104166666666666</v>
      </c>
      <c r="G35" s="14">
        <v>0.020104166666666666</v>
      </c>
      <c r="H35" s="13" t="str">
        <f t="shared" si="2"/>
        <v>4.50/km</v>
      </c>
      <c r="I35" s="14">
        <f t="shared" si="3"/>
        <v>0.006122685185185184</v>
      </c>
      <c r="J35" s="14">
        <f>G35-INDEX($G$5:$G$77,MATCH(D35,$D$5:$D$77,0))</f>
        <v>0.004143518518518515</v>
      </c>
    </row>
    <row r="36" spans="1:10" ht="15" customHeight="1">
      <c r="A36" s="13">
        <v>32</v>
      </c>
      <c r="B36" s="41" t="s">
        <v>116</v>
      </c>
      <c r="C36" s="41" t="s">
        <v>18</v>
      </c>
      <c r="D36" s="13" t="s">
        <v>58</v>
      </c>
      <c r="E36" s="41" t="s">
        <v>117</v>
      </c>
      <c r="F36" s="14">
        <v>0.02039351851851852</v>
      </c>
      <c r="G36" s="14">
        <v>0.02039351851851852</v>
      </c>
      <c r="H36" s="13" t="str">
        <f t="shared" si="2"/>
        <v>4.54/km</v>
      </c>
      <c r="I36" s="14">
        <f t="shared" si="3"/>
        <v>0.006412037037037037</v>
      </c>
      <c r="J36" s="14">
        <f>G36-INDEX($G$5:$G$77,MATCH(D36,$D$5:$D$77,0))</f>
        <v>0.0020370370370370386</v>
      </c>
    </row>
    <row r="37" spans="1:10" ht="15" customHeight="1">
      <c r="A37" s="13">
        <v>33</v>
      </c>
      <c r="B37" s="41" t="s">
        <v>64</v>
      </c>
      <c r="C37" s="41" t="s">
        <v>17</v>
      </c>
      <c r="D37" s="13" t="s">
        <v>75</v>
      </c>
      <c r="E37" s="41" t="s">
        <v>84</v>
      </c>
      <c r="F37" s="14">
        <v>0.020416666666666666</v>
      </c>
      <c r="G37" s="14">
        <v>0.020416666666666666</v>
      </c>
      <c r="H37" s="13" t="str">
        <f t="shared" si="2"/>
        <v>4.54/km</v>
      </c>
      <c r="I37" s="14">
        <f t="shared" si="3"/>
        <v>0.006435185185185184</v>
      </c>
      <c r="J37" s="14">
        <f>G37-INDEX($G$5:$G$77,MATCH(D37,$D$5:$D$77,0))</f>
        <v>0.005555555555555557</v>
      </c>
    </row>
    <row r="38" spans="1:10" ht="15" customHeight="1">
      <c r="A38" s="13">
        <v>34</v>
      </c>
      <c r="B38" s="41" t="s">
        <v>107</v>
      </c>
      <c r="C38" s="41" t="s">
        <v>59</v>
      </c>
      <c r="D38" s="13" t="s">
        <v>44</v>
      </c>
      <c r="E38" s="41" t="s">
        <v>71</v>
      </c>
      <c r="F38" s="14">
        <v>0.020428240740740743</v>
      </c>
      <c r="G38" s="14">
        <v>0.020428240740740743</v>
      </c>
      <c r="H38" s="13" t="str">
        <f t="shared" si="2"/>
        <v>4.54/km</v>
      </c>
      <c r="I38" s="14">
        <f t="shared" si="3"/>
        <v>0.0064467592592592615</v>
      </c>
      <c r="J38" s="14">
        <f>G38-INDEX($G$5:$G$77,MATCH(D38,$D$5:$D$77,0))</f>
        <v>0.005972222222222224</v>
      </c>
    </row>
    <row r="39" spans="1:10" ht="15" customHeight="1">
      <c r="A39" s="13">
        <v>35</v>
      </c>
      <c r="B39" s="41" t="s">
        <v>118</v>
      </c>
      <c r="C39" s="41" t="s">
        <v>119</v>
      </c>
      <c r="D39" s="13" t="s">
        <v>58</v>
      </c>
      <c r="E39" s="41" t="s">
        <v>120</v>
      </c>
      <c r="F39" s="14">
        <v>0.02071759259259259</v>
      </c>
      <c r="G39" s="14">
        <v>0.02071759259259259</v>
      </c>
      <c r="H39" s="13" t="str">
        <f t="shared" si="2"/>
        <v>4.58/km</v>
      </c>
      <c r="I39" s="14">
        <f t="shared" si="3"/>
        <v>0.006736111111111108</v>
      </c>
      <c r="J39" s="14">
        <f>G39-INDEX($G$5:$G$77,MATCH(D39,$D$5:$D$77,0))</f>
        <v>0.002361111111111109</v>
      </c>
    </row>
    <row r="40" spans="1:10" ht="15" customHeight="1">
      <c r="A40" s="13">
        <v>36</v>
      </c>
      <c r="B40" s="41" t="s">
        <v>121</v>
      </c>
      <c r="C40" s="41" t="s">
        <v>22</v>
      </c>
      <c r="D40" s="13" t="s">
        <v>50</v>
      </c>
      <c r="E40" s="41" t="s">
        <v>122</v>
      </c>
      <c r="F40" s="14">
        <v>0.020925925925925928</v>
      </c>
      <c r="G40" s="14">
        <v>0.020925925925925928</v>
      </c>
      <c r="H40" s="13" t="str">
        <f t="shared" si="2"/>
        <v>5.01/km</v>
      </c>
      <c r="I40" s="14">
        <f t="shared" si="3"/>
        <v>0.006944444444444446</v>
      </c>
      <c r="J40" s="14">
        <f>G40-INDEX($G$5:$G$77,MATCH(D40,$D$5:$D$77,0))</f>
        <v>0.004965277777777777</v>
      </c>
    </row>
    <row r="41" spans="1:10" ht="15" customHeight="1">
      <c r="A41" s="13">
        <v>37</v>
      </c>
      <c r="B41" s="41" t="s">
        <v>123</v>
      </c>
      <c r="C41" s="41" t="s">
        <v>14</v>
      </c>
      <c r="D41" s="13" t="s">
        <v>46</v>
      </c>
      <c r="E41" s="41" t="s">
        <v>81</v>
      </c>
      <c r="F41" s="14">
        <v>0.021053240740740744</v>
      </c>
      <c r="G41" s="14">
        <v>0.021053240740740744</v>
      </c>
      <c r="H41" s="13" t="str">
        <f t="shared" si="2"/>
        <v>5.03/km</v>
      </c>
      <c r="I41" s="14">
        <f t="shared" si="3"/>
        <v>0.007071759259259262</v>
      </c>
      <c r="J41" s="14">
        <f>G41-INDEX($G$5:$G$77,MATCH(D41,$D$5:$D$77,0))</f>
        <v>0.006377314814814818</v>
      </c>
    </row>
    <row r="42" spans="1:10" ht="15" customHeight="1">
      <c r="A42" s="13">
        <v>38</v>
      </c>
      <c r="B42" s="41" t="s">
        <v>124</v>
      </c>
      <c r="C42" s="41" t="s">
        <v>31</v>
      </c>
      <c r="D42" s="13" t="s">
        <v>47</v>
      </c>
      <c r="E42" s="41" t="s">
        <v>49</v>
      </c>
      <c r="F42" s="14">
        <v>0.021284722222222222</v>
      </c>
      <c r="G42" s="14">
        <v>0.021284722222222222</v>
      </c>
      <c r="H42" s="13" t="str">
        <f t="shared" si="2"/>
        <v>5.07/km</v>
      </c>
      <c r="I42" s="14">
        <f t="shared" si="3"/>
        <v>0.00730324074074074</v>
      </c>
      <c r="J42" s="14">
        <f>G42-INDEX($G$5:$G$77,MATCH(D42,$D$5:$D$77,0))</f>
        <v>0.005462962962962961</v>
      </c>
    </row>
    <row r="43" spans="1:10" ht="15" customHeight="1">
      <c r="A43" s="18">
        <v>39</v>
      </c>
      <c r="B43" s="43" t="s">
        <v>125</v>
      </c>
      <c r="C43" s="43" t="s">
        <v>53</v>
      </c>
      <c r="D43" s="18" t="s">
        <v>47</v>
      </c>
      <c r="E43" s="43" t="s">
        <v>43</v>
      </c>
      <c r="F43" s="19">
        <v>0.02172453703703704</v>
      </c>
      <c r="G43" s="19">
        <v>0.02172453703703704</v>
      </c>
      <c r="H43" s="18" t="str">
        <f t="shared" si="2"/>
        <v>5.13/km</v>
      </c>
      <c r="I43" s="19">
        <f t="shared" si="3"/>
        <v>0.007743055555555557</v>
      </c>
      <c r="J43" s="19">
        <f>G43-INDEX($G$5:$G$77,MATCH(D43,$D$5:$D$77,0))</f>
        <v>0.005902777777777778</v>
      </c>
    </row>
    <row r="44" spans="1:10" ht="15" customHeight="1">
      <c r="A44" s="13">
        <v>40</v>
      </c>
      <c r="B44" s="41" t="s">
        <v>27</v>
      </c>
      <c r="C44" s="41" t="s">
        <v>63</v>
      </c>
      <c r="D44" s="13" t="s">
        <v>91</v>
      </c>
      <c r="E44" s="41" t="s">
        <v>49</v>
      </c>
      <c r="F44" s="14">
        <v>0.022407407407407407</v>
      </c>
      <c r="G44" s="14">
        <v>0.022407407407407407</v>
      </c>
      <c r="H44" s="13" t="str">
        <f t="shared" si="2"/>
        <v>5.23/km</v>
      </c>
      <c r="I44" s="14">
        <f t="shared" si="3"/>
        <v>0.008425925925925925</v>
      </c>
      <c r="J44" s="14">
        <f>G44-INDEX($G$5:$G$77,MATCH(D44,$D$5:$D$77,0))</f>
        <v>0.0049189814814814825</v>
      </c>
    </row>
    <row r="45" spans="1:10" ht="15" customHeight="1">
      <c r="A45" s="13">
        <v>41</v>
      </c>
      <c r="B45" s="41" t="s">
        <v>126</v>
      </c>
      <c r="C45" s="41" t="s">
        <v>56</v>
      </c>
      <c r="D45" s="13" t="s">
        <v>58</v>
      </c>
      <c r="E45" s="41" t="s">
        <v>127</v>
      </c>
      <c r="F45" s="14">
        <v>0.02280092592592593</v>
      </c>
      <c r="G45" s="14">
        <v>0.02280092592592593</v>
      </c>
      <c r="H45" s="13" t="str">
        <f t="shared" si="2"/>
        <v>5.28/km</v>
      </c>
      <c r="I45" s="14">
        <f t="shared" si="3"/>
        <v>0.008819444444444447</v>
      </c>
      <c r="J45" s="14">
        <f>G45-INDEX($G$5:$G$77,MATCH(D45,$D$5:$D$77,0))</f>
        <v>0.004444444444444449</v>
      </c>
    </row>
    <row r="46" spans="1:10" ht="15" customHeight="1">
      <c r="A46" s="13">
        <v>42</v>
      </c>
      <c r="B46" s="41" t="s">
        <v>25</v>
      </c>
      <c r="C46" s="41" t="s">
        <v>21</v>
      </c>
      <c r="D46" s="13" t="s">
        <v>61</v>
      </c>
      <c r="E46" s="41" t="s">
        <v>128</v>
      </c>
      <c r="F46" s="14">
        <v>0.02355324074074074</v>
      </c>
      <c r="G46" s="14">
        <v>0.02355324074074074</v>
      </c>
      <c r="H46" s="13" t="str">
        <f t="shared" si="2"/>
        <v>5.39/km</v>
      </c>
      <c r="I46" s="14">
        <f t="shared" si="3"/>
        <v>0.009571759259259257</v>
      </c>
      <c r="J46" s="14">
        <f>G46-INDEX($G$5:$G$77,MATCH(D46,$D$5:$D$77,0))</f>
        <v>0</v>
      </c>
    </row>
    <row r="47" spans="1:10" ht="15" customHeight="1">
      <c r="A47" s="13">
        <v>43</v>
      </c>
      <c r="B47" s="41" t="s">
        <v>67</v>
      </c>
      <c r="C47" s="41" t="s">
        <v>68</v>
      </c>
      <c r="D47" s="13" t="s">
        <v>91</v>
      </c>
      <c r="E47" s="41" t="s">
        <v>129</v>
      </c>
      <c r="F47" s="14">
        <v>0.02395833333333333</v>
      </c>
      <c r="G47" s="14">
        <v>0.02395833333333333</v>
      </c>
      <c r="H47" s="13" t="str">
        <f t="shared" si="2"/>
        <v>5.45/km</v>
      </c>
      <c r="I47" s="14">
        <f t="shared" si="3"/>
        <v>0.00997685185185185</v>
      </c>
      <c r="J47" s="14">
        <f>G47-INDEX($G$5:$G$77,MATCH(D47,$D$5:$D$77,0))</f>
        <v>0.006469907407407407</v>
      </c>
    </row>
    <row r="48" spans="1:10" ht="15" customHeight="1">
      <c r="A48" s="18">
        <v>44</v>
      </c>
      <c r="B48" s="43" t="s">
        <v>130</v>
      </c>
      <c r="C48" s="43" t="s">
        <v>131</v>
      </c>
      <c r="D48" s="18" t="s">
        <v>91</v>
      </c>
      <c r="E48" s="43" t="s">
        <v>43</v>
      </c>
      <c r="F48" s="19">
        <v>0.024027777777777776</v>
      </c>
      <c r="G48" s="19">
        <v>0.024027777777777776</v>
      </c>
      <c r="H48" s="18" t="str">
        <f t="shared" si="2"/>
        <v>5.46/km</v>
      </c>
      <c r="I48" s="19">
        <f t="shared" si="3"/>
        <v>0.010046296296296294</v>
      </c>
      <c r="J48" s="19">
        <f>G48-INDEX($G$5:$G$77,MATCH(D48,$D$5:$D$77,0))</f>
        <v>0.006539351851851852</v>
      </c>
    </row>
    <row r="49" spans="1:10" ht="15" customHeight="1">
      <c r="A49" s="13">
        <v>45</v>
      </c>
      <c r="B49" s="41" t="s">
        <v>132</v>
      </c>
      <c r="C49" s="41" t="s">
        <v>40</v>
      </c>
      <c r="D49" s="13" t="s">
        <v>61</v>
      </c>
      <c r="E49" s="41" t="s">
        <v>122</v>
      </c>
      <c r="F49" s="14">
        <v>0.024687499999999998</v>
      </c>
      <c r="G49" s="14">
        <v>0.024687499999999998</v>
      </c>
      <c r="H49" s="13" t="str">
        <f t="shared" si="2"/>
        <v>5.56/km</v>
      </c>
      <c r="I49" s="14">
        <f t="shared" si="3"/>
        <v>0.010706018518518516</v>
      </c>
      <c r="J49" s="14">
        <f>G49-INDEX($G$5:$G$77,MATCH(D49,$D$5:$D$77,0))</f>
        <v>0.0011342592592592585</v>
      </c>
    </row>
    <row r="50" spans="1:10" ht="15" customHeight="1">
      <c r="A50" s="13">
        <v>46</v>
      </c>
      <c r="B50" s="41" t="s">
        <v>133</v>
      </c>
      <c r="C50" s="41" t="s">
        <v>134</v>
      </c>
      <c r="D50" s="13" t="s">
        <v>91</v>
      </c>
      <c r="E50" s="41" t="s">
        <v>120</v>
      </c>
      <c r="F50" s="14">
        <v>0.024837962962962964</v>
      </c>
      <c r="G50" s="14">
        <v>0.024837962962962964</v>
      </c>
      <c r="H50" s="13" t="str">
        <f t="shared" si="2"/>
        <v>5.58/km</v>
      </c>
      <c r="I50" s="14">
        <f t="shared" si="3"/>
        <v>0.010856481481481483</v>
      </c>
      <c r="J50" s="14">
        <f>G50-INDEX($G$5:$G$77,MATCH(D50,$D$5:$D$77,0))</f>
        <v>0.00734953703703704</v>
      </c>
    </row>
    <row r="51" spans="1:10" ht="15" customHeight="1">
      <c r="A51" s="13">
        <v>47</v>
      </c>
      <c r="B51" s="41" t="s">
        <v>135</v>
      </c>
      <c r="C51" s="41" t="s">
        <v>48</v>
      </c>
      <c r="D51" s="13" t="s">
        <v>58</v>
      </c>
      <c r="E51" s="41" t="s">
        <v>136</v>
      </c>
      <c r="F51" s="14">
        <v>0.025196759259259256</v>
      </c>
      <c r="G51" s="14">
        <v>0.025196759259259256</v>
      </c>
      <c r="H51" s="13" t="str">
        <f t="shared" si="2"/>
        <v>6.03/km</v>
      </c>
      <c r="I51" s="14">
        <f t="shared" si="3"/>
        <v>0.011215277777777774</v>
      </c>
      <c r="J51" s="14">
        <f>G51-INDEX($G$5:$G$77,MATCH(D51,$D$5:$D$77,0))</f>
        <v>0.006840277777777775</v>
      </c>
    </row>
    <row r="52" spans="1:10" ht="15" customHeight="1">
      <c r="A52" s="18">
        <v>48</v>
      </c>
      <c r="B52" s="43" t="s">
        <v>137</v>
      </c>
      <c r="C52" s="43" t="s">
        <v>15</v>
      </c>
      <c r="D52" s="18" t="s">
        <v>50</v>
      </c>
      <c r="E52" s="43" t="s">
        <v>43</v>
      </c>
      <c r="F52" s="19">
        <v>0.025775462962962962</v>
      </c>
      <c r="G52" s="19">
        <v>0.025775462962962962</v>
      </c>
      <c r="H52" s="18" t="str">
        <f t="shared" si="2"/>
        <v>6.11/km</v>
      </c>
      <c r="I52" s="19">
        <f t="shared" si="3"/>
        <v>0.01179398148148148</v>
      </c>
      <c r="J52" s="19">
        <f>G52-INDEX($G$5:$G$77,MATCH(D52,$D$5:$D$77,0))</f>
        <v>0.009814814814814811</v>
      </c>
    </row>
    <row r="53" spans="1:10" ht="15" customHeight="1">
      <c r="A53" s="13">
        <v>49</v>
      </c>
      <c r="B53" s="41" t="s">
        <v>138</v>
      </c>
      <c r="C53" s="41" t="s">
        <v>35</v>
      </c>
      <c r="D53" s="13" t="s">
        <v>58</v>
      </c>
      <c r="E53" s="41" t="s">
        <v>89</v>
      </c>
      <c r="F53" s="14">
        <v>0.025902777777777775</v>
      </c>
      <c r="G53" s="14">
        <v>0.025902777777777775</v>
      </c>
      <c r="H53" s="13" t="str">
        <f t="shared" si="2"/>
        <v>6.13/km</v>
      </c>
      <c r="I53" s="14">
        <f t="shared" si="3"/>
        <v>0.011921296296296293</v>
      </c>
      <c r="J53" s="14">
        <f>G53-INDEX($G$5:$G$77,MATCH(D53,$D$5:$D$77,0))</f>
        <v>0.007546296296296294</v>
      </c>
    </row>
    <row r="54" spans="1:10" ht="15" customHeight="1">
      <c r="A54" s="13">
        <v>50</v>
      </c>
      <c r="B54" s="41" t="s">
        <v>66</v>
      </c>
      <c r="C54" s="41" t="s">
        <v>139</v>
      </c>
      <c r="D54" s="13" t="s">
        <v>91</v>
      </c>
      <c r="E54" s="41" t="s">
        <v>117</v>
      </c>
      <c r="F54" s="14">
        <v>0.026296296296296293</v>
      </c>
      <c r="G54" s="14">
        <v>0.026296296296296293</v>
      </c>
      <c r="H54" s="13" t="str">
        <f t="shared" si="2"/>
        <v>6.19/km</v>
      </c>
      <c r="I54" s="14">
        <f t="shared" si="3"/>
        <v>0.012314814814814811</v>
      </c>
      <c r="J54" s="14">
        <f>G54-INDEX($G$5:$G$77,MATCH(D54,$D$5:$D$77,0))</f>
        <v>0.008807870370370369</v>
      </c>
    </row>
    <row r="55" spans="1:10" ht="15" customHeight="1">
      <c r="A55" s="13">
        <v>51</v>
      </c>
      <c r="B55" s="41" t="s">
        <v>36</v>
      </c>
      <c r="C55" s="41" t="s">
        <v>140</v>
      </c>
      <c r="D55" s="13" t="s">
        <v>91</v>
      </c>
      <c r="E55" s="41" t="s">
        <v>122</v>
      </c>
      <c r="F55" s="14">
        <v>0.026400462962962962</v>
      </c>
      <c r="G55" s="14">
        <v>0.026400462962962962</v>
      </c>
      <c r="H55" s="13" t="str">
        <f t="shared" si="2"/>
        <v>6.20/km</v>
      </c>
      <c r="I55" s="14">
        <f t="shared" si="3"/>
        <v>0.01241898148148148</v>
      </c>
      <c r="J55" s="14">
        <f>G55-INDEX($G$5:$G$77,MATCH(D55,$D$5:$D$77,0))</f>
        <v>0.008912037037037038</v>
      </c>
    </row>
    <row r="56" spans="1:10" ht="15" customHeight="1">
      <c r="A56" s="13">
        <v>52</v>
      </c>
      <c r="B56" s="41" t="s">
        <v>141</v>
      </c>
      <c r="C56" s="41" t="s">
        <v>11</v>
      </c>
      <c r="D56" s="13" t="s">
        <v>46</v>
      </c>
      <c r="E56" s="41" t="s">
        <v>84</v>
      </c>
      <c r="F56" s="14">
        <v>0.026400462962962962</v>
      </c>
      <c r="G56" s="14">
        <v>0.026400462962962962</v>
      </c>
      <c r="H56" s="13" t="str">
        <f t="shared" si="2"/>
        <v>6.20/km</v>
      </c>
      <c r="I56" s="14">
        <f t="shared" si="3"/>
        <v>0.01241898148148148</v>
      </c>
      <c r="J56" s="14">
        <f>G56-INDEX($G$5:$G$77,MATCH(D56,$D$5:$D$77,0))</f>
        <v>0.011724537037037037</v>
      </c>
    </row>
    <row r="57" spans="1:10" ht="15" customHeight="1">
      <c r="A57" s="13">
        <v>53</v>
      </c>
      <c r="B57" s="41" t="s">
        <v>142</v>
      </c>
      <c r="C57" s="41" t="s">
        <v>32</v>
      </c>
      <c r="D57" s="13" t="s">
        <v>58</v>
      </c>
      <c r="E57" s="41" t="s">
        <v>122</v>
      </c>
      <c r="F57" s="14">
        <v>0.026400462962962962</v>
      </c>
      <c r="G57" s="14">
        <v>0.026400462962962962</v>
      </c>
      <c r="H57" s="13" t="str">
        <f>TEXT(INT((HOUR(G57)*3600+MINUTE(G57)*60+SECOND(G57))/$J$3/60),"0")&amp;"."&amp;TEXT(MOD((HOUR(G57)*3600+MINUTE(G57)*60+SECOND(G57))/$J$3,60),"00")&amp;"/km"</f>
        <v>6.20/km</v>
      </c>
      <c r="I57" s="14">
        <f>G57-$G$5</f>
        <v>0.01241898148148148</v>
      </c>
      <c r="J57" s="14">
        <f>G57-INDEX($G$5:$G$77,MATCH(D57,$D$5:$D$77,0))</f>
        <v>0.008043981481481482</v>
      </c>
    </row>
    <row r="58" spans="1:10" ht="15" customHeight="1">
      <c r="A58" s="17">
        <v>54</v>
      </c>
      <c r="B58" s="42" t="s">
        <v>143</v>
      </c>
      <c r="C58" s="42" t="s">
        <v>144</v>
      </c>
      <c r="D58" s="17" t="s">
        <v>51</v>
      </c>
      <c r="E58" s="42" t="s">
        <v>122</v>
      </c>
      <c r="F58" s="16">
        <v>0.026400462962962962</v>
      </c>
      <c r="G58" s="16">
        <v>0.026400462962962962</v>
      </c>
      <c r="H58" s="17" t="str">
        <f>TEXT(INT((HOUR(G58)*3600+MINUTE(G58)*60+SECOND(G58))/$J$3/60),"0")&amp;"."&amp;TEXT(MOD((HOUR(G58)*3600+MINUTE(G58)*60+SECOND(G58))/$J$3,60),"00")&amp;"/km"</f>
        <v>6.20/km</v>
      </c>
      <c r="I58" s="16">
        <f>G58-$G$5</f>
        <v>0.01241898148148148</v>
      </c>
      <c r="J58" s="16">
        <f>G58-INDEX($G$5:$G$77,MATCH(D58,$D$5:$D$77,0))</f>
        <v>0.006493055555555554</v>
      </c>
    </row>
  </sheetData>
  <sheetProtection/>
  <autoFilter ref="A4:J5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4" t="str">
        <f>Individuale!A1</f>
        <v>Memorial Stracchi</v>
      </c>
      <c r="B1" s="25"/>
      <c r="C1" s="26"/>
    </row>
    <row r="2" spans="1:3" ht="24" customHeight="1">
      <c r="A2" s="22" t="str">
        <f>Individuale!A2</f>
        <v> </v>
      </c>
      <c r="B2" s="22"/>
      <c r="C2" s="22"/>
    </row>
    <row r="3" spans="1:3" ht="24" customHeight="1">
      <c r="A3" s="27" t="str">
        <f>Individuale!A3</f>
        <v>Montasola (RI) Italia - Sabato 28/06/2014</v>
      </c>
      <c r="B3" s="27"/>
      <c r="C3" s="2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8">
        <v>1</v>
      </c>
      <c r="B5" s="29" t="s">
        <v>71</v>
      </c>
      <c r="C5" s="36">
        <v>8</v>
      </c>
    </row>
    <row r="6" spans="1:3" ht="15" customHeight="1">
      <c r="A6" s="30">
        <v>2</v>
      </c>
      <c r="B6" s="31" t="s">
        <v>122</v>
      </c>
      <c r="C6" s="37">
        <v>5</v>
      </c>
    </row>
    <row r="7" spans="1:3" ht="15" customHeight="1">
      <c r="A7" s="30">
        <v>3</v>
      </c>
      <c r="B7" s="31" t="s">
        <v>73</v>
      </c>
      <c r="C7" s="37">
        <v>5</v>
      </c>
    </row>
    <row r="8" spans="1:3" ht="15" customHeight="1">
      <c r="A8" s="34">
        <v>4</v>
      </c>
      <c r="B8" s="35" t="s">
        <v>43</v>
      </c>
      <c r="C8" s="39">
        <v>4</v>
      </c>
    </row>
    <row r="9" spans="1:3" ht="15" customHeight="1">
      <c r="A9" s="30">
        <v>5</v>
      </c>
      <c r="B9" s="31" t="s">
        <v>84</v>
      </c>
      <c r="C9" s="37">
        <v>4</v>
      </c>
    </row>
    <row r="10" spans="1:3" ht="15" customHeight="1">
      <c r="A10" s="30">
        <v>6</v>
      </c>
      <c r="B10" s="31" t="s">
        <v>89</v>
      </c>
      <c r="C10" s="37">
        <v>4</v>
      </c>
    </row>
    <row r="11" spans="1:3" ht="15" customHeight="1">
      <c r="A11" s="30">
        <v>7</v>
      </c>
      <c r="B11" s="31" t="s">
        <v>49</v>
      </c>
      <c r="C11" s="37">
        <v>3</v>
      </c>
    </row>
    <row r="12" spans="1:3" ht="15" customHeight="1">
      <c r="A12" s="30">
        <v>8</v>
      </c>
      <c r="B12" s="31" t="s">
        <v>81</v>
      </c>
      <c r="C12" s="37">
        <v>2</v>
      </c>
    </row>
    <row r="13" spans="1:3" ht="15" customHeight="1">
      <c r="A13" s="30">
        <v>9</v>
      </c>
      <c r="B13" s="31" t="s">
        <v>120</v>
      </c>
      <c r="C13" s="37">
        <v>2</v>
      </c>
    </row>
    <row r="14" spans="1:3" ht="15" customHeight="1">
      <c r="A14" s="30">
        <v>10</v>
      </c>
      <c r="B14" s="31" t="s">
        <v>93</v>
      </c>
      <c r="C14" s="37">
        <v>2</v>
      </c>
    </row>
    <row r="15" spans="1:3" ht="15" customHeight="1">
      <c r="A15" s="30">
        <v>11</v>
      </c>
      <c r="B15" s="31" t="s">
        <v>117</v>
      </c>
      <c r="C15" s="37">
        <v>2</v>
      </c>
    </row>
    <row r="16" spans="1:3" ht="15" customHeight="1">
      <c r="A16" s="30">
        <v>12</v>
      </c>
      <c r="B16" s="31" t="s">
        <v>98</v>
      </c>
      <c r="C16" s="37">
        <v>1</v>
      </c>
    </row>
    <row r="17" spans="1:3" ht="15" customHeight="1">
      <c r="A17" s="30">
        <v>13</v>
      </c>
      <c r="B17" s="31" t="s">
        <v>128</v>
      </c>
      <c r="C17" s="37">
        <v>1</v>
      </c>
    </row>
    <row r="18" spans="1:3" ht="15" customHeight="1">
      <c r="A18" s="30">
        <v>14</v>
      </c>
      <c r="B18" s="31" t="s">
        <v>129</v>
      </c>
      <c r="C18" s="37">
        <v>1</v>
      </c>
    </row>
    <row r="19" spans="1:3" ht="15" customHeight="1">
      <c r="A19" s="30">
        <v>15</v>
      </c>
      <c r="B19" s="31" t="s">
        <v>54</v>
      </c>
      <c r="C19" s="37">
        <v>1</v>
      </c>
    </row>
    <row r="20" spans="1:3" ht="15" customHeight="1">
      <c r="A20" s="30">
        <v>16</v>
      </c>
      <c r="B20" s="31" t="s">
        <v>127</v>
      </c>
      <c r="C20" s="37">
        <v>1</v>
      </c>
    </row>
    <row r="21" spans="1:3" ht="15" customHeight="1">
      <c r="A21" s="30">
        <v>17</v>
      </c>
      <c r="B21" s="31" t="s">
        <v>69</v>
      </c>
      <c r="C21" s="37">
        <v>1</v>
      </c>
    </row>
    <row r="22" spans="1:3" ht="15" customHeight="1">
      <c r="A22" s="30">
        <v>18</v>
      </c>
      <c r="B22" s="31" t="s">
        <v>106</v>
      </c>
      <c r="C22" s="37">
        <v>1</v>
      </c>
    </row>
    <row r="23" spans="1:3" ht="15" customHeight="1">
      <c r="A23" s="30">
        <v>19</v>
      </c>
      <c r="B23" s="31" t="s">
        <v>136</v>
      </c>
      <c r="C23" s="37">
        <v>1</v>
      </c>
    </row>
    <row r="24" spans="1:3" ht="15" customHeight="1">
      <c r="A24" s="30">
        <v>20</v>
      </c>
      <c r="B24" s="31" t="s">
        <v>79</v>
      </c>
      <c r="C24" s="37">
        <v>1</v>
      </c>
    </row>
    <row r="25" spans="1:3" ht="15" customHeight="1">
      <c r="A25" s="30">
        <v>21</v>
      </c>
      <c r="B25" s="31" t="s">
        <v>86</v>
      </c>
      <c r="C25" s="37">
        <v>1</v>
      </c>
    </row>
    <row r="26" spans="1:3" ht="15" customHeight="1">
      <c r="A26" s="30">
        <v>22</v>
      </c>
      <c r="B26" s="31" t="s">
        <v>115</v>
      </c>
      <c r="C26" s="37">
        <v>1</v>
      </c>
    </row>
    <row r="27" spans="1:3" ht="15" customHeight="1">
      <c r="A27" s="30">
        <v>23</v>
      </c>
      <c r="B27" s="31" t="s">
        <v>102</v>
      </c>
      <c r="C27" s="37">
        <v>1</v>
      </c>
    </row>
    <row r="28" spans="1:3" ht="15" customHeight="1">
      <c r="A28" s="32">
        <v>24</v>
      </c>
      <c r="B28" s="33" t="s">
        <v>77</v>
      </c>
      <c r="C28" s="38">
        <v>1</v>
      </c>
    </row>
    <row r="29" ht="12.75">
      <c r="C29" s="2">
        <f>SUM(C5:C28)</f>
        <v>54</v>
      </c>
    </row>
  </sheetData>
  <sheetProtection/>
  <autoFilter ref="A4:C5">
    <sortState ref="A5:C29">
      <sortCondition descending="1" sortBy="value" ref="C5:C2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2014-06-30T14:56:14Z</dcterms:modified>
  <cp:category/>
  <cp:version/>
  <cp:contentType/>
  <cp:contentStatus/>
</cp:coreProperties>
</file>