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'Individuale'!$A$3:$I$200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<sst xmlns="http://schemas.openxmlformats.org/spreadsheetml/2006/main" count="1053" uniqueCount="559">
  <si>
    <t>0:56:59</t>
  </si>
  <si>
    <t>EUGENIO</t>
  </si>
  <si>
    <t>0:57:33</t>
  </si>
  <si>
    <t>GIANNI</t>
  </si>
  <si>
    <t>0:57:51</t>
  </si>
  <si>
    <t>0:57:52</t>
  </si>
  <si>
    <t>0:58:04</t>
  </si>
  <si>
    <t>0:58:10</t>
  </si>
  <si>
    <t>CATHERINE</t>
  </si>
  <si>
    <t>0:58:28</t>
  </si>
  <si>
    <t>STEPAN</t>
  </si>
  <si>
    <t>VASINTONI</t>
  </si>
  <si>
    <t>1:00:11</t>
  </si>
  <si>
    <t>1:00:41</t>
  </si>
  <si>
    <t>ATLETICA MONTE MARIO</t>
  </si>
  <si>
    <t>1:01:46</t>
  </si>
  <si>
    <t>1:02:03</t>
  </si>
  <si>
    <t>1:02:43</t>
  </si>
  <si>
    <t>1:03:17</t>
  </si>
  <si>
    <t>1:03:22</t>
  </si>
  <si>
    <t>CORRADI</t>
  </si>
  <si>
    <t>PERNA</t>
  </si>
  <si>
    <t>LOREDANA</t>
  </si>
  <si>
    <t>AMM</t>
  </si>
  <si>
    <t>COLOSSEO 2000</t>
  </si>
  <si>
    <t>BOLDORINI</t>
  </si>
  <si>
    <t>PELLICCIA</t>
  </si>
  <si>
    <t>DUE PONTI</t>
  </si>
  <si>
    <t>CAT SPORT</t>
  </si>
  <si>
    <t>BRAVETTA RUNNERS</t>
  </si>
  <si>
    <t>SALVATORE</t>
  </si>
  <si>
    <t>AMATORI VILLA PAMPHILI</t>
  </si>
  <si>
    <t>MM65+</t>
  </si>
  <si>
    <t>LBM SPORT</t>
  </si>
  <si>
    <t>HELIOS VILLAGE</t>
  </si>
  <si>
    <t>GIAMPIERO</t>
  </si>
  <si>
    <t>MARHNAOUI</t>
  </si>
  <si>
    <t>TARIK</t>
  </si>
  <si>
    <t>FARTLEK</t>
  </si>
  <si>
    <t>0:36:09</t>
  </si>
  <si>
    <t>DOURMI</t>
  </si>
  <si>
    <t>SAID</t>
  </si>
  <si>
    <t>0:36:15</t>
  </si>
  <si>
    <t>DI LELLO</t>
  </si>
  <si>
    <t>ATLETICA GONNESA</t>
  </si>
  <si>
    <t>0:36:57</t>
  </si>
  <si>
    <t>PODISTICA ERETUM</t>
  </si>
  <si>
    <t>0:40:12</t>
  </si>
  <si>
    <t>FAGNANI</t>
  </si>
  <si>
    <t>FREE RUNNERS</t>
  </si>
  <si>
    <t>0:40:26</t>
  </si>
  <si>
    <t>CHIOCCA</t>
  </si>
  <si>
    <t>CERVETERI RUNNERS</t>
  </si>
  <si>
    <t>PISU</t>
  </si>
  <si>
    <t>FOOTWORKS</t>
  </si>
  <si>
    <t>SAVINA</t>
  </si>
  <si>
    <t>0:42:28</t>
  </si>
  <si>
    <t>PEPE</t>
  </si>
  <si>
    <t>0:42:50</t>
  </si>
  <si>
    <t>GUERRIERO</t>
  </si>
  <si>
    <t>STEFNO</t>
  </si>
  <si>
    <t>0:42:52</t>
  </si>
  <si>
    <t>CONFORTI</t>
  </si>
  <si>
    <t>ANGUILLARA SABAZIA</t>
  </si>
  <si>
    <t>PODISTICA CASALOTTI</t>
  </si>
  <si>
    <t>A</t>
  </si>
  <si>
    <t>ROMA 83</t>
  </si>
  <si>
    <t>FARGIONE</t>
  </si>
  <si>
    <t>ATAC MARATHON CLUB</t>
  </si>
  <si>
    <t>BANCARI ROMANI</t>
  </si>
  <si>
    <t>ATLETICA VILLA AURELIA-FORUM</t>
  </si>
  <si>
    <t>0:43:56</t>
  </si>
  <si>
    <t>LAZIO RUNNERS TEAM</t>
  </si>
  <si>
    <t>GENNARINI</t>
  </si>
  <si>
    <t>PETRUCCI</t>
  </si>
  <si>
    <t>IPZS</t>
  </si>
  <si>
    <t>0:44:24</t>
  </si>
  <si>
    <t>PETER PAN</t>
  </si>
  <si>
    <t>0:44:41</t>
  </si>
  <si>
    <t>0:44:50</t>
  </si>
  <si>
    <t>LUCCI</t>
  </si>
  <si>
    <t>0:45:00</t>
  </si>
  <si>
    <t>ACORP</t>
  </si>
  <si>
    <t>GAVIATI</t>
  </si>
  <si>
    <t>ANNA BABY RUNNERS</t>
  </si>
  <si>
    <t>0:45:44</t>
  </si>
  <si>
    <t>VALERI</t>
  </si>
  <si>
    <t>ATLETICA FALERIA</t>
  </si>
  <si>
    <t>0:46:06</t>
  </si>
  <si>
    <t>CUGNETTO</t>
  </si>
  <si>
    <t>ATLETICA NOTO</t>
  </si>
  <si>
    <t>GIUDICE</t>
  </si>
  <si>
    <t>FRANCESCO SAVERIO</t>
  </si>
  <si>
    <t>ATLETICA ROMACAPITALE</t>
  </si>
  <si>
    <t>0:46:41</t>
  </si>
  <si>
    <t>SEFANO</t>
  </si>
  <si>
    <t>VALANCHERRY</t>
  </si>
  <si>
    <t>JOSEPH</t>
  </si>
  <si>
    <t>0:46:52</t>
  </si>
  <si>
    <t>SPACCAROTELLA</t>
  </si>
  <si>
    <t>ANGUILLARA TRAIL 2 LAGHI</t>
  </si>
  <si>
    <t>ZIBELLINI</t>
  </si>
  <si>
    <t>0:47:01</t>
  </si>
  <si>
    <t>MAZZONI</t>
  </si>
  <si>
    <t>0:47:10</t>
  </si>
  <si>
    <t>AMA ROMA</t>
  </si>
  <si>
    <t>VITTA</t>
  </si>
  <si>
    <t>0:47:54</t>
  </si>
  <si>
    <t>TRAVAGLINI</t>
  </si>
  <si>
    <t>0:48:01</t>
  </si>
  <si>
    <t>NAFRA</t>
  </si>
  <si>
    <t>0:48:15</t>
  </si>
  <si>
    <t>PERNICIANO</t>
  </si>
  <si>
    <t>0:48:17</t>
  </si>
  <si>
    <t>AICS CLUB ATLETICO CENTRALE</t>
  </si>
  <si>
    <t>ANTONUZZI</t>
  </si>
  <si>
    <t>0:48:24</t>
  </si>
  <si>
    <t>0:48:27</t>
  </si>
  <si>
    <t>LUNGU</t>
  </si>
  <si>
    <t>LUMINITA</t>
  </si>
  <si>
    <t>B</t>
  </si>
  <si>
    <t>OSTIA ANTICA ATHLETAE</t>
  </si>
  <si>
    <t>DI FRUSCIO</t>
  </si>
  <si>
    <t>ARENA</t>
  </si>
  <si>
    <t>GLORIA</t>
  </si>
  <si>
    <t>BIGAGLI</t>
  </si>
  <si>
    <t>0:48:43</t>
  </si>
  <si>
    <t>MARISA</t>
  </si>
  <si>
    <t>C</t>
  </si>
  <si>
    <t>0:48:57</t>
  </si>
  <si>
    <t>TIBURZI</t>
  </si>
  <si>
    <t>SEVERINO</t>
  </si>
  <si>
    <t>S. MARINELLA RUNNERS</t>
  </si>
  <si>
    <t>PODISTICA PRENESTE</t>
  </si>
  <si>
    <t>CASTILLO PANEZO</t>
  </si>
  <si>
    <t>GUIDO FAVIO</t>
  </si>
  <si>
    <t>MASSARA</t>
  </si>
  <si>
    <t>VERACINI</t>
  </si>
  <si>
    <t>0:49:39</t>
  </si>
  <si>
    <t>GELLI</t>
  </si>
  <si>
    <t>PENDENZA</t>
  </si>
  <si>
    <t>GHEORGINA</t>
  </si>
  <si>
    <t>BUONFIGLIO</t>
  </si>
  <si>
    <t>0:50:22</t>
  </si>
  <si>
    <t>PIERSTEFANO</t>
  </si>
  <si>
    <t>SALVIONI</t>
  </si>
  <si>
    <t>LA MONTAGNA</t>
  </si>
  <si>
    <t>CLEMENTE</t>
  </si>
  <si>
    <t>PODISTICA ALSIUM</t>
  </si>
  <si>
    <t>0:50:46</t>
  </si>
  <si>
    <t>LITAL</t>
  </si>
  <si>
    <t>SCALI</t>
  </si>
  <si>
    <t>0:50:57</t>
  </si>
  <si>
    <t>D'ONOFRIO</t>
  </si>
  <si>
    <t>LIBERO</t>
  </si>
  <si>
    <t>QUACQUARELLI</t>
  </si>
  <si>
    <t>GATTO</t>
  </si>
  <si>
    <t>0:51:10</t>
  </si>
  <si>
    <t>CARONTI</t>
  </si>
  <si>
    <t>0:51:20</t>
  </si>
  <si>
    <t>CIERVO</t>
  </si>
  <si>
    <t>BADERO</t>
  </si>
  <si>
    <t>0:51:32</t>
  </si>
  <si>
    <t>HUIZING</t>
  </si>
  <si>
    <t>KLAIZENA INEKE</t>
  </si>
  <si>
    <t>CORRIMONDO</t>
  </si>
  <si>
    <t>FAZIOLI</t>
  </si>
  <si>
    <t>0:52:19</t>
  </si>
  <si>
    <t>PFIZER ITALIA</t>
  </si>
  <si>
    <t>0:52:27</t>
  </si>
  <si>
    <t>LA MANTIA</t>
  </si>
  <si>
    <t>MARATHON CLUB PALERMO</t>
  </si>
  <si>
    <t>0:52:43</t>
  </si>
  <si>
    <t>TONANZI</t>
  </si>
  <si>
    <t>0:52:50</t>
  </si>
  <si>
    <t>ATTANASIO</t>
  </si>
  <si>
    <t>BUZZONETTI</t>
  </si>
  <si>
    <t>0:52:55</t>
  </si>
  <si>
    <t>0:53:01</t>
  </si>
  <si>
    <t>SALVATI</t>
  </si>
  <si>
    <t>0:53:06</t>
  </si>
  <si>
    <t>DI SANO</t>
  </si>
  <si>
    <t>0:53:34</t>
  </si>
  <si>
    <t>COPPOLA</t>
  </si>
  <si>
    <t>DI MICHELE</t>
  </si>
  <si>
    <t>0:53:59</t>
  </si>
  <si>
    <t>FAZIO</t>
  </si>
  <si>
    <t>CANDIANA</t>
  </si>
  <si>
    <t>0:54:00</t>
  </si>
  <si>
    <t>CATALANO</t>
  </si>
  <si>
    <t>0:54:01</t>
  </si>
  <si>
    <t>FERRAZZOLI</t>
  </si>
  <si>
    <t>0:54:18</t>
  </si>
  <si>
    <t>0:54:21</t>
  </si>
  <si>
    <t>0:54:24</t>
  </si>
  <si>
    <t>MAIOLATESI</t>
  </si>
  <si>
    <t>LAURO</t>
  </si>
  <si>
    <t>CIRCOLO CANOTTIERI ANIENE</t>
  </si>
  <si>
    <t>ZAUTZIK</t>
  </si>
  <si>
    <t>ADITSF</t>
  </si>
  <si>
    <t>0:54:47</t>
  </si>
  <si>
    <t>FATTORI</t>
  </si>
  <si>
    <t>0:54:55</t>
  </si>
  <si>
    <t>MARTURANO</t>
  </si>
  <si>
    <t>CIAMPA</t>
  </si>
  <si>
    <t>0:55:05</t>
  </si>
  <si>
    <t>0:55:26</t>
  </si>
  <si>
    <t>CAPUOZZO</t>
  </si>
  <si>
    <t>NUNZIO</t>
  </si>
  <si>
    <t>0:55:35</t>
  </si>
  <si>
    <t>GIUIUSA</t>
  </si>
  <si>
    <t>0:55:39</t>
  </si>
  <si>
    <t>AS</t>
  </si>
  <si>
    <t>OMER ENGIN</t>
  </si>
  <si>
    <t>DI FELICE</t>
  </si>
  <si>
    <t>0:56:05</t>
  </si>
  <si>
    <t>0:56:09</t>
  </si>
  <si>
    <t>MONORCHIO</t>
  </si>
  <si>
    <t>JACOPO</t>
  </si>
  <si>
    <t>DI FINO</t>
  </si>
  <si>
    <t>0:56:17</t>
  </si>
  <si>
    <t>GIACOMINI</t>
  </si>
  <si>
    <t>0:56:22</t>
  </si>
  <si>
    <t>FUSACCHIA</t>
  </si>
  <si>
    <t>NAPOLEONE</t>
  </si>
  <si>
    <t>0:56:26</t>
  </si>
  <si>
    <t>BENEVELLO</t>
  </si>
  <si>
    <t>PICCIONE</t>
  </si>
  <si>
    <t>AMATORI CASTELFUSANO</t>
  </si>
  <si>
    <t>0:56:46</t>
  </si>
  <si>
    <t>GIOVANNI CASTELLO</t>
  </si>
  <si>
    <t>0:57:03</t>
  </si>
  <si>
    <t>PETROSELLI</t>
  </si>
  <si>
    <t>0:57:13</t>
  </si>
  <si>
    <t>0:57:24</t>
  </si>
  <si>
    <t>FERRANTINI</t>
  </si>
  <si>
    <t>SEVERINA</t>
  </si>
  <si>
    <t>0:57:47</t>
  </si>
  <si>
    <t>FRANZE'</t>
  </si>
  <si>
    <t>SOFIA</t>
  </si>
  <si>
    <t>DI POMPEO</t>
  </si>
  <si>
    <t>0:58:49</t>
  </si>
  <si>
    <t>D</t>
  </si>
  <si>
    <t>0:59:04</t>
  </si>
  <si>
    <t>ALTOBELLI</t>
  </si>
  <si>
    <t>0:59:37</t>
  </si>
  <si>
    <t>0:59:42</t>
  </si>
  <si>
    <t>ROSOLIN</t>
  </si>
  <si>
    <t>LATTANTE</t>
  </si>
  <si>
    <t>MARTINES</t>
  </si>
  <si>
    <t>1:00:47</t>
  </si>
  <si>
    <t>MAYER</t>
  </si>
  <si>
    <t>FRISINI</t>
  </si>
  <si>
    <t>1:01:30</t>
  </si>
  <si>
    <t>D'URBANO</t>
  </si>
  <si>
    <t>1:01:47</t>
  </si>
  <si>
    <t>STRIOLO</t>
  </si>
  <si>
    <t>GUERNACCINI</t>
  </si>
  <si>
    <t>1:02:32</t>
  </si>
  <si>
    <t>BELLOTTI</t>
  </si>
  <si>
    <t>1:02:37</t>
  </si>
  <si>
    <t>BALESTRA</t>
  </si>
  <si>
    <t>SINERCHIA</t>
  </si>
  <si>
    <t>ABAZI</t>
  </si>
  <si>
    <t>ANA</t>
  </si>
  <si>
    <t>1:03:31</t>
  </si>
  <si>
    <t>1:03:32</t>
  </si>
  <si>
    <t>CASAGRANDE</t>
  </si>
  <si>
    <t>MILENA</t>
  </si>
  <si>
    <t>1:03:36</t>
  </si>
  <si>
    <t>CROVA</t>
  </si>
  <si>
    <t>1:03:59</t>
  </si>
  <si>
    <t>D'ANDREA</t>
  </si>
  <si>
    <t>1:04:39</t>
  </si>
  <si>
    <t>SCOPPETTUOLO</t>
  </si>
  <si>
    <t>1:04:51</t>
  </si>
  <si>
    <t>1:05:00</t>
  </si>
  <si>
    <t>SCIPIONI</t>
  </si>
  <si>
    <t>1:05:06</t>
  </si>
  <si>
    <t>PADOVANI</t>
  </si>
  <si>
    <t>1:05:13</t>
  </si>
  <si>
    <t>PIGNATIELLO</t>
  </si>
  <si>
    <t>1:05:41</t>
  </si>
  <si>
    <t>PREMUTICO</t>
  </si>
  <si>
    <t>1:05:59</t>
  </si>
  <si>
    <t>DYER</t>
  </si>
  <si>
    <t>THERESA</t>
  </si>
  <si>
    <t>1:06:11</t>
  </si>
  <si>
    <t>BRIGHENTI</t>
  </si>
  <si>
    <t>1:06:19</t>
  </si>
  <si>
    <t>ULPIANI</t>
  </si>
  <si>
    <t>OSCAR</t>
  </si>
  <si>
    <t>THE WARLUS TEAM</t>
  </si>
  <si>
    <t>1:06:34</t>
  </si>
  <si>
    <t>MARATEO</t>
  </si>
  <si>
    <t>1:07:26</t>
  </si>
  <si>
    <t>GIANGIACOMI</t>
  </si>
  <si>
    <t>1:07:27</t>
  </si>
  <si>
    <t>OLIVI</t>
  </si>
  <si>
    <t>1:07:37</t>
  </si>
  <si>
    <t>BALLARINI</t>
  </si>
  <si>
    <t>1:07:44</t>
  </si>
  <si>
    <t>1:07:59</t>
  </si>
  <si>
    <t>DONA'</t>
  </si>
  <si>
    <t>1:08:28</t>
  </si>
  <si>
    <t>TAGLIAFERRI</t>
  </si>
  <si>
    <t>1:08:59</t>
  </si>
  <si>
    <t>GUILLORIT</t>
  </si>
  <si>
    <t>1:09:21</t>
  </si>
  <si>
    <t>PACENZA</t>
  </si>
  <si>
    <t>1:11:58</t>
  </si>
  <si>
    <t>TONNINI</t>
  </si>
  <si>
    <t>1:14:59</t>
  </si>
  <si>
    <t>1:15:03</t>
  </si>
  <si>
    <t>MAESANO</t>
  </si>
  <si>
    <t>1:20:08</t>
  </si>
  <si>
    <t>SIBIO</t>
  </si>
  <si>
    <t>K42</t>
  </si>
  <si>
    <t>1:24:20</t>
  </si>
  <si>
    <t>CORRADINA</t>
  </si>
  <si>
    <t>1:25:59</t>
  </si>
  <si>
    <t>POLIDORO</t>
  </si>
  <si>
    <t>1:43:27</t>
  </si>
  <si>
    <r>
      <t xml:space="preserve">Giro del Ferro di Cavallo </t>
    </r>
    <r>
      <rPr>
        <i/>
        <sz val="18"/>
        <rFont val="Arial"/>
        <family val="2"/>
      </rPr>
      <t>18ª edizione</t>
    </r>
  </si>
  <si>
    <t>Casalotti - Roma (RM) Italia - Domenica 05/06/2011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</si>
  <si>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</si>
  <si>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</si>
  <si>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</si>
  <si>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</si>
  <si>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</si>
  <si>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</si>
  <si>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</si>
  <si>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</si>
  <si>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</si>
  <si>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</si>
  <si>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</si>
  <si>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GIOVANNI</t>
  </si>
  <si>
    <t>GIUSEPPE</t>
  </si>
  <si>
    <t>MM40</t>
  </si>
  <si>
    <t>ANTONIO</t>
  </si>
  <si>
    <t>ANDREA</t>
  </si>
  <si>
    <t>GIOVANNINI</t>
  </si>
  <si>
    <t>MARCO</t>
  </si>
  <si>
    <t>MM35</t>
  </si>
  <si>
    <t>MM50</t>
  </si>
  <si>
    <t>MM45</t>
  </si>
  <si>
    <t>DARIO</t>
  </si>
  <si>
    <t>A.S.D. PODISTICA SOLIDARIETA'</t>
  </si>
  <si>
    <t>NICOLA</t>
  </si>
  <si>
    <t>FRANCESCO</t>
  </si>
  <si>
    <t>FABIO</t>
  </si>
  <si>
    <t>DANIELE</t>
  </si>
  <si>
    <t>CRISTIAN</t>
  </si>
  <si>
    <t>DI ROMANO</t>
  </si>
  <si>
    <t>GIANLUIGI</t>
  </si>
  <si>
    <t>ANGELO</t>
  </si>
  <si>
    <t>VINCENZO</t>
  </si>
  <si>
    <t>FABRIZIO</t>
  </si>
  <si>
    <t>PAOLO</t>
  </si>
  <si>
    <t>MM55</t>
  </si>
  <si>
    <t>MAURO</t>
  </si>
  <si>
    <t>STEFANO</t>
  </si>
  <si>
    <t>GIANLUCA</t>
  </si>
  <si>
    <t>MINANI</t>
  </si>
  <si>
    <t>RASHID</t>
  </si>
  <si>
    <t>CLAUDIO</t>
  </si>
  <si>
    <t>GUGLINI</t>
  </si>
  <si>
    <t>CAPOCCIA</t>
  </si>
  <si>
    <t>GIORGIO</t>
  </si>
  <si>
    <t>DONATI</t>
  </si>
  <si>
    <t>MASSIMILIANO</t>
  </si>
  <si>
    <t>MARSILI</t>
  </si>
  <si>
    <t>FAUSTO</t>
  </si>
  <si>
    <t>MAURIZIO</t>
  </si>
  <si>
    <t>CASTELLANO</t>
  </si>
  <si>
    <t>MASSIMO</t>
  </si>
  <si>
    <t>ALFREDO</t>
  </si>
  <si>
    <t>ATLETICA ENI</t>
  </si>
  <si>
    <t>ALBERTO</t>
  </si>
  <si>
    <t>CIRULLI</t>
  </si>
  <si>
    <t>ALESSANDRO</t>
  </si>
  <si>
    <t>ARCASENZA</t>
  </si>
  <si>
    <t>VALTER</t>
  </si>
  <si>
    <t>SANDRO</t>
  </si>
  <si>
    <t>TOCCI</t>
  </si>
  <si>
    <t>BIAGIO</t>
  </si>
  <si>
    <t>TIMPERI</t>
  </si>
  <si>
    <t>LUCA</t>
  </si>
  <si>
    <t>LORENZO</t>
  </si>
  <si>
    <t>PODISTI MARATONA DI ROMA</t>
  </si>
  <si>
    <t>ATLETICA PEGASO</t>
  </si>
  <si>
    <t>MARIANI</t>
  </si>
  <si>
    <t>RICCARDO</t>
  </si>
  <si>
    <t>SERGIO</t>
  </si>
  <si>
    <t>ROBERTO</t>
  </si>
  <si>
    <t>SCOTTI</t>
  </si>
  <si>
    <t>IVANO</t>
  </si>
  <si>
    <t>DAVID</t>
  </si>
  <si>
    <t>TURIN</t>
  </si>
  <si>
    <t>MIGUEL ANGEL</t>
  </si>
  <si>
    <t>0:39:57</t>
  </si>
  <si>
    <t>ASCOLI</t>
  </si>
  <si>
    <t>LUIGI</t>
  </si>
  <si>
    <t>MARCELLO</t>
  </si>
  <si>
    <t>MARIO</t>
  </si>
  <si>
    <t>SALVATORI</t>
  </si>
  <si>
    <t>0:40:42</t>
  </si>
  <si>
    <t>PIERO</t>
  </si>
  <si>
    <t>FORTE</t>
  </si>
  <si>
    <t>RUGGERI</t>
  </si>
  <si>
    <t>BEVILACQUA</t>
  </si>
  <si>
    <t>DOMENICO</t>
  </si>
  <si>
    <t>MM60</t>
  </si>
  <si>
    <t>MAGRINI</t>
  </si>
  <si>
    <t>BRUNO</t>
  </si>
  <si>
    <t>MIRKO</t>
  </si>
  <si>
    <t>LUCIANO</t>
  </si>
  <si>
    <t>FERDINANDO</t>
  </si>
  <si>
    <t>BORVI</t>
  </si>
  <si>
    <t>0:42:02</t>
  </si>
  <si>
    <t>CARLO</t>
  </si>
  <si>
    <t>ROMANO</t>
  </si>
  <si>
    <t>MATTACCHIONI</t>
  </si>
  <si>
    <t>GIANNINI</t>
  </si>
  <si>
    <t>REDAELLI</t>
  </si>
  <si>
    <t>STABILE</t>
  </si>
  <si>
    <t>CALVANI</t>
  </si>
  <si>
    <t>0:42:41</t>
  </si>
  <si>
    <t>0:42:58</t>
  </si>
  <si>
    <t>BATTISTELLI</t>
  </si>
  <si>
    <t>GUERRA</t>
  </si>
  <si>
    <t>0:43:16</t>
  </si>
  <si>
    <t>PARRELLO</t>
  </si>
  <si>
    <t>0:43:22</t>
  </si>
  <si>
    <t>SALCI</t>
  </si>
  <si>
    <t>0:43:30</t>
  </si>
  <si>
    <t>0:43:39</t>
  </si>
  <si>
    <t>CICCHINELLI</t>
  </si>
  <si>
    <t>FEDERICA</t>
  </si>
  <si>
    <t>VERDIGLIONE</t>
  </si>
  <si>
    <t>LIBERATI</t>
  </si>
  <si>
    <t>0:43:53</t>
  </si>
  <si>
    <t>PATRIZIO</t>
  </si>
  <si>
    <t>0:44:22</t>
  </si>
  <si>
    <t>GAETANO</t>
  </si>
  <si>
    <t>RETI RUNNERS</t>
  </si>
  <si>
    <t>CHIARA</t>
  </si>
  <si>
    <t>VITI</t>
  </si>
  <si>
    <t>CALVETTI</t>
  </si>
  <si>
    <t>PAGLIONE</t>
  </si>
  <si>
    <t>PONTECORVI</t>
  </si>
  <si>
    <t>0:45:12</t>
  </si>
  <si>
    <t>FINI</t>
  </si>
  <si>
    <t>MIRELLA</t>
  </si>
  <si>
    <t>GIANCARLO</t>
  </si>
  <si>
    <t>SIMONA</t>
  </si>
  <si>
    <t>0:45:32</t>
  </si>
  <si>
    <t>MATTEO</t>
  </si>
  <si>
    <t>VITTORIO</t>
  </si>
  <si>
    <t>0:45:52</t>
  </si>
  <si>
    <t>DE VIZIO</t>
  </si>
  <si>
    <t>GRUPPO MILLEPIEDI</t>
  </si>
  <si>
    <t>0:46:03</t>
  </si>
  <si>
    <t>MAGGIORI</t>
  </si>
  <si>
    <t>0:46:18</t>
  </si>
  <si>
    <t>DE DOMINICIS</t>
  </si>
  <si>
    <t>SALIS</t>
  </si>
  <si>
    <t>CRESCENTINI</t>
  </si>
  <si>
    <t>0:46:29</t>
  </si>
  <si>
    <t>FIORAVANTI</t>
  </si>
  <si>
    <t>CIPRIANI</t>
  </si>
  <si>
    <t>0:46:44</t>
  </si>
  <si>
    <t>0:46:57</t>
  </si>
  <si>
    <t>0:47:05</t>
  </si>
  <si>
    <t>DANILO</t>
  </si>
  <si>
    <t>BELLISI</t>
  </si>
  <si>
    <t>0:47:42</t>
  </si>
  <si>
    <t>ALDO</t>
  </si>
  <si>
    <t>DANIELA</t>
  </si>
  <si>
    <t>0:48:06</t>
  </si>
  <si>
    <t>0:48:11</t>
  </si>
  <si>
    <t>0:48:16</t>
  </si>
  <si>
    <t>RIPARI</t>
  </si>
  <si>
    <t>MARCOS</t>
  </si>
  <si>
    <t>0:48:19</t>
  </si>
  <si>
    <t>DIARIO</t>
  </si>
  <si>
    <t>ENZO</t>
  </si>
  <si>
    <t>0:48:36</t>
  </si>
  <si>
    <t>0:48:39</t>
  </si>
  <si>
    <t>0:48:41</t>
  </si>
  <si>
    <t>LUIGINO</t>
  </si>
  <si>
    <t>0:48:42</t>
  </si>
  <si>
    <t>SPERANZA</t>
  </si>
  <si>
    <t>COSTA</t>
  </si>
  <si>
    <t>0:48:55</t>
  </si>
  <si>
    <t>0:49:00</t>
  </si>
  <si>
    <t>ROBERTA</t>
  </si>
  <si>
    <t>0:49:05</t>
  </si>
  <si>
    <t>0:49:19</t>
  </si>
  <si>
    <t>0:49:28</t>
  </si>
  <si>
    <t>GUAITOLI</t>
  </si>
  <si>
    <t>0:49:34</t>
  </si>
  <si>
    <t>0:49:37</t>
  </si>
  <si>
    <t>0:49:38</t>
  </si>
  <si>
    <t>0:49:57</t>
  </si>
  <si>
    <t>FIORI</t>
  </si>
  <si>
    <t>DE DONNO</t>
  </si>
  <si>
    <t>0:50:07</t>
  </si>
  <si>
    <t>DURANTINI</t>
  </si>
  <si>
    <t>CROCE</t>
  </si>
  <si>
    <t>0:50:15</t>
  </si>
  <si>
    <t>0:50:18</t>
  </si>
  <si>
    <t>ANNA MARIA</t>
  </si>
  <si>
    <t>0:50:26</t>
  </si>
  <si>
    <t>CUCCHIARO</t>
  </si>
  <si>
    <t>0:50:37</t>
  </si>
  <si>
    <t>RACIOPPI</t>
  </si>
  <si>
    <t>PETRILLI</t>
  </si>
  <si>
    <t>CARMINE</t>
  </si>
  <si>
    <t>0:50:48</t>
  </si>
  <si>
    <t>0:51:04</t>
  </si>
  <si>
    <t>0:51:06</t>
  </si>
  <si>
    <t>DI COLA</t>
  </si>
  <si>
    <t>CENNI</t>
  </si>
  <si>
    <t>PAOLA</t>
  </si>
  <si>
    <t>AMEDEO</t>
  </si>
  <si>
    <t>0:51:22</t>
  </si>
  <si>
    <t>MARINA</t>
  </si>
  <si>
    <t>STEFANIA</t>
  </si>
  <si>
    <t>0:51:40</t>
  </si>
  <si>
    <t>0:51:41</t>
  </si>
  <si>
    <t>FRANCESCA</t>
  </si>
  <si>
    <t>ANTONELLI</t>
  </si>
  <si>
    <t>IVANA</t>
  </si>
  <si>
    <t>RICCI</t>
  </si>
  <si>
    <t>0:52:52</t>
  </si>
  <si>
    <t>0:53:17</t>
  </si>
  <si>
    <t>0:53:27</t>
  </si>
  <si>
    <t>IACOPONI</t>
  </si>
  <si>
    <t>0:53:35</t>
  </si>
  <si>
    <t>0:53:43</t>
  </si>
  <si>
    <t>MARZICOLA</t>
  </si>
  <si>
    <t>0:54:17</t>
  </si>
  <si>
    <t>0:54:30</t>
  </si>
  <si>
    <t>0:54:33</t>
  </si>
  <si>
    <t>0:54:34</t>
  </si>
  <si>
    <t>0:54:37</t>
  </si>
  <si>
    <t>0:54:43</t>
  </si>
  <si>
    <t>0:54:52</t>
  </si>
  <si>
    <t>0:54:56</t>
  </si>
  <si>
    <t>MARINO</t>
  </si>
  <si>
    <t>ELENA</t>
  </si>
  <si>
    <t>0:55:58</t>
  </si>
  <si>
    <t>0:56:03</t>
  </si>
  <si>
    <t>MARIA GRAZIA</t>
  </si>
  <si>
    <t>MEDITERRANEA</t>
  </si>
  <si>
    <t>0:56:23</t>
  </si>
  <si>
    <t>0:56:31</t>
  </si>
  <si>
    <t>0:56:43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</si>
</sst>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323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324</v>
      </c>
      <c r="B2" s="26"/>
      <c r="C2" s="26"/>
      <c r="D2" s="26"/>
      <c r="E2" s="26"/>
      <c r="F2" s="26"/>
      <c r="G2" s="26"/>
      <c r="H2" s="3" t="s">
        <v>325</v>
      </c>
      <c r="I2" s="4">
        <v>10.765</v>
      </c>
    </row>
    <row r="3" spans="1:9" ht="37.5" customHeight="1">
      <c r="A3" s="5" t="s">
        <v>326</v>
      </c>
      <c r="B3" s="6" t="s">
        <v>327</v>
      </c>
      <c r="C3" s="7" t="s">
        <v>328</v>
      </c>
      <c r="D3" s="7" t="s">
        <v>329</v>
      </c>
      <c r="E3" s="8" t="s">
        <v>330</v>
      </c>
      <c r="F3" s="9" t="s">
        <v>331</v>
      </c>
      <c r="G3" s="9" t="s">
        <v>332</v>
      </c>
      <c r="H3" s="10" t="s">
        <v>333</v>
      </c>
      <c r="I3" s="10" t="s">
        <v>334</v>
      </c>
    </row>
    <row r="4" spans="1:9" s="11" customFormat="1" ht="15" customHeight="1">
      <c r="A4" s="15">
        <v>1</v>
      </c>
      <c r="B4" s="29" t="s">
        <v>36</v>
      </c>
      <c r="C4" s="29" t="s">
        <v>37</v>
      </c>
      <c r="D4" s="15" t="s">
        <v>23</v>
      </c>
      <c r="E4" s="29" t="s">
        <v>38</v>
      </c>
      <c r="F4" s="15" t="s">
        <v>39</v>
      </c>
      <c r="G4" s="15" t="str">
        <f aca="true" t="shared" si="0" ref="G4:G67">TEXT(INT((HOUR(F4)*3600+MINUTE(F4)*60+SECOND(F4))/$I$2/60),"0")&amp;"."&amp;TEXT(MOD((HOUR(F4)*3600+MINUTE(F4)*60+SECOND(F4))/$I$2,60),"00")&amp;"/km"</f>
        <v>3.21/km</v>
      </c>
      <c r="H4" s="19">
        <f aca="true" t="shared" si="1" ref="H4:H31">F4-$F$4</f>
        <v>0</v>
      </c>
      <c r="I4" s="19">
        <f>F4-INDEX($F$4:$F$327,MATCH(D4,$D$4:$D$327,0))</f>
        <v>0</v>
      </c>
    </row>
    <row r="5" spans="1:9" s="11" customFormat="1" ht="15" customHeight="1">
      <c r="A5" s="16">
        <v>2</v>
      </c>
      <c r="B5" s="17" t="s">
        <v>40</v>
      </c>
      <c r="C5" s="17" t="s">
        <v>41</v>
      </c>
      <c r="D5" s="16" t="s">
        <v>23</v>
      </c>
      <c r="E5" s="17" t="s">
        <v>24</v>
      </c>
      <c r="F5" s="16" t="s">
        <v>42</v>
      </c>
      <c r="G5" s="16" t="str">
        <f t="shared" si="0"/>
        <v>3.22/km</v>
      </c>
      <c r="H5" s="20">
        <f t="shared" si="1"/>
        <v>6.944444444444489E-05</v>
      </c>
      <c r="I5" s="20">
        <f>F5-INDEX($F$4:$F$327,MATCH(D5,$D$4:$D$327,0))</f>
        <v>6.944444444444489E-05</v>
      </c>
    </row>
    <row r="6" spans="1:9" s="11" customFormat="1" ht="15" customHeight="1">
      <c r="A6" s="16">
        <v>3</v>
      </c>
      <c r="B6" s="17" t="s">
        <v>43</v>
      </c>
      <c r="C6" s="17" t="s">
        <v>380</v>
      </c>
      <c r="D6" s="16" t="s">
        <v>23</v>
      </c>
      <c r="E6" s="17" t="s">
        <v>44</v>
      </c>
      <c r="F6" s="16" t="s">
        <v>45</v>
      </c>
      <c r="G6" s="16" t="str">
        <f t="shared" si="0"/>
        <v>3.26/km</v>
      </c>
      <c r="H6" s="20">
        <f t="shared" si="1"/>
        <v>0.0005555555555555591</v>
      </c>
      <c r="I6" s="20">
        <f>F6-INDEX($F$4:$F$327,MATCH(D6,$D$4:$D$327,0))</f>
        <v>0.0005555555555555591</v>
      </c>
    </row>
    <row r="7" spans="1:9" s="11" customFormat="1" ht="15" customHeight="1">
      <c r="A7" s="16">
        <v>4</v>
      </c>
      <c r="B7" s="17" t="s">
        <v>465</v>
      </c>
      <c r="C7" s="17" t="s">
        <v>387</v>
      </c>
      <c r="D7" s="16" t="s">
        <v>338</v>
      </c>
      <c r="E7" s="17" t="s">
        <v>46</v>
      </c>
      <c r="F7" s="16" t="s">
        <v>400</v>
      </c>
      <c r="G7" s="16" t="str">
        <f t="shared" si="0"/>
        <v>3.43/km</v>
      </c>
      <c r="H7" s="20">
        <f t="shared" si="1"/>
        <v>0.0026388888888888955</v>
      </c>
      <c r="I7" s="20">
        <f>F7-INDEX($F$4:$F$327,MATCH(D7,$D$4:$D$327,0))</f>
        <v>0</v>
      </c>
    </row>
    <row r="8" spans="1:9" s="11" customFormat="1" ht="15" customHeight="1">
      <c r="A8" s="16">
        <v>5</v>
      </c>
      <c r="B8" s="17" t="s">
        <v>353</v>
      </c>
      <c r="C8" s="17" t="s">
        <v>354</v>
      </c>
      <c r="D8" s="16" t="s">
        <v>23</v>
      </c>
      <c r="E8" s="17" t="s">
        <v>14</v>
      </c>
      <c r="F8" s="16" t="s">
        <v>47</v>
      </c>
      <c r="G8" s="16" t="str">
        <f t="shared" si="0"/>
        <v>3.44/km</v>
      </c>
      <c r="H8" s="20">
        <f t="shared" si="1"/>
        <v>0.002812500000000006</v>
      </c>
      <c r="I8" s="20">
        <f>F8-INDEX($F$4:$F$327,MATCH(D8,$D$4:$D$327,0))</f>
        <v>0.002812500000000006</v>
      </c>
    </row>
    <row r="9" spans="1:9" s="11" customFormat="1" ht="15" customHeight="1">
      <c r="A9" s="16">
        <v>6</v>
      </c>
      <c r="B9" s="17" t="s">
        <v>48</v>
      </c>
      <c r="C9" s="17" t="s">
        <v>349</v>
      </c>
      <c r="D9" s="16" t="s">
        <v>23</v>
      </c>
      <c r="E9" s="17" t="s">
        <v>49</v>
      </c>
      <c r="F9" s="16" t="s">
        <v>50</v>
      </c>
      <c r="G9" s="16" t="str">
        <f t="shared" si="0"/>
        <v>3.45/km</v>
      </c>
      <c r="H9" s="20">
        <f t="shared" si="1"/>
        <v>0.0029745370370370394</v>
      </c>
      <c r="I9" s="20">
        <f>F9-INDEX($F$4:$F$327,MATCH(D9,$D$4:$D$327,0))</f>
        <v>0.0029745370370370394</v>
      </c>
    </row>
    <row r="10" spans="1:9" s="11" customFormat="1" ht="15" customHeight="1">
      <c r="A10" s="16">
        <v>7</v>
      </c>
      <c r="B10" s="17" t="s">
        <v>51</v>
      </c>
      <c r="C10" s="17" t="s">
        <v>339</v>
      </c>
      <c r="D10" s="16" t="s">
        <v>345</v>
      </c>
      <c r="E10" s="17" t="s">
        <v>52</v>
      </c>
      <c r="F10" s="16" t="s">
        <v>406</v>
      </c>
      <c r="G10" s="16" t="str">
        <f t="shared" si="0"/>
        <v>3.47/km</v>
      </c>
      <c r="H10" s="20">
        <f t="shared" si="1"/>
        <v>0.003159722222222227</v>
      </c>
      <c r="I10" s="20">
        <f>F10-INDEX($F$4:$F$327,MATCH(D10,$D$4:$D$327,0))</f>
        <v>0</v>
      </c>
    </row>
    <row r="11" spans="1:9" s="11" customFormat="1" ht="15" customHeight="1">
      <c r="A11" s="16">
        <v>8</v>
      </c>
      <c r="B11" s="17" t="s">
        <v>53</v>
      </c>
      <c r="C11" s="17" t="s">
        <v>351</v>
      </c>
      <c r="D11" s="16" t="s">
        <v>343</v>
      </c>
      <c r="E11" s="17" t="s">
        <v>54</v>
      </c>
      <c r="F11" s="16" t="s">
        <v>419</v>
      </c>
      <c r="G11" s="16" t="str">
        <f t="shared" si="0"/>
        <v>3.54/km</v>
      </c>
      <c r="H11" s="20">
        <f t="shared" si="1"/>
        <v>0.004085648148148147</v>
      </c>
      <c r="I11" s="20">
        <f>F11-INDEX($F$4:$F$327,MATCH(D11,$D$4:$D$327,0))</f>
        <v>0</v>
      </c>
    </row>
    <row r="12" spans="1:9" s="11" customFormat="1" ht="15" customHeight="1">
      <c r="A12" s="16">
        <v>9</v>
      </c>
      <c r="B12" s="17" t="s">
        <v>55</v>
      </c>
      <c r="C12" s="17" t="s">
        <v>350</v>
      </c>
      <c r="D12" s="16" t="s">
        <v>344</v>
      </c>
      <c r="E12" s="17" t="s">
        <v>54</v>
      </c>
      <c r="F12" s="16" t="s">
        <v>56</v>
      </c>
      <c r="G12" s="16" t="str">
        <f t="shared" si="0"/>
        <v>3.57/km</v>
      </c>
      <c r="H12" s="20">
        <f t="shared" si="1"/>
        <v>0.004386574074074081</v>
      </c>
      <c r="I12" s="20">
        <f>F12-INDEX($F$4:$F$327,MATCH(D12,$D$4:$D$327,0))</f>
        <v>0</v>
      </c>
    </row>
    <row r="13" spans="1:9" s="11" customFormat="1" ht="15" customHeight="1">
      <c r="A13" s="16">
        <v>10</v>
      </c>
      <c r="B13" s="17" t="s">
        <v>363</v>
      </c>
      <c r="C13" s="17" t="s">
        <v>364</v>
      </c>
      <c r="D13" s="16" t="s">
        <v>23</v>
      </c>
      <c r="E13" s="17" t="s">
        <v>14</v>
      </c>
      <c r="F13" s="16" t="s">
        <v>427</v>
      </c>
      <c r="G13" s="16" t="str">
        <f t="shared" si="0"/>
        <v>3.58/km</v>
      </c>
      <c r="H13" s="20">
        <f t="shared" si="1"/>
        <v>0.004537037037037037</v>
      </c>
      <c r="I13" s="20">
        <f>F13-INDEX($F$4:$F$327,MATCH(D13,$D$4:$D$327,0))</f>
        <v>0.004537037037037037</v>
      </c>
    </row>
    <row r="14" spans="1:9" s="11" customFormat="1" ht="15" customHeight="1">
      <c r="A14" s="16">
        <v>11</v>
      </c>
      <c r="B14" s="17" t="s">
        <v>57</v>
      </c>
      <c r="C14" s="17" t="s">
        <v>361</v>
      </c>
      <c r="D14" s="16" t="s">
        <v>23</v>
      </c>
      <c r="E14" s="17" t="s">
        <v>14</v>
      </c>
      <c r="F14" s="16" t="s">
        <v>58</v>
      </c>
      <c r="G14" s="16" t="str">
        <f t="shared" si="0"/>
        <v>3.59/km</v>
      </c>
      <c r="H14" s="20">
        <f t="shared" si="1"/>
        <v>0.004641203703703706</v>
      </c>
      <c r="I14" s="20">
        <f>F14-INDEX($F$4:$F$327,MATCH(D14,$D$4:$D$327,0))</f>
        <v>0.004641203703703706</v>
      </c>
    </row>
    <row r="15" spans="1:9" s="11" customFormat="1" ht="15" customHeight="1">
      <c r="A15" s="16">
        <v>12</v>
      </c>
      <c r="B15" s="17" t="s">
        <v>59</v>
      </c>
      <c r="C15" s="17" t="s">
        <v>35</v>
      </c>
      <c r="D15" s="16" t="s">
        <v>338</v>
      </c>
      <c r="E15" s="17" t="s">
        <v>390</v>
      </c>
      <c r="F15" s="16" t="s">
        <v>58</v>
      </c>
      <c r="G15" s="16" t="str">
        <f t="shared" si="0"/>
        <v>3.59/km</v>
      </c>
      <c r="H15" s="20">
        <f t="shared" si="1"/>
        <v>0.004641203703703706</v>
      </c>
      <c r="I15" s="20">
        <f>F15-INDEX($F$4:$F$327,MATCH(D15,$D$4:$D$327,0))</f>
        <v>0.002002314814814811</v>
      </c>
    </row>
    <row r="16" spans="1:9" s="11" customFormat="1" ht="15" customHeight="1">
      <c r="A16" s="31">
        <v>13</v>
      </c>
      <c r="B16" s="32" t="s">
        <v>367</v>
      </c>
      <c r="C16" s="32" t="s">
        <v>60</v>
      </c>
      <c r="D16" s="31" t="s">
        <v>345</v>
      </c>
      <c r="E16" s="32" t="s">
        <v>347</v>
      </c>
      <c r="F16" s="31" t="s">
        <v>61</v>
      </c>
      <c r="G16" s="31" t="str">
        <f t="shared" si="0"/>
        <v>3.59/km</v>
      </c>
      <c r="H16" s="34">
        <f t="shared" si="1"/>
        <v>0.0046643518518518536</v>
      </c>
      <c r="I16" s="34">
        <f>F16-INDEX($F$4:$F$327,MATCH(D16,$D$4:$D$327,0))</f>
        <v>0.0015046296296296266</v>
      </c>
    </row>
    <row r="17" spans="1:9" s="11" customFormat="1" ht="15" customHeight="1">
      <c r="A17" s="16">
        <v>14</v>
      </c>
      <c r="B17" s="17" t="s">
        <v>62</v>
      </c>
      <c r="C17" s="17" t="s">
        <v>393</v>
      </c>
      <c r="D17" s="16" t="s">
        <v>345</v>
      </c>
      <c r="E17" s="17" t="s">
        <v>63</v>
      </c>
      <c r="F17" s="16" t="s">
        <v>428</v>
      </c>
      <c r="G17" s="16" t="str">
        <f t="shared" si="0"/>
        <v>3.59/km</v>
      </c>
      <c r="H17" s="20">
        <f t="shared" si="1"/>
        <v>0.004733796296296302</v>
      </c>
      <c r="I17" s="20">
        <f>F17-INDEX($F$4:$F$327,MATCH(D17,$D$4:$D$327,0))</f>
        <v>0.001574074074074075</v>
      </c>
    </row>
    <row r="18" spans="1:9" s="11" customFormat="1" ht="15" customHeight="1">
      <c r="A18" s="16">
        <v>15</v>
      </c>
      <c r="B18" s="17" t="s">
        <v>401</v>
      </c>
      <c r="C18" s="17" t="s">
        <v>420</v>
      </c>
      <c r="D18" s="16" t="s">
        <v>23</v>
      </c>
      <c r="E18" s="17" t="s">
        <v>64</v>
      </c>
      <c r="F18" s="16" t="s">
        <v>431</v>
      </c>
      <c r="G18" s="16" t="str">
        <f t="shared" si="0"/>
        <v>4.01/km</v>
      </c>
      <c r="H18" s="20">
        <f t="shared" si="1"/>
        <v>0.004942129629629633</v>
      </c>
      <c r="I18" s="20">
        <f>F18-INDEX($F$4:$F$327,MATCH(D18,$D$4:$D$327,0))</f>
        <v>0.004942129629629633</v>
      </c>
    </row>
    <row r="19" spans="1:9" s="11" customFormat="1" ht="15" customHeight="1">
      <c r="A19" s="16">
        <v>16</v>
      </c>
      <c r="B19" s="17" t="s">
        <v>522</v>
      </c>
      <c r="C19" s="17" t="s">
        <v>380</v>
      </c>
      <c r="D19" s="16" t="s">
        <v>23</v>
      </c>
      <c r="E19" s="17" t="s">
        <v>64</v>
      </c>
      <c r="F19" s="16" t="s">
        <v>431</v>
      </c>
      <c r="G19" s="16" t="str">
        <f t="shared" si="0"/>
        <v>4.01/km</v>
      </c>
      <c r="H19" s="20">
        <f t="shared" si="1"/>
        <v>0.004942129629629633</v>
      </c>
      <c r="I19" s="20">
        <f>F19-INDEX($F$4:$F$327,MATCH(D19,$D$4:$D$327,0))</f>
        <v>0.004942129629629633</v>
      </c>
    </row>
    <row r="20" spans="1:9" s="11" customFormat="1" ht="15" customHeight="1">
      <c r="A20" s="16">
        <v>17</v>
      </c>
      <c r="B20" s="17" t="s">
        <v>405</v>
      </c>
      <c r="C20" s="17" t="s">
        <v>524</v>
      </c>
      <c r="D20" s="16" t="s">
        <v>65</v>
      </c>
      <c r="E20" s="17" t="s">
        <v>66</v>
      </c>
      <c r="F20" s="16" t="s">
        <v>433</v>
      </c>
      <c r="G20" s="16" t="str">
        <f t="shared" si="0"/>
        <v>4.02/km</v>
      </c>
      <c r="H20" s="20">
        <f t="shared" si="1"/>
        <v>0.0050115740740740745</v>
      </c>
      <c r="I20" s="20">
        <f>F20-INDEX($F$4:$F$327,MATCH(D20,$D$4:$D$327,0))</f>
        <v>0</v>
      </c>
    </row>
    <row r="21" spans="1:9" s="11" customFormat="1" ht="15" customHeight="1">
      <c r="A21" s="16">
        <v>18</v>
      </c>
      <c r="B21" s="17" t="s">
        <v>67</v>
      </c>
      <c r="C21" s="17" t="s">
        <v>356</v>
      </c>
      <c r="D21" s="16" t="s">
        <v>345</v>
      </c>
      <c r="E21" s="17" t="s">
        <v>68</v>
      </c>
      <c r="F21" s="16" t="s">
        <v>435</v>
      </c>
      <c r="G21" s="16" t="str">
        <f t="shared" si="0"/>
        <v>4.02/km</v>
      </c>
      <c r="H21" s="20">
        <f t="shared" si="1"/>
        <v>0.00510416666666667</v>
      </c>
      <c r="I21" s="20">
        <f>F21-INDEX($F$4:$F$327,MATCH(D21,$D$4:$D$327,0))</f>
        <v>0.001944444444444443</v>
      </c>
    </row>
    <row r="22" spans="1:9" s="11" customFormat="1" ht="15" customHeight="1">
      <c r="A22" s="16">
        <v>19</v>
      </c>
      <c r="B22" s="17" t="s">
        <v>371</v>
      </c>
      <c r="C22" s="17" t="s">
        <v>372</v>
      </c>
      <c r="D22" s="16" t="s">
        <v>344</v>
      </c>
      <c r="E22" s="17" t="s">
        <v>69</v>
      </c>
      <c r="F22" s="16" t="s">
        <v>436</v>
      </c>
      <c r="G22" s="16" t="str">
        <f t="shared" si="0"/>
        <v>4.03/km</v>
      </c>
      <c r="H22" s="20">
        <f t="shared" si="1"/>
        <v>0.005208333333333332</v>
      </c>
      <c r="I22" s="20">
        <f>F22-INDEX($F$4:$F$327,MATCH(D22,$D$4:$D$327,0))</f>
        <v>0.0008217592592592513</v>
      </c>
    </row>
    <row r="23" spans="1:9" s="11" customFormat="1" ht="15" customHeight="1">
      <c r="A23" s="16">
        <v>20</v>
      </c>
      <c r="B23" s="17" t="s">
        <v>381</v>
      </c>
      <c r="C23" s="17" t="s">
        <v>365</v>
      </c>
      <c r="D23" s="16" t="s">
        <v>338</v>
      </c>
      <c r="E23" s="17" t="s">
        <v>70</v>
      </c>
      <c r="F23" s="16" t="s">
        <v>441</v>
      </c>
      <c r="G23" s="16" t="str">
        <f t="shared" si="0"/>
        <v>4.05/km</v>
      </c>
      <c r="H23" s="20">
        <f t="shared" si="1"/>
        <v>0.005370370370370373</v>
      </c>
      <c r="I23" s="20">
        <f>F23-INDEX($F$4:$F$327,MATCH(D23,$D$4:$D$327,0))</f>
        <v>0.002731481481481477</v>
      </c>
    </row>
    <row r="24" spans="1:9" s="11" customFormat="1" ht="15" customHeight="1">
      <c r="A24" s="16">
        <v>21</v>
      </c>
      <c r="B24" s="17" t="s">
        <v>366</v>
      </c>
      <c r="C24" s="17" t="s">
        <v>337</v>
      </c>
      <c r="D24" s="16" t="s">
        <v>344</v>
      </c>
      <c r="E24" s="17" t="s">
        <v>66</v>
      </c>
      <c r="F24" s="16" t="s">
        <v>71</v>
      </c>
      <c r="G24" s="16" t="str">
        <f t="shared" si="0"/>
        <v>4.05/km</v>
      </c>
      <c r="H24" s="20">
        <f t="shared" si="1"/>
        <v>0.005405092592592597</v>
      </c>
      <c r="I24" s="20">
        <f>F24-INDEX($F$4:$F$327,MATCH(D24,$D$4:$D$327,0))</f>
        <v>0.0010185185185185158</v>
      </c>
    </row>
    <row r="25" spans="1:9" s="11" customFormat="1" ht="15" customHeight="1">
      <c r="A25" s="16">
        <v>22</v>
      </c>
      <c r="B25" s="17" t="s">
        <v>384</v>
      </c>
      <c r="C25" s="17" t="s">
        <v>385</v>
      </c>
      <c r="D25" s="16" t="s">
        <v>344</v>
      </c>
      <c r="E25" s="17" t="s">
        <v>72</v>
      </c>
      <c r="F25" s="16" t="s">
        <v>71</v>
      </c>
      <c r="G25" s="16" t="str">
        <f t="shared" si="0"/>
        <v>4.05/km</v>
      </c>
      <c r="H25" s="20">
        <f t="shared" si="1"/>
        <v>0.005405092592592597</v>
      </c>
      <c r="I25" s="20">
        <f>F25-INDEX($F$4:$F$327,MATCH(D25,$D$4:$D$327,0))</f>
        <v>0.0010185185185185158</v>
      </c>
    </row>
    <row r="26" spans="1:9" s="11" customFormat="1" ht="15" customHeight="1">
      <c r="A26" s="16">
        <v>23</v>
      </c>
      <c r="B26" s="17" t="s">
        <v>73</v>
      </c>
      <c r="C26" s="17" t="s">
        <v>365</v>
      </c>
      <c r="D26" s="16" t="s">
        <v>345</v>
      </c>
      <c r="E26" s="17" t="s">
        <v>14</v>
      </c>
      <c r="F26" s="16" t="s">
        <v>443</v>
      </c>
      <c r="G26" s="16" t="str">
        <f t="shared" si="0"/>
        <v>4.07/km</v>
      </c>
      <c r="H26" s="20">
        <f t="shared" si="1"/>
        <v>0.0057060185185185235</v>
      </c>
      <c r="I26" s="20">
        <f>F26-INDEX($F$4:$F$327,MATCH(D26,$D$4:$D$327,0))</f>
        <v>0.0025462962962962965</v>
      </c>
    </row>
    <row r="27" spans="1:9" s="12" customFormat="1" ht="15" customHeight="1">
      <c r="A27" s="16">
        <v>24</v>
      </c>
      <c r="B27" s="17" t="s">
        <v>74</v>
      </c>
      <c r="C27" s="17" t="s">
        <v>375</v>
      </c>
      <c r="D27" s="16" t="s">
        <v>344</v>
      </c>
      <c r="E27" s="17" t="s">
        <v>75</v>
      </c>
      <c r="F27" s="16" t="s">
        <v>76</v>
      </c>
      <c r="G27" s="16" t="str">
        <f t="shared" si="0"/>
        <v>4.07/km</v>
      </c>
      <c r="H27" s="20">
        <f t="shared" si="1"/>
        <v>0.005729166666666671</v>
      </c>
      <c r="I27" s="20">
        <f>F27-INDEX($F$4:$F$327,MATCH(D27,$D$4:$D$327,0))</f>
        <v>0.0013425925925925897</v>
      </c>
    </row>
    <row r="28" spans="1:9" s="11" customFormat="1" ht="15" customHeight="1">
      <c r="A28" s="16">
        <v>25</v>
      </c>
      <c r="B28" s="17" t="s">
        <v>25</v>
      </c>
      <c r="C28" s="17" t="s">
        <v>477</v>
      </c>
      <c r="D28" s="16" t="s">
        <v>345</v>
      </c>
      <c r="E28" s="17" t="s">
        <v>77</v>
      </c>
      <c r="F28" s="16" t="s">
        <v>78</v>
      </c>
      <c r="G28" s="16" t="str">
        <f t="shared" si="0"/>
        <v>4.09/km</v>
      </c>
      <c r="H28" s="20">
        <f t="shared" si="1"/>
        <v>0.005925925925925928</v>
      </c>
      <c r="I28" s="20">
        <f>F28-INDEX($F$4:$F$327,MATCH(D28,$D$4:$D$327,0))</f>
        <v>0.0027662037037037013</v>
      </c>
    </row>
    <row r="29" spans="1:9" s="11" customFormat="1" ht="15" customHeight="1">
      <c r="A29" s="16">
        <v>26</v>
      </c>
      <c r="B29" s="17" t="s">
        <v>379</v>
      </c>
      <c r="C29" s="17" t="s">
        <v>380</v>
      </c>
      <c r="D29" s="16" t="s">
        <v>338</v>
      </c>
      <c r="E29" s="17" t="s">
        <v>31</v>
      </c>
      <c r="F29" s="16" t="s">
        <v>79</v>
      </c>
      <c r="G29" s="16" t="str">
        <f t="shared" si="0"/>
        <v>4.10/km</v>
      </c>
      <c r="H29" s="20">
        <f t="shared" si="1"/>
        <v>0.006030092592592597</v>
      </c>
      <c r="I29" s="20">
        <f>F29-INDEX($F$4:$F$327,MATCH(D29,$D$4:$D$327,0))</f>
        <v>0.003391203703703702</v>
      </c>
    </row>
    <row r="30" spans="1:9" s="11" customFormat="1" ht="15" customHeight="1">
      <c r="A30" s="16">
        <v>27</v>
      </c>
      <c r="B30" s="17" t="s">
        <v>80</v>
      </c>
      <c r="C30" s="17" t="s">
        <v>394</v>
      </c>
      <c r="D30" s="16" t="s">
        <v>345</v>
      </c>
      <c r="E30" s="17" t="s">
        <v>64</v>
      </c>
      <c r="F30" s="16" t="s">
        <v>81</v>
      </c>
      <c r="G30" s="16" t="str">
        <f t="shared" si="0"/>
        <v>4.11/km</v>
      </c>
      <c r="H30" s="20">
        <f t="shared" si="1"/>
        <v>0.0061458333333333365</v>
      </c>
      <c r="I30" s="20">
        <f>F30-INDEX($F$4:$F$327,MATCH(D30,$D$4:$D$327,0))</f>
        <v>0.0029861111111111095</v>
      </c>
    </row>
    <row r="31" spans="1:9" s="11" customFormat="1" ht="15" customHeight="1">
      <c r="A31" s="16">
        <v>28</v>
      </c>
      <c r="B31" s="17" t="s">
        <v>398</v>
      </c>
      <c r="C31" s="17" t="s">
        <v>399</v>
      </c>
      <c r="D31" s="16" t="s">
        <v>343</v>
      </c>
      <c r="E31" s="17" t="s">
        <v>82</v>
      </c>
      <c r="F31" s="16" t="s">
        <v>451</v>
      </c>
      <c r="G31" s="16" t="str">
        <f t="shared" si="0"/>
        <v>4.12/km</v>
      </c>
      <c r="H31" s="20">
        <f t="shared" si="1"/>
        <v>0.006284722222222226</v>
      </c>
      <c r="I31" s="20">
        <f>F31-INDEX($F$4:$F$327,MATCH(D31,$D$4:$D$327,0))</f>
        <v>0.002199074074074079</v>
      </c>
    </row>
    <row r="32" spans="1:9" s="11" customFormat="1" ht="15" customHeight="1">
      <c r="A32" s="16">
        <v>29</v>
      </c>
      <c r="B32" s="17" t="s">
        <v>83</v>
      </c>
      <c r="C32" s="17" t="s">
        <v>402</v>
      </c>
      <c r="D32" s="16" t="s">
        <v>412</v>
      </c>
      <c r="E32" s="17" t="s">
        <v>14</v>
      </c>
      <c r="F32" s="16" t="s">
        <v>456</v>
      </c>
      <c r="G32" s="16" t="str">
        <f t="shared" si="0"/>
        <v>4.14/km</v>
      </c>
      <c r="H32" s="20">
        <f aca="true" t="shared" si="2" ref="H32:H95">F32-$F$4</f>
        <v>0.006516203703703705</v>
      </c>
      <c r="I32" s="20">
        <f>F32-INDEX($F$4:$F$327,MATCH(D32,$D$4:$D$327,0))</f>
        <v>0</v>
      </c>
    </row>
    <row r="33" spans="1:9" s="11" customFormat="1" ht="15" customHeight="1">
      <c r="A33" s="16">
        <v>30</v>
      </c>
      <c r="B33" s="17" t="s">
        <v>395</v>
      </c>
      <c r="C33" s="17" t="s">
        <v>396</v>
      </c>
      <c r="D33" s="16" t="s">
        <v>344</v>
      </c>
      <c r="E33" s="17" t="s">
        <v>84</v>
      </c>
      <c r="F33" s="16" t="s">
        <v>85</v>
      </c>
      <c r="G33" s="16" t="str">
        <f t="shared" si="0"/>
        <v>4.15/km</v>
      </c>
      <c r="H33" s="20">
        <f t="shared" si="2"/>
        <v>0.006655092592592594</v>
      </c>
      <c r="I33" s="20">
        <f>F33-INDEX($F$4:$F$327,MATCH(D33,$D$4:$D$327,0))</f>
        <v>0.0022685185185185135</v>
      </c>
    </row>
    <row r="34" spans="1:9" s="11" customFormat="1" ht="15" customHeight="1">
      <c r="A34" s="16">
        <v>31</v>
      </c>
      <c r="B34" s="17" t="s">
        <v>86</v>
      </c>
      <c r="C34" s="17" t="s">
        <v>416</v>
      </c>
      <c r="D34" s="16" t="s">
        <v>359</v>
      </c>
      <c r="E34" s="17" t="s">
        <v>87</v>
      </c>
      <c r="F34" s="16" t="s">
        <v>459</v>
      </c>
      <c r="G34" s="16" t="str">
        <f t="shared" si="0"/>
        <v>4.16/km</v>
      </c>
      <c r="H34" s="20">
        <f t="shared" si="2"/>
        <v>0.00674768518518519</v>
      </c>
      <c r="I34" s="20">
        <f>F34-INDEX($F$4:$F$327,MATCH(D34,$D$4:$D$327,0))</f>
        <v>0</v>
      </c>
    </row>
    <row r="35" spans="1:9" s="11" customFormat="1" ht="15" customHeight="1">
      <c r="A35" s="16">
        <v>32</v>
      </c>
      <c r="B35" s="17" t="s">
        <v>447</v>
      </c>
      <c r="C35" s="17" t="s">
        <v>365</v>
      </c>
      <c r="D35" s="16" t="s">
        <v>344</v>
      </c>
      <c r="E35" s="17" t="s">
        <v>555</v>
      </c>
      <c r="F35" s="16" t="s">
        <v>462</v>
      </c>
      <c r="G35" s="16" t="str">
        <f t="shared" si="0"/>
        <v>4.17/km</v>
      </c>
      <c r="H35" s="20">
        <f t="shared" si="2"/>
        <v>0.006874999999999999</v>
      </c>
      <c r="I35" s="20">
        <f>F35-INDEX($F$4:$F$327,MATCH(D35,$D$4:$D$327,0))</f>
        <v>0.0024884259259259182</v>
      </c>
    </row>
    <row r="36" spans="1:9" s="11" customFormat="1" ht="15" customHeight="1">
      <c r="A36" s="16">
        <v>33</v>
      </c>
      <c r="B36" s="17" t="s">
        <v>369</v>
      </c>
      <c r="C36" s="17" t="s">
        <v>365</v>
      </c>
      <c r="D36" s="16" t="s">
        <v>338</v>
      </c>
      <c r="E36" s="17" t="s">
        <v>52</v>
      </c>
      <c r="F36" s="16" t="s">
        <v>88</v>
      </c>
      <c r="G36" s="16" t="str">
        <f t="shared" si="0"/>
        <v>4.17/km</v>
      </c>
      <c r="H36" s="20">
        <f t="shared" si="2"/>
        <v>0.006909722222222227</v>
      </c>
      <c r="I36" s="20">
        <f>F36-INDEX($F$4:$F$327,MATCH(D36,$D$4:$D$327,0))</f>
        <v>0.004270833333333331</v>
      </c>
    </row>
    <row r="37" spans="1:9" s="11" customFormat="1" ht="15" customHeight="1">
      <c r="A37" s="16">
        <v>34</v>
      </c>
      <c r="B37" s="17" t="s">
        <v>89</v>
      </c>
      <c r="C37" s="17" t="s">
        <v>375</v>
      </c>
      <c r="D37" s="16" t="s">
        <v>344</v>
      </c>
      <c r="E37" s="17" t="s">
        <v>90</v>
      </c>
      <c r="F37" s="16" t="s">
        <v>464</v>
      </c>
      <c r="G37" s="16" t="str">
        <f t="shared" si="0"/>
        <v>4.18/km</v>
      </c>
      <c r="H37" s="20">
        <f t="shared" si="2"/>
        <v>0.00704861111111111</v>
      </c>
      <c r="I37" s="20">
        <f>F37-INDEX($F$4:$F$327,MATCH(D37,$D$4:$D$327,0))</f>
        <v>0.0026620370370370287</v>
      </c>
    </row>
    <row r="38" spans="1:9" s="11" customFormat="1" ht="15" customHeight="1">
      <c r="A38" s="16">
        <v>35</v>
      </c>
      <c r="B38" s="17" t="s">
        <v>91</v>
      </c>
      <c r="C38" s="17" t="s">
        <v>92</v>
      </c>
      <c r="D38" s="16" t="s">
        <v>23</v>
      </c>
      <c r="E38" s="17" t="s">
        <v>93</v>
      </c>
      <c r="F38" s="16" t="s">
        <v>468</v>
      </c>
      <c r="G38" s="16" t="str">
        <f t="shared" si="0"/>
        <v>4.19/km</v>
      </c>
      <c r="H38" s="20">
        <f t="shared" si="2"/>
        <v>0.007175925925925926</v>
      </c>
      <c r="I38" s="20">
        <f>F38-INDEX($F$4:$F$327,MATCH(D38,$D$4:$D$327,0))</f>
        <v>0.007175925925925926</v>
      </c>
    </row>
    <row r="39" spans="1:9" s="11" customFormat="1" ht="15" customHeight="1">
      <c r="A39" s="16">
        <v>36</v>
      </c>
      <c r="B39" s="17" t="s">
        <v>450</v>
      </c>
      <c r="C39" s="17" t="s">
        <v>339</v>
      </c>
      <c r="D39" s="16" t="s">
        <v>338</v>
      </c>
      <c r="E39" s="17" t="s">
        <v>31</v>
      </c>
      <c r="F39" s="16" t="s">
        <v>94</v>
      </c>
      <c r="G39" s="16" t="str">
        <f t="shared" si="0"/>
        <v>4.20/km</v>
      </c>
      <c r="H39" s="20">
        <f t="shared" si="2"/>
        <v>0.007314814814814816</v>
      </c>
      <c r="I39" s="20">
        <f>F39-INDEX($F$4:$F$327,MATCH(D39,$D$4:$D$327,0))</f>
        <v>0.00467592592592592</v>
      </c>
    </row>
    <row r="40" spans="1:9" s="11" customFormat="1" ht="15" customHeight="1">
      <c r="A40" s="16">
        <v>37</v>
      </c>
      <c r="B40" s="17" t="s">
        <v>360</v>
      </c>
      <c r="C40" s="17" t="s">
        <v>95</v>
      </c>
      <c r="D40" s="16" t="s">
        <v>23</v>
      </c>
      <c r="E40" s="17" t="s">
        <v>461</v>
      </c>
      <c r="F40" s="16" t="s">
        <v>471</v>
      </c>
      <c r="G40" s="16" t="str">
        <f t="shared" si="0"/>
        <v>4.20/km</v>
      </c>
      <c r="H40" s="20">
        <f t="shared" si="2"/>
        <v>0.007349537037037036</v>
      </c>
      <c r="I40" s="20">
        <f>F40-INDEX($F$4:$F$327,MATCH(D40,$D$4:$D$327,0))</f>
        <v>0.007349537037037036</v>
      </c>
    </row>
    <row r="41" spans="1:9" s="11" customFormat="1" ht="15" customHeight="1">
      <c r="A41" s="16">
        <v>38</v>
      </c>
      <c r="B41" s="17" t="s">
        <v>96</v>
      </c>
      <c r="C41" s="17" t="s">
        <v>97</v>
      </c>
      <c r="D41" s="16" t="s">
        <v>345</v>
      </c>
      <c r="E41" s="17" t="s">
        <v>14</v>
      </c>
      <c r="F41" s="16" t="s">
        <v>98</v>
      </c>
      <c r="G41" s="16" t="str">
        <f t="shared" si="0"/>
        <v>4.21/km</v>
      </c>
      <c r="H41" s="20">
        <f t="shared" si="2"/>
        <v>0.007442129629629632</v>
      </c>
      <c r="I41" s="20">
        <f>F41-INDEX($F$4:$F$327,MATCH(D41,$D$4:$D$327,0))</f>
        <v>0.004282407407407405</v>
      </c>
    </row>
    <row r="42" spans="1:9" s="11" customFormat="1" ht="15" customHeight="1">
      <c r="A42" s="16">
        <v>39</v>
      </c>
      <c r="B42" s="17" t="s">
        <v>99</v>
      </c>
      <c r="C42" s="17" t="s">
        <v>349</v>
      </c>
      <c r="D42" s="16" t="s">
        <v>338</v>
      </c>
      <c r="E42" s="17" t="s">
        <v>100</v>
      </c>
      <c r="F42" s="16" t="s">
        <v>472</v>
      </c>
      <c r="G42" s="16" t="str">
        <f t="shared" si="0"/>
        <v>4.22/km</v>
      </c>
      <c r="H42" s="20">
        <f t="shared" si="2"/>
        <v>0.007500000000000007</v>
      </c>
      <c r="I42" s="20">
        <f>F42-INDEX($F$4:$F$327,MATCH(D42,$D$4:$D$327,0))</f>
        <v>0.004861111111111111</v>
      </c>
    </row>
    <row r="43" spans="1:9" s="11" customFormat="1" ht="15" customHeight="1">
      <c r="A43" s="16">
        <v>40</v>
      </c>
      <c r="B43" s="17" t="s">
        <v>101</v>
      </c>
      <c r="C43" s="17" t="s">
        <v>382</v>
      </c>
      <c r="D43" s="16" t="s">
        <v>344</v>
      </c>
      <c r="E43" s="17" t="s">
        <v>64</v>
      </c>
      <c r="F43" s="16" t="s">
        <v>102</v>
      </c>
      <c r="G43" s="16" t="str">
        <f t="shared" si="0"/>
        <v>4.22/km</v>
      </c>
      <c r="H43" s="20">
        <f t="shared" si="2"/>
        <v>0.007546296296296301</v>
      </c>
      <c r="I43" s="20">
        <f>F43-INDEX($F$4:$F$327,MATCH(D43,$D$4:$D$327,0))</f>
        <v>0.00315972222222222</v>
      </c>
    </row>
    <row r="44" spans="1:9" s="11" customFormat="1" ht="15" customHeight="1">
      <c r="A44" s="16">
        <v>41</v>
      </c>
      <c r="B44" s="17" t="s">
        <v>103</v>
      </c>
      <c r="C44" s="17" t="s">
        <v>454</v>
      </c>
      <c r="D44" s="16" t="s">
        <v>345</v>
      </c>
      <c r="E44" s="17" t="s">
        <v>64</v>
      </c>
      <c r="F44" s="16" t="s">
        <v>473</v>
      </c>
      <c r="G44" s="16" t="str">
        <f t="shared" si="0"/>
        <v>4.22/km</v>
      </c>
      <c r="H44" s="20">
        <f t="shared" si="2"/>
        <v>0.007592592592592595</v>
      </c>
      <c r="I44" s="20">
        <f>F44-INDEX($F$4:$F$327,MATCH(D44,$D$4:$D$327,0))</f>
        <v>0.004432870370370368</v>
      </c>
    </row>
    <row r="45" spans="1:9" s="11" customFormat="1" ht="15" customHeight="1">
      <c r="A45" s="16">
        <v>42</v>
      </c>
      <c r="B45" s="17" t="s">
        <v>460</v>
      </c>
      <c r="C45" s="17" t="s">
        <v>368</v>
      </c>
      <c r="D45" s="16" t="s">
        <v>359</v>
      </c>
      <c r="E45" s="17" t="s">
        <v>14</v>
      </c>
      <c r="F45" s="16" t="s">
        <v>104</v>
      </c>
      <c r="G45" s="16" t="str">
        <f t="shared" si="0"/>
        <v>4.23/km</v>
      </c>
      <c r="H45" s="20">
        <f t="shared" si="2"/>
        <v>0.007650462962962963</v>
      </c>
      <c r="I45" s="20">
        <f>F45-INDEX($F$4:$F$327,MATCH(D45,$D$4:$D$327,0))</f>
        <v>0.0009027777777777732</v>
      </c>
    </row>
    <row r="46" spans="1:9" s="11" customFormat="1" ht="15" customHeight="1">
      <c r="A46" s="16">
        <v>43</v>
      </c>
      <c r="B46" s="17" t="s">
        <v>430</v>
      </c>
      <c r="C46" s="17" t="s">
        <v>342</v>
      </c>
      <c r="D46" s="16" t="s">
        <v>23</v>
      </c>
      <c r="E46" s="17" t="s">
        <v>105</v>
      </c>
      <c r="F46" s="16" t="s">
        <v>476</v>
      </c>
      <c r="G46" s="16" t="str">
        <f t="shared" si="0"/>
        <v>4.26/km</v>
      </c>
      <c r="H46" s="20">
        <f t="shared" si="2"/>
        <v>0.008020833333333338</v>
      </c>
      <c r="I46" s="20">
        <f>F46-INDEX($F$4:$F$327,MATCH(D46,$D$4:$D$327,0))</f>
        <v>0.008020833333333338</v>
      </c>
    </row>
    <row r="47" spans="1:9" s="11" customFormat="1" ht="15" customHeight="1">
      <c r="A47" s="16">
        <v>44</v>
      </c>
      <c r="B47" s="17" t="s">
        <v>106</v>
      </c>
      <c r="C47" s="17" t="s">
        <v>337</v>
      </c>
      <c r="D47" s="16" t="s">
        <v>345</v>
      </c>
      <c r="E47" s="17" t="s">
        <v>100</v>
      </c>
      <c r="F47" s="16" t="s">
        <v>107</v>
      </c>
      <c r="G47" s="16" t="str">
        <f t="shared" si="0"/>
        <v>4.27/km</v>
      </c>
      <c r="H47" s="20">
        <f t="shared" si="2"/>
        <v>0.008159722222222228</v>
      </c>
      <c r="I47" s="20">
        <f>F47-INDEX($F$4:$F$327,MATCH(D47,$D$4:$D$327,0))</f>
        <v>0.005000000000000001</v>
      </c>
    </row>
    <row r="48" spans="1:9" s="11" customFormat="1" ht="15" customHeight="1">
      <c r="A48" s="16">
        <v>45</v>
      </c>
      <c r="B48" s="17" t="s">
        <v>108</v>
      </c>
      <c r="C48" s="17" t="s">
        <v>360</v>
      </c>
      <c r="D48" s="16" t="s">
        <v>345</v>
      </c>
      <c r="E48" s="17" t="s">
        <v>87</v>
      </c>
      <c r="F48" s="16" t="s">
        <v>109</v>
      </c>
      <c r="G48" s="16" t="str">
        <f t="shared" si="0"/>
        <v>4.28/km</v>
      </c>
      <c r="H48" s="20">
        <f t="shared" si="2"/>
        <v>0.008240740740740743</v>
      </c>
      <c r="I48" s="20">
        <f>F48-INDEX($F$4:$F$327,MATCH(D48,$D$4:$D$327,0))</f>
        <v>0.005081018518518516</v>
      </c>
    </row>
    <row r="49" spans="1:9" s="11" customFormat="1" ht="15" customHeight="1">
      <c r="A49" s="16">
        <v>46</v>
      </c>
      <c r="B49" s="17" t="s">
        <v>429</v>
      </c>
      <c r="C49" s="17" t="s">
        <v>396</v>
      </c>
      <c r="D49" s="16" t="s">
        <v>345</v>
      </c>
      <c r="E49" s="17" t="s">
        <v>14</v>
      </c>
      <c r="F49" s="16" t="s">
        <v>479</v>
      </c>
      <c r="G49" s="16" t="str">
        <f t="shared" si="0"/>
        <v>4.28/km</v>
      </c>
      <c r="H49" s="20">
        <f t="shared" si="2"/>
        <v>0.00829861111111111</v>
      </c>
      <c r="I49" s="20">
        <f>F49-INDEX($F$4:$F$327,MATCH(D49,$D$4:$D$327,0))</f>
        <v>0.005138888888888884</v>
      </c>
    </row>
    <row r="50" spans="1:9" s="11" customFormat="1" ht="15" customHeight="1">
      <c r="A50" s="16">
        <v>47</v>
      </c>
      <c r="B50" s="17" t="s">
        <v>409</v>
      </c>
      <c r="C50" s="17" t="s">
        <v>392</v>
      </c>
      <c r="D50" s="16" t="s">
        <v>359</v>
      </c>
      <c r="E50" s="17" t="s">
        <v>27</v>
      </c>
      <c r="F50" s="16" t="s">
        <v>480</v>
      </c>
      <c r="G50" s="16" t="str">
        <f t="shared" si="0"/>
        <v>4.29/km</v>
      </c>
      <c r="H50" s="20">
        <f t="shared" si="2"/>
        <v>0.008356481481481486</v>
      </c>
      <c r="I50" s="20">
        <f>F50-INDEX($F$4:$F$327,MATCH(D50,$D$4:$D$327,0))</f>
        <v>0.0016087962962962957</v>
      </c>
    </row>
    <row r="51" spans="1:9" s="11" customFormat="1" ht="15" customHeight="1">
      <c r="A51" s="16">
        <v>48</v>
      </c>
      <c r="B51" s="17" t="s">
        <v>110</v>
      </c>
      <c r="C51" s="17" t="s">
        <v>350</v>
      </c>
      <c r="D51" s="16" t="s">
        <v>338</v>
      </c>
      <c r="E51" s="17" t="s">
        <v>461</v>
      </c>
      <c r="F51" s="16" t="s">
        <v>111</v>
      </c>
      <c r="G51" s="16" t="str">
        <f t="shared" si="0"/>
        <v>4.29/km</v>
      </c>
      <c r="H51" s="20">
        <f t="shared" si="2"/>
        <v>0.00840277777777778</v>
      </c>
      <c r="I51" s="20">
        <f>F51-INDEX($F$4:$F$327,MATCH(D51,$D$4:$D$327,0))</f>
        <v>0.005763888888888884</v>
      </c>
    </row>
    <row r="52" spans="1:9" s="11" customFormat="1" ht="15" customHeight="1">
      <c r="A52" s="16">
        <v>49</v>
      </c>
      <c r="B52" s="17" t="s">
        <v>112</v>
      </c>
      <c r="C52" s="17" t="s">
        <v>358</v>
      </c>
      <c r="D52" s="16" t="s">
        <v>23</v>
      </c>
      <c r="E52" s="17" t="s">
        <v>14</v>
      </c>
      <c r="F52" s="16" t="s">
        <v>481</v>
      </c>
      <c r="G52" s="16" t="str">
        <f t="shared" si="0"/>
        <v>4.29/km</v>
      </c>
      <c r="H52" s="20">
        <f t="shared" si="2"/>
        <v>0.008414351851851853</v>
      </c>
      <c r="I52" s="20">
        <f>F52-INDEX($F$4:$F$327,MATCH(D52,$D$4:$D$327,0))</f>
        <v>0.008414351851851853</v>
      </c>
    </row>
    <row r="53" spans="1:9" s="13" customFormat="1" ht="15" customHeight="1">
      <c r="A53" s="16">
        <v>50</v>
      </c>
      <c r="B53" s="17" t="s">
        <v>55</v>
      </c>
      <c r="C53" s="17" t="s">
        <v>380</v>
      </c>
      <c r="D53" s="16" t="s">
        <v>23</v>
      </c>
      <c r="E53" s="17" t="s">
        <v>14</v>
      </c>
      <c r="F53" s="16" t="s">
        <v>113</v>
      </c>
      <c r="G53" s="16" t="str">
        <f t="shared" si="0"/>
        <v>4.29/km</v>
      </c>
      <c r="H53" s="20">
        <f t="shared" si="2"/>
        <v>0.008425925925925927</v>
      </c>
      <c r="I53" s="20">
        <f>F53-INDEX($F$4:$F$327,MATCH(D53,$D$4:$D$327,0))</f>
        <v>0.008425925925925927</v>
      </c>
    </row>
    <row r="54" spans="1:9" s="11" customFormat="1" ht="15" customHeight="1">
      <c r="A54" s="16">
        <v>51</v>
      </c>
      <c r="B54" s="17" t="s">
        <v>425</v>
      </c>
      <c r="C54" s="17" t="s">
        <v>339</v>
      </c>
      <c r="D54" s="16" t="s">
        <v>345</v>
      </c>
      <c r="E54" s="17" t="s">
        <v>114</v>
      </c>
      <c r="F54" s="16" t="s">
        <v>484</v>
      </c>
      <c r="G54" s="16" t="str">
        <f t="shared" si="0"/>
        <v>4.29/km</v>
      </c>
      <c r="H54" s="20">
        <f t="shared" si="2"/>
        <v>0.008449074074074081</v>
      </c>
      <c r="I54" s="20">
        <f>F54-INDEX($F$4:$F$327,MATCH(D54,$D$4:$D$327,0))</f>
        <v>0.005289351851851854</v>
      </c>
    </row>
    <row r="55" spans="1:9" s="11" customFormat="1" ht="15" customHeight="1">
      <c r="A55" s="16">
        <v>52</v>
      </c>
      <c r="B55" s="17" t="s">
        <v>115</v>
      </c>
      <c r="C55" s="17" t="s">
        <v>407</v>
      </c>
      <c r="D55" s="16" t="s">
        <v>359</v>
      </c>
      <c r="E55" s="17" t="s">
        <v>14</v>
      </c>
      <c r="F55" s="16" t="s">
        <v>116</v>
      </c>
      <c r="G55" s="16" t="str">
        <f t="shared" si="0"/>
        <v>4.30/km</v>
      </c>
      <c r="H55" s="20">
        <f t="shared" si="2"/>
        <v>0.008506944444444449</v>
      </c>
      <c r="I55" s="20">
        <f>F55-INDEX($F$4:$F$327,MATCH(D55,$D$4:$D$327,0))</f>
        <v>0.001759259259259259</v>
      </c>
    </row>
    <row r="56" spans="1:9" s="11" customFormat="1" ht="15" customHeight="1">
      <c r="A56" s="16">
        <v>53</v>
      </c>
      <c r="B56" s="17" t="s">
        <v>374</v>
      </c>
      <c r="C56" s="17" t="s">
        <v>350</v>
      </c>
      <c r="D56" s="16" t="s">
        <v>345</v>
      </c>
      <c r="E56" s="17" t="s">
        <v>64</v>
      </c>
      <c r="F56" s="16" t="s">
        <v>117</v>
      </c>
      <c r="G56" s="16" t="str">
        <f t="shared" si="0"/>
        <v>4.30/km</v>
      </c>
      <c r="H56" s="20">
        <f t="shared" si="2"/>
        <v>0.00854166666666667</v>
      </c>
      <c r="I56" s="20">
        <f>F56-INDEX($F$4:$F$327,MATCH(D56,$D$4:$D$327,0))</f>
        <v>0.005381944444444443</v>
      </c>
    </row>
    <row r="57" spans="1:9" s="11" customFormat="1" ht="15" customHeight="1">
      <c r="A57" s="16">
        <v>54</v>
      </c>
      <c r="B57" s="17" t="s">
        <v>341</v>
      </c>
      <c r="C57" s="17" t="s">
        <v>362</v>
      </c>
      <c r="D57" s="16" t="s">
        <v>343</v>
      </c>
      <c r="E57" s="17" t="s">
        <v>14</v>
      </c>
      <c r="F57" s="16" t="s">
        <v>117</v>
      </c>
      <c r="G57" s="16" t="str">
        <f t="shared" si="0"/>
        <v>4.30/km</v>
      </c>
      <c r="H57" s="20">
        <f t="shared" si="2"/>
        <v>0.00854166666666667</v>
      </c>
      <c r="I57" s="20">
        <f>F57-INDEX($F$4:$F$327,MATCH(D57,$D$4:$D$327,0))</f>
        <v>0.004456018518518522</v>
      </c>
    </row>
    <row r="58" spans="1:9" s="11" customFormat="1" ht="15" customHeight="1">
      <c r="A58" s="16">
        <v>55</v>
      </c>
      <c r="B58" s="17" t="s">
        <v>410</v>
      </c>
      <c r="C58" s="17" t="s">
        <v>357</v>
      </c>
      <c r="D58" s="16" t="s">
        <v>345</v>
      </c>
      <c r="E58" s="17" t="s">
        <v>14</v>
      </c>
      <c r="F58" s="16" t="s">
        <v>117</v>
      </c>
      <c r="G58" s="16" t="str">
        <f t="shared" si="0"/>
        <v>4.30/km</v>
      </c>
      <c r="H58" s="20">
        <f t="shared" si="2"/>
        <v>0.00854166666666667</v>
      </c>
      <c r="I58" s="20">
        <f>F58-INDEX($F$4:$F$327,MATCH(D58,$D$4:$D$327,0))</f>
        <v>0.005381944444444443</v>
      </c>
    </row>
    <row r="59" spans="1:9" s="11" customFormat="1" ht="15" customHeight="1">
      <c r="A59" s="16">
        <v>56</v>
      </c>
      <c r="B59" s="17" t="s">
        <v>118</v>
      </c>
      <c r="C59" s="17" t="s">
        <v>119</v>
      </c>
      <c r="D59" s="16" t="s">
        <v>120</v>
      </c>
      <c r="E59" s="17" t="s">
        <v>121</v>
      </c>
      <c r="F59" s="16" t="s">
        <v>487</v>
      </c>
      <c r="G59" s="16" t="str">
        <f t="shared" si="0"/>
        <v>4.31/km</v>
      </c>
      <c r="H59" s="20">
        <f t="shared" si="2"/>
        <v>0.008645833333333339</v>
      </c>
      <c r="I59" s="20">
        <f>F59-INDEX($F$4:$F$327,MATCH(D59,$D$4:$D$327,0))</f>
        <v>0</v>
      </c>
    </row>
    <row r="60" spans="1:9" s="11" customFormat="1" ht="15" customHeight="1">
      <c r="A60" s="16">
        <v>57</v>
      </c>
      <c r="B60" s="17" t="s">
        <v>122</v>
      </c>
      <c r="C60" s="17" t="s">
        <v>356</v>
      </c>
      <c r="D60" s="16" t="s">
        <v>344</v>
      </c>
      <c r="E60" s="17" t="s">
        <v>64</v>
      </c>
      <c r="F60" s="16" t="s">
        <v>488</v>
      </c>
      <c r="G60" s="16" t="str">
        <f t="shared" si="0"/>
        <v>4.31/km</v>
      </c>
      <c r="H60" s="20">
        <f t="shared" si="2"/>
        <v>0.00868055555555556</v>
      </c>
      <c r="I60" s="20">
        <f>F60-INDEX($F$4:$F$327,MATCH(D60,$D$4:$D$327,0))</f>
        <v>0.0042939814814814785</v>
      </c>
    </row>
    <row r="61" spans="1:9" s="11" customFormat="1" ht="15" customHeight="1">
      <c r="A61" s="16">
        <v>58</v>
      </c>
      <c r="B61" s="17" t="s">
        <v>123</v>
      </c>
      <c r="C61" s="17" t="s">
        <v>124</v>
      </c>
      <c r="D61" s="16" t="s">
        <v>65</v>
      </c>
      <c r="E61" s="17" t="s">
        <v>54</v>
      </c>
      <c r="F61" s="16" t="s">
        <v>489</v>
      </c>
      <c r="G61" s="16" t="str">
        <f t="shared" si="0"/>
        <v>4.31/km</v>
      </c>
      <c r="H61" s="20">
        <f t="shared" si="2"/>
        <v>0.008703703703703707</v>
      </c>
      <c r="I61" s="20">
        <f>F61-INDEX($F$4:$F$327,MATCH(D61,$D$4:$D$327,0))</f>
        <v>0.003692129629629632</v>
      </c>
    </row>
    <row r="62" spans="1:9" s="11" customFormat="1" ht="15" customHeight="1">
      <c r="A62" s="16">
        <v>59</v>
      </c>
      <c r="B62" s="17" t="s">
        <v>125</v>
      </c>
      <c r="C62" s="17" t="s">
        <v>342</v>
      </c>
      <c r="D62" s="16" t="s">
        <v>345</v>
      </c>
      <c r="E62" s="17" t="s">
        <v>63</v>
      </c>
      <c r="F62" s="16" t="s">
        <v>491</v>
      </c>
      <c r="G62" s="16" t="str">
        <f t="shared" si="0"/>
        <v>4.31/km</v>
      </c>
      <c r="H62" s="20">
        <f t="shared" si="2"/>
        <v>0.008715277777777787</v>
      </c>
      <c r="I62" s="20">
        <f>F62-INDEX($F$4:$F$327,MATCH(D62,$D$4:$D$327,0))</f>
        <v>0.00555555555555556</v>
      </c>
    </row>
    <row r="63" spans="1:9" s="11" customFormat="1" ht="15" customHeight="1">
      <c r="A63" s="16">
        <v>60</v>
      </c>
      <c r="B63" s="17" t="s">
        <v>424</v>
      </c>
      <c r="C63" s="17" t="s">
        <v>340</v>
      </c>
      <c r="D63" s="16" t="s">
        <v>338</v>
      </c>
      <c r="E63" s="17" t="s">
        <v>27</v>
      </c>
      <c r="F63" s="16" t="s">
        <v>126</v>
      </c>
      <c r="G63" s="16" t="str">
        <f t="shared" si="0"/>
        <v>4.32/km</v>
      </c>
      <c r="H63" s="20">
        <f t="shared" si="2"/>
        <v>0.008726851851851854</v>
      </c>
      <c r="I63" s="20">
        <f>F63-INDEX($F$4:$F$327,MATCH(D63,$D$4:$D$327,0))</f>
        <v>0.006087962962962958</v>
      </c>
    </row>
    <row r="64" spans="1:9" s="11" customFormat="1" ht="15" customHeight="1">
      <c r="A64" s="16">
        <v>61</v>
      </c>
      <c r="B64" s="17" t="s">
        <v>418</v>
      </c>
      <c r="C64" s="17" t="s">
        <v>373</v>
      </c>
      <c r="D64" s="16" t="s">
        <v>345</v>
      </c>
      <c r="E64" s="17" t="s">
        <v>70</v>
      </c>
      <c r="F64" s="16" t="s">
        <v>494</v>
      </c>
      <c r="G64" s="16" t="str">
        <f t="shared" si="0"/>
        <v>4.33/km</v>
      </c>
      <c r="H64" s="20">
        <f t="shared" si="2"/>
        <v>0.008865740740740743</v>
      </c>
      <c r="I64" s="20">
        <f>F64-INDEX($F$4:$F$327,MATCH(D64,$D$4:$D$327,0))</f>
        <v>0.0057060185185185165</v>
      </c>
    </row>
    <row r="65" spans="1:9" s="11" customFormat="1" ht="15" customHeight="1">
      <c r="A65" s="16">
        <v>62</v>
      </c>
      <c r="B65" s="17" t="s">
        <v>439</v>
      </c>
      <c r="C65" s="17" t="s">
        <v>127</v>
      </c>
      <c r="D65" s="16" t="s">
        <v>128</v>
      </c>
      <c r="E65" s="17" t="s">
        <v>14</v>
      </c>
      <c r="F65" s="16" t="s">
        <v>129</v>
      </c>
      <c r="G65" s="16" t="str">
        <f t="shared" si="0"/>
        <v>4.33/km</v>
      </c>
      <c r="H65" s="20">
        <f t="shared" si="2"/>
        <v>0.008888888888888898</v>
      </c>
      <c r="I65" s="20">
        <f>F65-INDEX($F$4:$F$327,MATCH(D65,$D$4:$D$327,0))</f>
        <v>0</v>
      </c>
    </row>
    <row r="66" spans="1:9" s="11" customFormat="1" ht="15" customHeight="1">
      <c r="A66" s="16">
        <v>63</v>
      </c>
      <c r="B66" s="17" t="s">
        <v>421</v>
      </c>
      <c r="C66" s="17" t="s">
        <v>380</v>
      </c>
      <c r="D66" s="16" t="s">
        <v>338</v>
      </c>
      <c r="E66" s="17" t="s">
        <v>14</v>
      </c>
      <c r="F66" s="16" t="s">
        <v>495</v>
      </c>
      <c r="G66" s="16" t="str">
        <f t="shared" si="0"/>
        <v>4.33/km</v>
      </c>
      <c r="H66" s="20">
        <f t="shared" si="2"/>
        <v>0.008923611111111111</v>
      </c>
      <c r="I66" s="20">
        <f>F66-INDEX($F$4:$F$327,MATCH(D66,$D$4:$D$327,0))</f>
        <v>0.006284722222222216</v>
      </c>
    </row>
    <row r="67" spans="1:9" s="11" customFormat="1" ht="15" customHeight="1">
      <c r="A67" s="16">
        <v>64</v>
      </c>
      <c r="B67" s="17" t="s">
        <v>130</v>
      </c>
      <c r="C67" s="17" t="s">
        <v>131</v>
      </c>
      <c r="D67" s="16" t="s">
        <v>344</v>
      </c>
      <c r="E67" s="17" t="s">
        <v>132</v>
      </c>
      <c r="F67" s="16" t="s">
        <v>497</v>
      </c>
      <c r="G67" s="16" t="str">
        <f t="shared" si="0"/>
        <v>4.34/km</v>
      </c>
      <c r="H67" s="20">
        <f t="shared" si="2"/>
        <v>0.008981481481481486</v>
      </c>
      <c r="I67" s="20">
        <f>F67-INDEX($F$4:$F$327,MATCH(D67,$D$4:$D$327,0))</f>
        <v>0.004594907407407405</v>
      </c>
    </row>
    <row r="68" spans="1:9" s="11" customFormat="1" ht="15" customHeight="1">
      <c r="A68" s="16">
        <v>65</v>
      </c>
      <c r="B68" s="17" t="s">
        <v>426</v>
      </c>
      <c r="C68" s="17" t="s">
        <v>370</v>
      </c>
      <c r="D68" s="16" t="s">
        <v>343</v>
      </c>
      <c r="E68" s="17" t="s">
        <v>114</v>
      </c>
      <c r="F68" s="16" t="s">
        <v>498</v>
      </c>
      <c r="G68" s="16" t="str">
        <f aca="true" t="shared" si="3" ref="G68:G131">TEXT(INT((HOUR(F68)*3600+MINUTE(F68)*60+SECOND(F68))/$I$2/60),"0")&amp;"."&amp;TEXT(MOD((HOUR(F68)*3600+MINUTE(F68)*60+SECOND(F68))/$I$2,60),"00")&amp;"/km"</f>
        <v>4.35/km</v>
      </c>
      <c r="H68" s="20">
        <f t="shared" si="2"/>
        <v>0.009143518518518523</v>
      </c>
      <c r="I68" s="20">
        <f>F68-INDEX($F$4:$F$327,MATCH(D68,$D$4:$D$327,0))</f>
        <v>0.005057870370370376</v>
      </c>
    </row>
    <row r="69" spans="1:9" s="11" customFormat="1" ht="15" customHeight="1">
      <c r="A69" s="16">
        <v>66</v>
      </c>
      <c r="B69" s="17" t="s">
        <v>386</v>
      </c>
      <c r="C69" s="17" t="s">
        <v>417</v>
      </c>
      <c r="D69" s="16" t="s">
        <v>344</v>
      </c>
      <c r="E69" s="17" t="s">
        <v>133</v>
      </c>
      <c r="F69" s="16" t="s">
        <v>499</v>
      </c>
      <c r="G69" s="16" t="str">
        <f t="shared" si="3"/>
        <v>4.36/km</v>
      </c>
      <c r="H69" s="20">
        <f t="shared" si="2"/>
        <v>0.009247685185185185</v>
      </c>
      <c r="I69" s="20">
        <f>F69-INDEX($F$4:$F$327,MATCH(D69,$D$4:$D$327,0))</f>
        <v>0.004861111111111104</v>
      </c>
    </row>
    <row r="70" spans="1:9" s="11" customFormat="1" ht="15" customHeight="1">
      <c r="A70" s="16">
        <v>67</v>
      </c>
      <c r="B70" s="17" t="s">
        <v>134</v>
      </c>
      <c r="C70" s="17" t="s">
        <v>135</v>
      </c>
      <c r="D70" s="16" t="s">
        <v>338</v>
      </c>
      <c r="E70" s="17" t="s">
        <v>14</v>
      </c>
      <c r="F70" s="16" t="s">
        <v>501</v>
      </c>
      <c r="G70" s="16" t="str">
        <f t="shared" si="3"/>
        <v>4.36/km</v>
      </c>
      <c r="H70" s="20">
        <f t="shared" si="2"/>
        <v>0.009317129629629634</v>
      </c>
      <c r="I70" s="20">
        <f>F70-INDEX($F$4:$F$327,MATCH(D70,$D$4:$D$327,0))</f>
        <v>0.006678240740740738</v>
      </c>
    </row>
    <row r="71" spans="1:9" s="11" customFormat="1" ht="15" customHeight="1">
      <c r="A71" s="16">
        <v>68</v>
      </c>
      <c r="B71" s="17" t="s">
        <v>423</v>
      </c>
      <c r="C71" s="17" t="s">
        <v>351</v>
      </c>
      <c r="D71" s="16" t="s">
        <v>338</v>
      </c>
      <c r="E71" s="17" t="s">
        <v>69</v>
      </c>
      <c r="F71" s="16" t="s">
        <v>502</v>
      </c>
      <c r="G71" s="16" t="str">
        <f t="shared" si="3"/>
        <v>4.37/km</v>
      </c>
      <c r="H71" s="20">
        <f t="shared" si="2"/>
        <v>0.009351851851851854</v>
      </c>
      <c r="I71" s="20">
        <f>F71-INDEX($F$4:$F$327,MATCH(D71,$D$4:$D$327,0))</f>
        <v>0.006712962962962959</v>
      </c>
    </row>
    <row r="72" spans="1:9" s="11" customFormat="1" ht="15" customHeight="1">
      <c r="A72" s="16">
        <v>69</v>
      </c>
      <c r="B72" s="17" t="s">
        <v>136</v>
      </c>
      <c r="C72" s="17" t="s">
        <v>444</v>
      </c>
      <c r="D72" s="16" t="s">
        <v>338</v>
      </c>
      <c r="E72" s="17" t="s">
        <v>72</v>
      </c>
      <c r="F72" s="16" t="s">
        <v>503</v>
      </c>
      <c r="G72" s="16" t="str">
        <f t="shared" si="3"/>
        <v>4.37/km</v>
      </c>
      <c r="H72" s="20">
        <f t="shared" si="2"/>
        <v>0.009363425925925928</v>
      </c>
      <c r="I72" s="20">
        <f>F72-INDEX($F$4:$F$327,MATCH(D72,$D$4:$D$327,0))</f>
        <v>0.006724537037037032</v>
      </c>
    </row>
    <row r="73" spans="1:9" s="11" customFormat="1" ht="15" customHeight="1">
      <c r="A73" s="16">
        <v>70</v>
      </c>
      <c r="B73" s="17" t="s">
        <v>137</v>
      </c>
      <c r="C73" s="17" t="s">
        <v>3</v>
      </c>
      <c r="D73" s="16" t="s">
        <v>345</v>
      </c>
      <c r="E73" s="17" t="s">
        <v>64</v>
      </c>
      <c r="F73" s="16" t="s">
        <v>138</v>
      </c>
      <c r="G73" s="16" t="str">
        <f t="shared" si="3"/>
        <v>4.37/km</v>
      </c>
      <c r="H73" s="20">
        <f t="shared" si="2"/>
        <v>0.009375000000000001</v>
      </c>
      <c r="I73" s="20">
        <f>F73-INDEX($F$4:$F$327,MATCH(D73,$D$4:$D$327,0))</f>
        <v>0.006215277777777774</v>
      </c>
    </row>
    <row r="74" spans="1:9" s="11" customFormat="1" ht="15" customHeight="1">
      <c r="A74" s="16">
        <v>71</v>
      </c>
      <c r="B74" s="17" t="s">
        <v>139</v>
      </c>
      <c r="C74" s="17" t="s">
        <v>380</v>
      </c>
      <c r="D74" s="16" t="s">
        <v>345</v>
      </c>
      <c r="E74" s="17" t="s">
        <v>14</v>
      </c>
      <c r="F74" s="16" t="s">
        <v>504</v>
      </c>
      <c r="G74" s="16" t="str">
        <f t="shared" si="3"/>
        <v>4.38/km</v>
      </c>
      <c r="H74" s="20">
        <f t="shared" si="2"/>
        <v>0.00958333333333334</v>
      </c>
      <c r="I74" s="20">
        <f>F74-INDEX($F$4:$F$327,MATCH(D74,$D$4:$D$327,0))</f>
        <v>0.006423611111111113</v>
      </c>
    </row>
    <row r="75" spans="1:9" s="11" customFormat="1" ht="15" customHeight="1">
      <c r="A75" s="16">
        <v>72</v>
      </c>
      <c r="B75" s="17" t="s">
        <v>140</v>
      </c>
      <c r="C75" s="17" t="s">
        <v>478</v>
      </c>
      <c r="D75" s="16" t="s">
        <v>120</v>
      </c>
      <c r="E75" s="17" t="s">
        <v>14</v>
      </c>
      <c r="F75" s="16" t="s">
        <v>504</v>
      </c>
      <c r="G75" s="16" t="str">
        <f t="shared" si="3"/>
        <v>4.38/km</v>
      </c>
      <c r="H75" s="20">
        <f t="shared" si="2"/>
        <v>0.00958333333333334</v>
      </c>
      <c r="I75" s="20">
        <f>F75-INDEX($F$4:$F$327,MATCH(D75,$D$4:$D$327,0))</f>
        <v>0.0009375000000000008</v>
      </c>
    </row>
    <row r="76" spans="1:9" s="11" customFormat="1" ht="15" customHeight="1">
      <c r="A76" s="16">
        <v>73</v>
      </c>
      <c r="B76" s="17" t="s">
        <v>10</v>
      </c>
      <c r="C76" s="17" t="s">
        <v>141</v>
      </c>
      <c r="D76" s="16" t="s">
        <v>65</v>
      </c>
      <c r="E76" s="17" t="s">
        <v>28</v>
      </c>
      <c r="F76" s="16" t="s">
        <v>507</v>
      </c>
      <c r="G76" s="16" t="str">
        <f t="shared" si="3"/>
        <v>4.39/km</v>
      </c>
      <c r="H76" s="20">
        <f t="shared" si="2"/>
        <v>0.009699074074074075</v>
      </c>
      <c r="I76" s="20">
        <f>F76-INDEX($F$4:$F$327,MATCH(D76,$D$4:$D$327,0))</f>
        <v>0.004687500000000001</v>
      </c>
    </row>
    <row r="77" spans="1:9" s="11" customFormat="1" ht="15" customHeight="1">
      <c r="A77" s="16">
        <v>74</v>
      </c>
      <c r="B77" s="17" t="s">
        <v>439</v>
      </c>
      <c r="C77" s="17" t="s">
        <v>368</v>
      </c>
      <c r="D77" s="16" t="s">
        <v>344</v>
      </c>
      <c r="E77" s="17" t="s">
        <v>14</v>
      </c>
      <c r="F77" s="16" t="s">
        <v>510</v>
      </c>
      <c r="G77" s="16" t="str">
        <f t="shared" si="3"/>
        <v>4.40/km</v>
      </c>
      <c r="H77" s="20">
        <f t="shared" si="2"/>
        <v>0.00979166666666667</v>
      </c>
      <c r="I77" s="20">
        <f>F77-INDEX($F$4:$F$327,MATCH(D77,$D$4:$D$327,0))</f>
        <v>0.00540509259259259</v>
      </c>
    </row>
    <row r="78" spans="1:9" s="11" customFormat="1" ht="15" customHeight="1">
      <c r="A78" s="16">
        <v>75</v>
      </c>
      <c r="B78" s="17" t="s">
        <v>452</v>
      </c>
      <c r="C78" s="17" t="s">
        <v>453</v>
      </c>
      <c r="D78" s="16" t="s">
        <v>120</v>
      </c>
      <c r="E78" s="17" t="s">
        <v>377</v>
      </c>
      <c r="F78" s="16" t="s">
        <v>511</v>
      </c>
      <c r="G78" s="16" t="str">
        <f t="shared" si="3"/>
        <v>4.40/km</v>
      </c>
      <c r="H78" s="20">
        <f t="shared" si="2"/>
        <v>0.009826388888888891</v>
      </c>
      <c r="I78" s="20">
        <f>F78-INDEX($F$4:$F$327,MATCH(D78,$D$4:$D$327,0))</f>
        <v>0.0011805555555555527</v>
      </c>
    </row>
    <row r="79" spans="1:9" s="11" customFormat="1" ht="15" customHeight="1">
      <c r="A79" s="16">
        <v>76</v>
      </c>
      <c r="B79" s="17" t="s">
        <v>142</v>
      </c>
      <c r="C79" s="17" t="s">
        <v>348</v>
      </c>
      <c r="D79" s="16" t="s">
        <v>343</v>
      </c>
      <c r="E79" s="17" t="s">
        <v>64</v>
      </c>
      <c r="F79" s="16" t="s">
        <v>143</v>
      </c>
      <c r="G79" s="16" t="str">
        <f t="shared" si="3"/>
        <v>4.41/km</v>
      </c>
      <c r="H79" s="20">
        <f t="shared" si="2"/>
        <v>0.009872685185185186</v>
      </c>
      <c r="I79" s="20">
        <f>F79-INDEX($F$4:$F$327,MATCH(D79,$D$4:$D$327,0))</f>
        <v>0.0057870370370370385</v>
      </c>
    </row>
    <row r="80" spans="1:9" s="13" customFormat="1" ht="15" customHeight="1">
      <c r="A80" s="16">
        <v>77</v>
      </c>
      <c r="B80" s="17" t="s">
        <v>508</v>
      </c>
      <c r="C80" s="17" t="s">
        <v>144</v>
      </c>
      <c r="D80" s="16" t="s">
        <v>338</v>
      </c>
      <c r="E80" s="17" t="s">
        <v>54</v>
      </c>
      <c r="F80" s="16" t="s">
        <v>513</v>
      </c>
      <c r="G80" s="16" t="str">
        <f t="shared" si="3"/>
        <v>4.41/km</v>
      </c>
      <c r="H80" s="20">
        <f t="shared" si="2"/>
        <v>0.00991898148148148</v>
      </c>
      <c r="I80" s="20">
        <f>F80-INDEX($F$4:$F$327,MATCH(D80,$D$4:$D$327,0))</f>
        <v>0.0072800925925925845</v>
      </c>
    </row>
    <row r="81" spans="1:9" s="11" customFormat="1" ht="15" customHeight="1">
      <c r="A81" s="16">
        <v>78</v>
      </c>
      <c r="B81" s="17" t="s">
        <v>145</v>
      </c>
      <c r="C81" s="17" t="s">
        <v>455</v>
      </c>
      <c r="D81" s="16" t="s">
        <v>120</v>
      </c>
      <c r="E81" s="17" t="s">
        <v>14</v>
      </c>
      <c r="F81" s="16" t="s">
        <v>515</v>
      </c>
      <c r="G81" s="16" t="str">
        <f t="shared" si="3"/>
        <v>4.42/km</v>
      </c>
      <c r="H81" s="20">
        <f t="shared" si="2"/>
        <v>0.010046296296296296</v>
      </c>
      <c r="I81" s="20">
        <f>F81-INDEX($F$4:$F$327,MATCH(D81,$D$4:$D$327,0))</f>
        <v>0.0014004629629629575</v>
      </c>
    </row>
    <row r="82" spans="1:9" s="11" customFormat="1" ht="15" customHeight="1">
      <c r="A82" s="16">
        <v>79</v>
      </c>
      <c r="B82" s="17" t="s">
        <v>146</v>
      </c>
      <c r="C82" s="17" t="s">
        <v>147</v>
      </c>
      <c r="D82" s="16" t="s">
        <v>345</v>
      </c>
      <c r="E82" s="17" t="s">
        <v>148</v>
      </c>
      <c r="F82" s="16" t="s">
        <v>149</v>
      </c>
      <c r="G82" s="16" t="str">
        <f t="shared" si="3"/>
        <v>4.43/km</v>
      </c>
      <c r="H82" s="20">
        <f t="shared" si="2"/>
        <v>0.010150462962962965</v>
      </c>
      <c r="I82" s="20">
        <f>F82-INDEX($F$4:$F$327,MATCH(D82,$D$4:$D$327,0))</f>
        <v>0.006990740740740738</v>
      </c>
    </row>
    <row r="83" spans="1:9" s="11" customFormat="1" ht="15" customHeight="1">
      <c r="A83" s="16">
        <v>80</v>
      </c>
      <c r="B83" s="17" t="s">
        <v>413</v>
      </c>
      <c r="C83" s="17" t="s">
        <v>350</v>
      </c>
      <c r="D83" s="16" t="s">
        <v>338</v>
      </c>
      <c r="E83" s="17" t="s">
        <v>150</v>
      </c>
      <c r="F83" s="16" t="s">
        <v>519</v>
      </c>
      <c r="G83" s="16" t="str">
        <f t="shared" si="3"/>
        <v>4.43/km</v>
      </c>
      <c r="H83" s="20">
        <f t="shared" si="2"/>
        <v>0.010173611111111112</v>
      </c>
      <c r="I83" s="20">
        <f>F83-INDEX($F$4:$F$327,MATCH(D83,$D$4:$D$327,0))</f>
        <v>0.007534722222222217</v>
      </c>
    </row>
    <row r="84" spans="1:9" ht="15" customHeight="1">
      <c r="A84" s="16">
        <v>81</v>
      </c>
      <c r="B84" s="17" t="s">
        <v>151</v>
      </c>
      <c r="C84" s="17" t="s">
        <v>337</v>
      </c>
      <c r="D84" s="16" t="s">
        <v>359</v>
      </c>
      <c r="E84" s="17" t="s">
        <v>70</v>
      </c>
      <c r="F84" s="16" t="s">
        <v>152</v>
      </c>
      <c r="G84" s="16" t="str">
        <f t="shared" si="3"/>
        <v>4.44/km</v>
      </c>
      <c r="H84" s="20">
        <f t="shared" si="2"/>
        <v>0.010277777777777782</v>
      </c>
      <c r="I84" s="20">
        <f>F84-INDEX($F$4:$F$327,MATCH(D84,$D$4:$D$327,0))</f>
        <v>0.0035300925925925916</v>
      </c>
    </row>
    <row r="85" spans="1:9" ht="15" customHeight="1">
      <c r="A85" s="16">
        <v>82</v>
      </c>
      <c r="B85" s="17" t="s">
        <v>153</v>
      </c>
      <c r="C85" s="17" t="s">
        <v>349</v>
      </c>
      <c r="D85" s="16" t="s">
        <v>343</v>
      </c>
      <c r="E85" s="17" t="s">
        <v>154</v>
      </c>
      <c r="F85" s="16" t="s">
        <v>520</v>
      </c>
      <c r="G85" s="16" t="str">
        <f t="shared" si="3"/>
        <v>4.45/km</v>
      </c>
      <c r="H85" s="20">
        <f t="shared" si="2"/>
        <v>0.010358796296296303</v>
      </c>
      <c r="I85" s="20">
        <f>F85-INDEX($F$4:$F$327,MATCH(D85,$D$4:$D$327,0))</f>
        <v>0.006273148148148156</v>
      </c>
    </row>
    <row r="86" spans="1:9" ht="15" customHeight="1">
      <c r="A86" s="31">
        <v>83</v>
      </c>
      <c r="B86" s="32" t="s">
        <v>155</v>
      </c>
      <c r="C86" s="32" t="s">
        <v>415</v>
      </c>
      <c r="D86" s="31" t="s">
        <v>23</v>
      </c>
      <c r="E86" s="32" t="s">
        <v>347</v>
      </c>
      <c r="F86" s="31" t="s">
        <v>521</v>
      </c>
      <c r="G86" s="31" t="str">
        <f t="shared" si="3"/>
        <v>4.45/km</v>
      </c>
      <c r="H86" s="34">
        <f t="shared" si="2"/>
        <v>0.01038194444444445</v>
      </c>
      <c r="I86" s="34">
        <f>F86-INDEX($F$4:$F$327,MATCH(D86,$D$4:$D$327,0))</f>
        <v>0.01038194444444445</v>
      </c>
    </row>
    <row r="87" spans="1:9" ht="15" customHeight="1">
      <c r="A87" s="16">
        <v>84</v>
      </c>
      <c r="B87" s="17" t="s">
        <v>156</v>
      </c>
      <c r="C87" s="17" t="s">
        <v>348</v>
      </c>
      <c r="D87" s="16" t="s">
        <v>344</v>
      </c>
      <c r="E87" s="17" t="s">
        <v>69</v>
      </c>
      <c r="F87" s="16" t="s">
        <v>157</v>
      </c>
      <c r="G87" s="16" t="str">
        <f t="shared" si="3"/>
        <v>4.45/km</v>
      </c>
      <c r="H87" s="20">
        <f t="shared" si="2"/>
        <v>0.010428240740740745</v>
      </c>
      <c r="I87" s="20">
        <f>F87-INDEX($F$4:$F$327,MATCH(D87,$D$4:$D$327,0))</f>
        <v>0.006041666666666664</v>
      </c>
    </row>
    <row r="88" spans="1:9" ht="15" customHeight="1">
      <c r="A88" s="16">
        <v>85</v>
      </c>
      <c r="B88" s="17" t="s">
        <v>158</v>
      </c>
      <c r="C88" s="17" t="s">
        <v>380</v>
      </c>
      <c r="D88" s="16" t="s">
        <v>343</v>
      </c>
      <c r="E88" s="17" t="s">
        <v>14</v>
      </c>
      <c r="F88" s="16" t="s">
        <v>157</v>
      </c>
      <c r="G88" s="16" t="str">
        <f t="shared" si="3"/>
        <v>4.45/km</v>
      </c>
      <c r="H88" s="20">
        <f t="shared" si="2"/>
        <v>0.010428240740740745</v>
      </c>
      <c r="I88" s="20">
        <f>F88-INDEX($F$4:$F$327,MATCH(D88,$D$4:$D$327,0))</f>
        <v>0.006342592592592598</v>
      </c>
    </row>
    <row r="89" spans="1:9" ht="15" customHeight="1">
      <c r="A89" s="16">
        <v>86</v>
      </c>
      <c r="B89" s="17" t="s">
        <v>470</v>
      </c>
      <c r="C89" s="17" t="s">
        <v>373</v>
      </c>
      <c r="D89" s="16" t="s">
        <v>344</v>
      </c>
      <c r="E89" s="17" t="s">
        <v>14</v>
      </c>
      <c r="F89" s="16" t="s">
        <v>159</v>
      </c>
      <c r="G89" s="16" t="str">
        <f t="shared" si="3"/>
        <v>4.46/km</v>
      </c>
      <c r="H89" s="20">
        <f t="shared" si="2"/>
        <v>0.010543981481481488</v>
      </c>
      <c r="I89" s="20">
        <f>F89-INDEX($F$4:$F$327,MATCH(D89,$D$4:$D$327,0))</f>
        <v>0.006157407407407407</v>
      </c>
    </row>
    <row r="90" spans="1:9" ht="15" customHeight="1">
      <c r="A90" s="16">
        <v>87</v>
      </c>
      <c r="B90" s="17" t="s">
        <v>160</v>
      </c>
      <c r="C90" s="17" t="s">
        <v>339</v>
      </c>
      <c r="D90" s="16" t="s">
        <v>359</v>
      </c>
      <c r="E90" s="17" t="s">
        <v>461</v>
      </c>
      <c r="F90" s="16" t="s">
        <v>526</v>
      </c>
      <c r="G90" s="16" t="str">
        <f t="shared" si="3"/>
        <v>4.46/km</v>
      </c>
      <c r="H90" s="20">
        <f t="shared" si="2"/>
        <v>0.010567129629629635</v>
      </c>
      <c r="I90" s="20">
        <f>F90-INDEX($F$4:$F$327,MATCH(D90,$D$4:$D$327,0))</f>
        <v>0.0038194444444444448</v>
      </c>
    </row>
    <row r="91" spans="1:9" ht="15" customHeight="1">
      <c r="A91" s="16">
        <v>88</v>
      </c>
      <c r="B91" s="17" t="s">
        <v>161</v>
      </c>
      <c r="C91" s="17" t="s">
        <v>358</v>
      </c>
      <c r="D91" s="16" t="s">
        <v>345</v>
      </c>
      <c r="E91" s="17" t="s">
        <v>70</v>
      </c>
      <c r="F91" s="16" t="s">
        <v>162</v>
      </c>
      <c r="G91" s="16" t="str">
        <f t="shared" si="3"/>
        <v>4.47/km</v>
      </c>
      <c r="H91" s="20">
        <f t="shared" si="2"/>
        <v>0.01068287037037037</v>
      </c>
      <c r="I91" s="20">
        <f>F91-INDEX($F$4:$F$327,MATCH(D91,$D$4:$D$327,0))</f>
        <v>0.007523148148148143</v>
      </c>
    </row>
    <row r="92" spans="1:9" ht="15" customHeight="1">
      <c r="A92" s="16">
        <v>89</v>
      </c>
      <c r="B92" s="17" t="s">
        <v>163</v>
      </c>
      <c r="C92" s="17" t="s">
        <v>164</v>
      </c>
      <c r="D92" s="16" t="s">
        <v>120</v>
      </c>
      <c r="E92" s="17" t="s">
        <v>165</v>
      </c>
      <c r="F92" s="16" t="s">
        <v>529</v>
      </c>
      <c r="G92" s="16" t="str">
        <f t="shared" si="3"/>
        <v>4.48/km</v>
      </c>
      <c r="H92" s="20">
        <f t="shared" si="2"/>
        <v>0.010775462962962966</v>
      </c>
      <c r="I92" s="20">
        <f>F92-INDEX($F$4:$F$327,MATCH(D92,$D$4:$D$327,0))</f>
        <v>0.002129629629629627</v>
      </c>
    </row>
    <row r="93" spans="1:9" ht="15" customHeight="1">
      <c r="A93" s="16">
        <v>90</v>
      </c>
      <c r="B93" s="17" t="s">
        <v>166</v>
      </c>
      <c r="C93" s="17" t="s">
        <v>404</v>
      </c>
      <c r="D93" s="16" t="s">
        <v>344</v>
      </c>
      <c r="E93" s="17" t="s">
        <v>64</v>
      </c>
      <c r="F93" s="16" t="s">
        <v>530</v>
      </c>
      <c r="G93" s="16" t="str">
        <f t="shared" si="3"/>
        <v>4.48/km</v>
      </c>
      <c r="H93" s="20">
        <f t="shared" si="2"/>
        <v>0.01078703703703704</v>
      </c>
      <c r="I93" s="20">
        <f>F93-INDEX($F$4:$F$327,MATCH(D93,$D$4:$D$327,0))</f>
        <v>0.0064004629629629585</v>
      </c>
    </row>
    <row r="94" spans="1:9" ht="15" customHeight="1">
      <c r="A94" s="16">
        <v>91</v>
      </c>
      <c r="B94" s="17" t="s">
        <v>448</v>
      </c>
      <c r="C94" s="17" t="s">
        <v>361</v>
      </c>
      <c r="D94" s="16" t="s">
        <v>343</v>
      </c>
      <c r="E94" s="17" t="s">
        <v>69</v>
      </c>
      <c r="F94" s="16" t="s">
        <v>167</v>
      </c>
      <c r="G94" s="16" t="str">
        <f t="shared" si="3"/>
        <v>4.52/km</v>
      </c>
      <c r="H94" s="20">
        <f t="shared" si="2"/>
        <v>0.011226851851851856</v>
      </c>
      <c r="I94" s="20">
        <f>F94-INDEX($F$4:$F$327,MATCH(D94,$D$4:$D$327,0))</f>
        <v>0.007141203703703709</v>
      </c>
    </row>
    <row r="95" spans="1:9" ht="15" customHeight="1">
      <c r="A95" s="16">
        <v>92</v>
      </c>
      <c r="B95" s="17" t="s">
        <v>467</v>
      </c>
      <c r="C95" s="17" t="s">
        <v>380</v>
      </c>
      <c r="D95" s="16" t="s">
        <v>338</v>
      </c>
      <c r="E95" s="17" t="s">
        <v>168</v>
      </c>
      <c r="F95" s="16" t="s">
        <v>169</v>
      </c>
      <c r="G95" s="16" t="str">
        <f t="shared" si="3"/>
        <v>4.52/km</v>
      </c>
      <c r="H95" s="20">
        <f t="shared" si="2"/>
        <v>0.011319444444444451</v>
      </c>
      <c r="I95" s="20">
        <f>F95-INDEX($F$4:$F$327,MATCH(D95,$D$4:$D$327,0))</f>
        <v>0.008680555555555556</v>
      </c>
    </row>
    <row r="96" spans="1:9" ht="15" customHeight="1">
      <c r="A96" s="16">
        <v>93</v>
      </c>
      <c r="B96" s="17" t="s">
        <v>170</v>
      </c>
      <c r="C96" s="17" t="s">
        <v>336</v>
      </c>
      <c r="D96" s="16" t="s">
        <v>343</v>
      </c>
      <c r="E96" s="17" t="s">
        <v>171</v>
      </c>
      <c r="F96" s="16" t="s">
        <v>172</v>
      </c>
      <c r="G96" s="16" t="str">
        <f t="shared" si="3"/>
        <v>4.54/km</v>
      </c>
      <c r="H96" s="20">
        <f aca="true" t="shared" si="4" ref="H96:H109">F96-$F$4</f>
        <v>0.011504629629629635</v>
      </c>
      <c r="I96" s="20">
        <f>F96-INDEX($F$4:$F$327,MATCH(D96,$D$4:$D$327,0))</f>
        <v>0.007418981481481488</v>
      </c>
    </row>
    <row r="97" spans="1:9" ht="15" customHeight="1">
      <c r="A97" s="16">
        <v>94</v>
      </c>
      <c r="B97" s="17" t="s">
        <v>173</v>
      </c>
      <c r="C97" s="17" t="s">
        <v>388</v>
      </c>
      <c r="D97" s="16" t="s">
        <v>343</v>
      </c>
      <c r="E97" s="17" t="s">
        <v>87</v>
      </c>
      <c r="F97" s="16" t="s">
        <v>174</v>
      </c>
      <c r="G97" s="16" t="str">
        <f t="shared" si="3"/>
        <v>4.54/km</v>
      </c>
      <c r="H97" s="20">
        <f t="shared" si="4"/>
        <v>0.011585648148148157</v>
      </c>
      <c r="I97" s="20">
        <f>F97-INDEX($F$4:$F$327,MATCH(D97,$D$4:$D$327,0))</f>
        <v>0.00750000000000001</v>
      </c>
    </row>
    <row r="98" spans="1:9" ht="15" customHeight="1">
      <c r="A98" s="16">
        <v>95</v>
      </c>
      <c r="B98" s="17" t="s">
        <v>175</v>
      </c>
      <c r="C98" s="17" t="s">
        <v>350</v>
      </c>
      <c r="D98" s="16" t="s">
        <v>345</v>
      </c>
      <c r="E98" s="17" t="s">
        <v>70</v>
      </c>
      <c r="F98" s="16" t="s">
        <v>174</v>
      </c>
      <c r="G98" s="16" t="str">
        <f t="shared" si="3"/>
        <v>4.54/km</v>
      </c>
      <c r="H98" s="20">
        <f t="shared" si="4"/>
        <v>0.011585648148148157</v>
      </c>
      <c r="I98" s="20">
        <f>F98-INDEX($F$4:$F$327,MATCH(D98,$D$4:$D$327,0))</f>
        <v>0.00842592592592593</v>
      </c>
    </row>
    <row r="99" spans="1:9" ht="15" customHeight="1">
      <c r="A99" s="16">
        <v>96</v>
      </c>
      <c r="B99" s="17" t="s">
        <v>176</v>
      </c>
      <c r="C99" s="17" t="s">
        <v>375</v>
      </c>
      <c r="D99" s="16" t="s">
        <v>338</v>
      </c>
      <c r="E99" s="17" t="s">
        <v>154</v>
      </c>
      <c r="F99" s="16" t="s">
        <v>535</v>
      </c>
      <c r="G99" s="16" t="str">
        <f t="shared" si="3"/>
        <v>4.55/km</v>
      </c>
      <c r="H99" s="20">
        <f t="shared" si="4"/>
        <v>0.011608796296296298</v>
      </c>
      <c r="I99" s="20">
        <f>F99-INDEX($F$4:$F$327,MATCH(D99,$D$4:$D$327,0))</f>
        <v>0.008969907407407402</v>
      </c>
    </row>
    <row r="100" spans="1:9" ht="15" customHeight="1">
      <c r="A100" s="16">
        <v>97</v>
      </c>
      <c r="B100" s="17" t="s">
        <v>391</v>
      </c>
      <c r="C100" s="17" t="s">
        <v>383</v>
      </c>
      <c r="D100" s="16" t="s">
        <v>344</v>
      </c>
      <c r="E100" s="17" t="s">
        <v>64</v>
      </c>
      <c r="F100" s="16" t="s">
        <v>177</v>
      </c>
      <c r="G100" s="16" t="str">
        <f t="shared" si="3"/>
        <v>4.55/km</v>
      </c>
      <c r="H100" s="20">
        <f t="shared" si="4"/>
        <v>0.011643518518518518</v>
      </c>
      <c r="I100" s="20">
        <f>F100-INDEX($F$4:$F$327,MATCH(D100,$D$4:$D$327,0))</f>
        <v>0.007256944444444437</v>
      </c>
    </row>
    <row r="101" spans="1:9" ht="15" customHeight="1">
      <c r="A101" s="16">
        <v>98</v>
      </c>
      <c r="B101" s="17" t="s">
        <v>440</v>
      </c>
      <c r="C101" s="17" t="s">
        <v>438</v>
      </c>
      <c r="D101" s="16" t="s">
        <v>65</v>
      </c>
      <c r="E101" s="17" t="s">
        <v>72</v>
      </c>
      <c r="F101" s="16" t="s">
        <v>178</v>
      </c>
      <c r="G101" s="16" t="str">
        <f t="shared" si="3"/>
        <v>4.55/km</v>
      </c>
      <c r="H101" s="20">
        <f t="shared" si="4"/>
        <v>0.011712962962962967</v>
      </c>
      <c r="I101" s="20">
        <f>F101-INDEX($F$4:$F$327,MATCH(D101,$D$4:$D$327,0))</f>
        <v>0.006701388888888892</v>
      </c>
    </row>
    <row r="102" spans="1:9" ht="15" customHeight="1">
      <c r="A102" s="16">
        <v>99</v>
      </c>
      <c r="B102" s="17" t="s">
        <v>179</v>
      </c>
      <c r="C102" s="17" t="s">
        <v>457</v>
      </c>
      <c r="D102" s="16" t="s">
        <v>23</v>
      </c>
      <c r="E102" s="17" t="s">
        <v>72</v>
      </c>
      <c r="F102" s="16" t="s">
        <v>180</v>
      </c>
      <c r="G102" s="16" t="str">
        <f t="shared" si="3"/>
        <v>4.56/km</v>
      </c>
      <c r="H102" s="20">
        <f t="shared" si="4"/>
        <v>0.011770833333333335</v>
      </c>
      <c r="I102" s="20">
        <f>F102-INDEX($F$4:$F$327,MATCH(D102,$D$4:$D$327,0))</f>
        <v>0.011770833333333335</v>
      </c>
    </row>
    <row r="103" spans="1:9" ht="15" customHeight="1">
      <c r="A103" s="16">
        <v>100</v>
      </c>
      <c r="B103" s="17" t="s">
        <v>21</v>
      </c>
      <c r="C103" s="17" t="s">
        <v>554</v>
      </c>
      <c r="D103" s="16" t="s">
        <v>120</v>
      </c>
      <c r="E103" s="17" t="s">
        <v>150</v>
      </c>
      <c r="F103" s="16" t="s">
        <v>536</v>
      </c>
      <c r="G103" s="16" t="str">
        <f t="shared" si="3"/>
        <v>4.57/km</v>
      </c>
      <c r="H103" s="20">
        <f t="shared" si="4"/>
        <v>0.01189814814814815</v>
      </c>
      <c r="I103" s="20">
        <f>F103-INDEX($F$4:$F$327,MATCH(D103,$D$4:$D$327,0))</f>
        <v>0.003252314814814812</v>
      </c>
    </row>
    <row r="104" spans="1:9" ht="15" customHeight="1">
      <c r="A104" s="16">
        <v>101</v>
      </c>
      <c r="B104" s="17" t="s">
        <v>181</v>
      </c>
      <c r="C104" s="17" t="s">
        <v>402</v>
      </c>
      <c r="D104" s="16" t="s">
        <v>343</v>
      </c>
      <c r="E104" s="17" t="s">
        <v>70</v>
      </c>
      <c r="F104" s="16" t="s">
        <v>537</v>
      </c>
      <c r="G104" s="16" t="str">
        <f t="shared" si="3"/>
        <v>4.58/km</v>
      </c>
      <c r="H104" s="20">
        <f t="shared" si="4"/>
        <v>0.012013888888888893</v>
      </c>
      <c r="I104" s="20">
        <f>F104-INDEX($F$4:$F$327,MATCH(D104,$D$4:$D$327,0))</f>
        <v>0.007928240740740746</v>
      </c>
    </row>
    <row r="105" spans="1:9" ht="15" customHeight="1">
      <c r="A105" s="16">
        <v>102</v>
      </c>
      <c r="B105" s="17" t="s">
        <v>463</v>
      </c>
      <c r="C105" s="17" t="s">
        <v>340</v>
      </c>
      <c r="D105" s="16" t="s">
        <v>338</v>
      </c>
      <c r="E105" s="17" t="s">
        <v>14</v>
      </c>
      <c r="F105" s="16" t="s">
        <v>182</v>
      </c>
      <c r="G105" s="16" t="str">
        <f t="shared" si="3"/>
        <v>4.59/km</v>
      </c>
      <c r="H105" s="20">
        <f t="shared" si="4"/>
        <v>0.012094907407407408</v>
      </c>
      <c r="I105" s="20">
        <f>F105-INDEX($F$4:$F$327,MATCH(D105,$D$4:$D$327,0))</f>
        <v>0.009456018518518513</v>
      </c>
    </row>
    <row r="106" spans="1:9" ht="15" customHeight="1">
      <c r="A106" s="16">
        <v>103</v>
      </c>
      <c r="B106" s="17" t="s">
        <v>183</v>
      </c>
      <c r="C106" s="17" t="s">
        <v>350</v>
      </c>
      <c r="D106" s="16" t="s">
        <v>344</v>
      </c>
      <c r="E106" s="17" t="s">
        <v>14</v>
      </c>
      <c r="F106" s="16" t="s">
        <v>539</v>
      </c>
      <c r="G106" s="16" t="str">
        <f t="shared" si="3"/>
        <v>4.59/km</v>
      </c>
      <c r="H106" s="20">
        <f t="shared" si="4"/>
        <v>0.012106481481481489</v>
      </c>
      <c r="I106" s="20">
        <f>F106-INDEX($F$4:$F$327,MATCH(D106,$D$4:$D$327,0))</f>
        <v>0.007719907407407408</v>
      </c>
    </row>
    <row r="107" spans="1:9" ht="15" customHeight="1">
      <c r="A107" s="16">
        <v>104</v>
      </c>
      <c r="B107" s="17" t="s">
        <v>422</v>
      </c>
      <c r="C107" s="17" t="s">
        <v>346</v>
      </c>
      <c r="D107" s="16" t="s">
        <v>23</v>
      </c>
      <c r="E107" s="17" t="s">
        <v>14</v>
      </c>
      <c r="F107" s="16" t="s">
        <v>540</v>
      </c>
      <c r="G107" s="16" t="str">
        <f t="shared" si="3"/>
        <v>4.59/km</v>
      </c>
      <c r="H107" s="20">
        <f t="shared" si="4"/>
        <v>0.012199074074074077</v>
      </c>
      <c r="I107" s="20">
        <f>F107-INDEX($F$4:$F$327,MATCH(D107,$D$4:$D$327,0))</f>
        <v>0.012199074074074077</v>
      </c>
    </row>
    <row r="108" spans="1:9" ht="15" customHeight="1">
      <c r="A108" s="16">
        <v>105</v>
      </c>
      <c r="B108" s="17" t="s">
        <v>184</v>
      </c>
      <c r="C108" s="17" t="s">
        <v>550</v>
      </c>
      <c r="D108" s="16" t="s">
        <v>344</v>
      </c>
      <c r="E108" s="17" t="s">
        <v>69</v>
      </c>
      <c r="F108" s="16" t="s">
        <v>185</v>
      </c>
      <c r="G108" s="16" t="str">
        <f t="shared" si="3"/>
        <v>5.01/km</v>
      </c>
      <c r="H108" s="20">
        <f t="shared" si="4"/>
        <v>0.012384259259259262</v>
      </c>
      <c r="I108" s="20">
        <f>F108-INDEX($F$4:$F$327,MATCH(D108,$D$4:$D$327,0))</f>
        <v>0.00799768518518518</v>
      </c>
    </row>
    <row r="109" spans="1:9" ht="15" customHeight="1">
      <c r="A109" s="16">
        <v>106</v>
      </c>
      <c r="B109" s="17" t="s">
        <v>186</v>
      </c>
      <c r="C109" s="17" t="s">
        <v>187</v>
      </c>
      <c r="D109" s="16" t="s">
        <v>65</v>
      </c>
      <c r="E109" s="17" t="s">
        <v>29</v>
      </c>
      <c r="F109" s="16" t="s">
        <v>188</v>
      </c>
      <c r="G109" s="16" t="str">
        <f t="shared" si="3"/>
        <v>5.01/km</v>
      </c>
      <c r="H109" s="20">
        <f t="shared" si="4"/>
        <v>0.012395833333333335</v>
      </c>
      <c r="I109" s="20">
        <f>F109-INDEX($F$4:$F$327,MATCH(D109,$D$4:$D$327,0))</f>
        <v>0.0073842592592592605</v>
      </c>
    </row>
    <row r="110" spans="1:9" ht="15" customHeight="1">
      <c r="A110" s="16">
        <v>107</v>
      </c>
      <c r="B110" s="17" t="s">
        <v>189</v>
      </c>
      <c r="C110" s="17" t="s">
        <v>387</v>
      </c>
      <c r="D110" s="16" t="s">
        <v>343</v>
      </c>
      <c r="E110" s="17" t="s">
        <v>29</v>
      </c>
      <c r="F110" s="16" t="s">
        <v>188</v>
      </c>
      <c r="G110" s="16" t="str">
        <f t="shared" si="3"/>
        <v>5.01/km</v>
      </c>
      <c r="H110" s="20">
        <f aca="true" t="shared" si="5" ref="H110:H162">F110-$F$4</f>
        <v>0.012395833333333335</v>
      </c>
      <c r="I110" s="20">
        <f>F110-INDEX($F$4:$F$327,MATCH(D110,$D$4:$D$327,0))</f>
        <v>0.008310185185185188</v>
      </c>
    </row>
    <row r="111" spans="1:9" ht="15" customHeight="1">
      <c r="A111" s="16">
        <v>108</v>
      </c>
      <c r="B111" s="17" t="s">
        <v>434</v>
      </c>
      <c r="C111" s="17" t="s">
        <v>358</v>
      </c>
      <c r="D111" s="16" t="s">
        <v>412</v>
      </c>
      <c r="E111" s="17" t="s">
        <v>27</v>
      </c>
      <c r="F111" s="16" t="s">
        <v>190</v>
      </c>
      <c r="G111" s="16" t="str">
        <f t="shared" si="3"/>
        <v>5.01/km</v>
      </c>
      <c r="H111" s="20">
        <f t="shared" si="5"/>
        <v>0.012407407407407409</v>
      </c>
      <c r="I111" s="20">
        <f>F111-INDEX($F$4:$F$327,MATCH(D111,$D$4:$D$327,0))</f>
        <v>0.005891203703703704</v>
      </c>
    </row>
    <row r="112" spans="1:9" ht="15" customHeight="1">
      <c r="A112" s="31">
        <v>109</v>
      </c>
      <c r="B112" s="32" t="s">
        <v>191</v>
      </c>
      <c r="C112" s="32" t="s">
        <v>370</v>
      </c>
      <c r="D112" s="31" t="s">
        <v>345</v>
      </c>
      <c r="E112" s="32" t="s">
        <v>347</v>
      </c>
      <c r="F112" s="31" t="s">
        <v>542</v>
      </c>
      <c r="G112" s="31" t="str">
        <f t="shared" si="3"/>
        <v>5.03/km</v>
      </c>
      <c r="H112" s="34">
        <f t="shared" si="5"/>
        <v>0.012592592592592593</v>
      </c>
      <c r="I112" s="34">
        <f>F112-INDEX($F$4:$F$327,MATCH(D112,$D$4:$D$327,0))</f>
        <v>0.009432870370370366</v>
      </c>
    </row>
    <row r="113" spans="1:9" ht="15" customHeight="1">
      <c r="A113" s="16">
        <v>110</v>
      </c>
      <c r="B113" s="17" t="s">
        <v>482</v>
      </c>
      <c r="C113" s="17" t="s">
        <v>483</v>
      </c>
      <c r="D113" s="16" t="s">
        <v>359</v>
      </c>
      <c r="E113" s="17" t="s">
        <v>461</v>
      </c>
      <c r="F113" s="16" t="s">
        <v>192</v>
      </c>
      <c r="G113" s="16" t="str">
        <f t="shared" si="3"/>
        <v>5.03/km</v>
      </c>
      <c r="H113" s="20">
        <f t="shared" si="5"/>
        <v>0.012604166666666666</v>
      </c>
      <c r="I113" s="20">
        <f>F113-INDEX($F$4:$F$327,MATCH(D113,$D$4:$D$327,0))</f>
        <v>0.005856481481481476</v>
      </c>
    </row>
    <row r="114" spans="1:9" ht="15" customHeight="1">
      <c r="A114" s="16">
        <v>111</v>
      </c>
      <c r="B114" s="17" t="s">
        <v>432</v>
      </c>
      <c r="C114" s="17" t="s">
        <v>370</v>
      </c>
      <c r="D114" s="16" t="s">
        <v>338</v>
      </c>
      <c r="E114" s="17" t="s">
        <v>14</v>
      </c>
      <c r="F114" s="16" t="s">
        <v>193</v>
      </c>
      <c r="G114" s="16" t="str">
        <f t="shared" si="3"/>
        <v>5.03/km</v>
      </c>
      <c r="H114" s="20">
        <f t="shared" si="5"/>
        <v>0.012638888888888894</v>
      </c>
      <c r="I114" s="20">
        <f>F114-INDEX($F$4:$F$327,MATCH(D114,$D$4:$D$327,0))</f>
        <v>0.009999999999999998</v>
      </c>
    </row>
    <row r="115" spans="1:9" ht="15" customHeight="1">
      <c r="A115" s="16">
        <v>112</v>
      </c>
      <c r="B115" s="17" t="s">
        <v>466</v>
      </c>
      <c r="C115" s="17" t="s">
        <v>407</v>
      </c>
      <c r="D115" s="16" t="s">
        <v>359</v>
      </c>
      <c r="E115" s="17" t="s">
        <v>69</v>
      </c>
      <c r="F115" s="16" t="s">
        <v>194</v>
      </c>
      <c r="G115" s="16" t="str">
        <f t="shared" si="3"/>
        <v>5.03/km</v>
      </c>
      <c r="H115" s="20">
        <f t="shared" si="5"/>
        <v>0.012673611111111115</v>
      </c>
      <c r="I115" s="20">
        <f>F115-INDEX($F$4:$F$327,MATCH(D115,$D$4:$D$327,0))</f>
        <v>0.005925925925925925</v>
      </c>
    </row>
    <row r="116" spans="1:9" ht="15" customHeight="1">
      <c r="A116" s="16">
        <v>113</v>
      </c>
      <c r="B116" s="17" t="s">
        <v>532</v>
      </c>
      <c r="C116" s="17" t="s">
        <v>365</v>
      </c>
      <c r="D116" s="16" t="s">
        <v>344</v>
      </c>
      <c r="E116" s="17" t="s">
        <v>14</v>
      </c>
      <c r="F116" s="16" t="s">
        <v>543</v>
      </c>
      <c r="G116" s="16" t="str">
        <f t="shared" si="3"/>
        <v>5.04/km</v>
      </c>
      <c r="H116" s="20">
        <f t="shared" si="5"/>
        <v>0.012743055555555556</v>
      </c>
      <c r="I116" s="20">
        <f>F116-INDEX($F$4:$F$327,MATCH(D116,$D$4:$D$327,0))</f>
        <v>0.008356481481481475</v>
      </c>
    </row>
    <row r="117" spans="1:9" ht="15" customHeight="1">
      <c r="A117" s="16">
        <v>114</v>
      </c>
      <c r="B117" s="17" t="s">
        <v>500</v>
      </c>
      <c r="C117" s="17" t="s">
        <v>394</v>
      </c>
      <c r="D117" s="16" t="s">
        <v>32</v>
      </c>
      <c r="E117" s="17" t="s">
        <v>77</v>
      </c>
      <c r="F117" s="16" t="s">
        <v>544</v>
      </c>
      <c r="G117" s="16" t="str">
        <f t="shared" si="3"/>
        <v>5.04/km</v>
      </c>
      <c r="H117" s="20">
        <f t="shared" si="5"/>
        <v>0.012777777777777777</v>
      </c>
      <c r="I117" s="20">
        <f>F117-INDEX($F$4:$F$327,MATCH(D117,$D$4:$D$327,0))</f>
        <v>0</v>
      </c>
    </row>
    <row r="118" spans="1:9" ht="15" customHeight="1">
      <c r="A118" s="16">
        <v>115</v>
      </c>
      <c r="B118" s="17" t="s">
        <v>195</v>
      </c>
      <c r="C118" s="17" t="s">
        <v>373</v>
      </c>
      <c r="D118" s="16" t="s">
        <v>345</v>
      </c>
      <c r="E118" s="17" t="s">
        <v>150</v>
      </c>
      <c r="F118" s="16" t="s">
        <v>545</v>
      </c>
      <c r="G118" s="16" t="str">
        <f t="shared" si="3"/>
        <v>5.04/km</v>
      </c>
      <c r="H118" s="20">
        <f t="shared" si="5"/>
        <v>0.012789351851851857</v>
      </c>
      <c r="I118" s="20">
        <f>F118-INDEX($F$4:$F$327,MATCH(D118,$D$4:$D$327,0))</f>
        <v>0.00962962962962963</v>
      </c>
    </row>
    <row r="119" spans="1:9" ht="15" customHeight="1">
      <c r="A119" s="16">
        <v>116</v>
      </c>
      <c r="B119" s="17" t="s">
        <v>196</v>
      </c>
      <c r="C119" s="17" t="s">
        <v>30</v>
      </c>
      <c r="D119" s="16" t="s">
        <v>344</v>
      </c>
      <c r="E119" s="17" t="s">
        <v>197</v>
      </c>
      <c r="F119" s="16" t="s">
        <v>546</v>
      </c>
      <c r="G119" s="16" t="str">
        <f t="shared" si="3"/>
        <v>5.04/km</v>
      </c>
      <c r="H119" s="20">
        <f t="shared" si="5"/>
        <v>0.012824074074074078</v>
      </c>
      <c r="I119" s="20">
        <f>F119-INDEX($F$4:$F$327,MATCH(D119,$D$4:$D$327,0))</f>
        <v>0.008437499999999997</v>
      </c>
    </row>
    <row r="120" spans="1:9" ht="15" customHeight="1">
      <c r="A120" s="16">
        <v>117</v>
      </c>
      <c r="B120" s="17" t="s">
        <v>449</v>
      </c>
      <c r="C120" s="17" t="s">
        <v>373</v>
      </c>
      <c r="D120" s="16" t="s">
        <v>359</v>
      </c>
      <c r="E120" s="17" t="s">
        <v>27</v>
      </c>
      <c r="F120" s="16" t="s">
        <v>546</v>
      </c>
      <c r="G120" s="16" t="str">
        <f t="shared" si="3"/>
        <v>5.04/km</v>
      </c>
      <c r="H120" s="20">
        <f t="shared" si="5"/>
        <v>0.012824074074074078</v>
      </c>
      <c r="I120" s="20">
        <f>F120-INDEX($F$4:$F$327,MATCH(D120,$D$4:$D$327,0))</f>
        <v>0.006076388888888888</v>
      </c>
    </row>
    <row r="121" spans="1:9" ht="15" customHeight="1">
      <c r="A121" s="16">
        <v>118</v>
      </c>
      <c r="B121" s="17" t="s">
        <v>198</v>
      </c>
      <c r="C121" s="17" t="s">
        <v>420</v>
      </c>
      <c r="D121" s="16" t="s">
        <v>359</v>
      </c>
      <c r="E121" s="17" t="s">
        <v>199</v>
      </c>
      <c r="F121" s="16" t="s">
        <v>547</v>
      </c>
      <c r="G121" s="16" t="str">
        <f t="shared" si="3"/>
        <v>5.05/km</v>
      </c>
      <c r="H121" s="20">
        <f t="shared" si="5"/>
        <v>0.01289351851851852</v>
      </c>
      <c r="I121" s="20">
        <f>F121-INDEX($F$4:$F$327,MATCH(D121,$D$4:$D$327,0))</f>
        <v>0.0061458333333333295</v>
      </c>
    </row>
    <row r="122" spans="1:9" ht="15" customHeight="1">
      <c r="A122" s="16">
        <v>119</v>
      </c>
      <c r="B122" s="17" t="s">
        <v>485</v>
      </c>
      <c r="C122" s="17" t="s">
        <v>404</v>
      </c>
      <c r="D122" s="16" t="s">
        <v>412</v>
      </c>
      <c r="E122" s="17" t="s">
        <v>14</v>
      </c>
      <c r="F122" s="16" t="s">
        <v>200</v>
      </c>
      <c r="G122" s="16" t="str">
        <f t="shared" si="3"/>
        <v>5.05/km</v>
      </c>
      <c r="H122" s="20">
        <f t="shared" si="5"/>
        <v>0.012939814814814814</v>
      </c>
      <c r="I122" s="20">
        <f>F122-INDEX($F$4:$F$327,MATCH(D122,$D$4:$D$327,0))</f>
        <v>0.006423611111111109</v>
      </c>
    </row>
    <row r="123" spans="1:9" ht="15" customHeight="1">
      <c r="A123" s="16">
        <v>120</v>
      </c>
      <c r="B123" s="17" t="s">
        <v>534</v>
      </c>
      <c r="C123" s="17" t="s">
        <v>420</v>
      </c>
      <c r="D123" s="16" t="s">
        <v>345</v>
      </c>
      <c r="E123" s="17" t="s">
        <v>100</v>
      </c>
      <c r="F123" s="16" t="s">
        <v>548</v>
      </c>
      <c r="G123" s="16" t="str">
        <f t="shared" si="3"/>
        <v>5.06/km</v>
      </c>
      <c r="H123" s="20">
        <f t="shared" si="5"/>
        <v>0.012997685185185189</v>
      </c>
      <c r="I123" s="20">
        <f>F123-INDEX($F$4:$F$327,MATCH(D123,$D$4:$D$327,0))</f>
        <v>0.009837962962962962</v>
      </c>
    </row>
    <row r="124" spans="1:9" ht="15" customHeight="1">
      <c r="A124" s="16">
        <v>121</v>
      </c>
      <c r="B124" s="17" t="s">
        <v>201</v>
      </c>
      <c r="C124" s="17" t="s">
        <v>342</v>
      </c>
      <c r="D124" s="16" t="s">
        <v>345</v>
      </c>
      <c r="E124" s="17" t="s">
        <v>64</v>
      </c>
      <c r="F124" s="16" t="s">
        <v>202</v>
      </c>
      <c r="G124" s="16" t="str">
        <f t="shared" si="3"/>
        <v>5.06/km</v>
      </c>
      <c r="H124" s="20">
        <f t="shared" si="5"/>
        <v>0.01303240740740741</v>
      </c>
      <c r="I124" s="20">
        <f>F124-INDEX($F$4:$F$327,MATCH(D124,$D$4:$D$327,0))</f>
        <v>0.009872685185185182</v>
      </c>
    </row>
    <row r="125" spans="1:9" ht="15" customHeight="1">
      <c r="A125" s="16">
        <v>122</v>
      </c>
      <c r="B125" s="17" t="s">
        <v>203</v>
      </c>
      <c r="C125" s="17" t="s">
        <v>392</v>
      </c>
      <c r="D125" s="16" t="s">
        <v>338</v>
      </c>
      <c r="E125" s="17" t="s">
        <v>64</v>
      </c>
      <c r="F125" s="16" t="s">
        <v>549</v>
      </c>
      <c r="G125" s="16" t="str">
        <f t="shared" si="3"/>
        <v>5.06/km</v>
      </c>
      <c r="H125" s="20">
        <f t="shared" si="5"/>
        <v>0.013043981481481483</v>
      </c>
      <c r="I125" s="20">
        <f>F125-INDEX($F$4:$F$327,MATCH(D125,$D$4:$D$327,0))</f>
        <v>0.010405092592592587</v>
      </c>
    </row>
    <row r="126" spans="1:9" ht="15" customHeight="1">
      <c r="A126" s="16">
        <v>123</v>
      </c>
      <c r="B126" s="17" t="s">
        <v>204</v>
      </c>
      <c r="C126" s="17" t="s">
        <v>496</v>
      </c>
      <c r="D126" s="16" t="s">
        <v>120</v>
      </c>
      <c r="E126" s="17" t="s">
        <v>150</v>
      </c>
      <c r="F126" s="16" t="s">
        <v>205</v>
      </c>
      <c r="G126" s="16" t="str">
        <f t="shared" si="3"/>
        <v>5.07/km</v>
      </c>
      <c r="H126" s="20">
        <f t="shared" si="5"/>
        <v>0.013148148148148152</v>
      </c>
      <c r="I126" s="20">
        <f>F126-INDEX($F$4:$F$327,MATCH(D126,$D$4:$D$327,0))</f>
        <v>0.004502314814814813</v>
      </c>
    </row>
    <row r="127" spans="1:9" ht="15" customHeight="1">
      <c r="A127" s="16">
        <v>124</v>
      </c>
      <c r="B127" s="17" t="s">
        <v>514</v>
      </c>
      <c r="C127" s="17" t="s">
        <v>342</v>
      </c>
      <c r="D127" s="16" t="s">
        <v>345</v>
      </c>
      <c r="E127" s="17" t="s">
        <v>461</v>
      </c>
      <c r="F127" s="16" t="s">
        <v>206</v>
      </c>
      <c r="G127" s="16" t="str">
        <f t="shared" si="3"/>
        <v>5.09/km</v>
      </c>
      <c r="H127" s="20">
        <f t="shared" si="5"/>
        <v>0.013391203703703704</v>
      </c>
      <c r="I127" s="20">
        <f>F127-INDEX($F$4:$F$327,MATCH(D127,$D$4:$D$327,0))</f>
        <v>0.010231481481481477</v>
      </c>
    </row>
    <row r="128" spans="1:9" ht="15" customHeight="1">
      <c r="A128" s="16">
        <v>125</v>
      </c>
      <c r="B128" s="17" t="s">
        <v>207</v>
      </c>
      <c r="C128" s="17" t="s">
        <v>208</v>
      </c>
      <c r="D128" s="16" t="s">
        <v>344</v>
      </c>
      <c r="E128" s="17" t="s">
        <v>64</v>
      </c>
      <c r="F128" s="16" t="s">
        <v>209</v>
      </c>
      <c r="G128" s="16" t="str">
        <f t="shared" si="3"/>
        <v>5.10/km</v>
      </c>
      <c r="H128" s="20">
        <f t="shared" si="5"/>
        <v>0.013495370370370373</v>
      </c>
      <c r="I128" s="20">
        <f>F128-INDEX($F$4:$F$327,MATCH(D128,$D$4:$D$327,0))</f>
        <v>0.009108796296296292</v>
      </c>
    </row>
    <row r="129" spans="1:9" ht="15" customHeight="1">
      <c r="A129" s="16">
        <v>126</v>
      </c>
      <c r="B129" s="17" t="s">
        <v>210</v>
      </c>
      <c r="C129" s="17" t="s">
        <v>355</v>
      </c>
      <c r="D129" s="16" t="s">
        <v>344</v>
      </c>
      <c r="E129" s="17" t="s">
        <v>121</v>
      </c>
      <c r="F129" s="16" t="s">
        <v>211</v>
      </c>
      <c r="G129" s="16" t="str">
        <f t="shared" si="3"/>
        <v>5.10/km</v>
      </c>
      <c r="H129" s="20">
        <f t="shared" si="5"/>
        <v>0.013541666666666667</v>
      </c>
      <c r="I129" s="20">
        <f>F129-INDEX($F$4:$F$327,MATCH(D129,$D$4:$D$327,0))</f>
        <v>0.009155092592592586</v>
      </c>
    </row>
    <row r="130" spans="1:9" ht="15" customHeight="1">
      <c r="A130" s="16">
        <v>127</v>
      </c>
      <c r="B130" s="17" t="s">
        <v>212</v>
      </c>
      <c r="C130" s="17" t="s">
        <v>213</v>
      </c>
      <c r="D130" s="16" t="s">
        <v>359</v>
      </c>
      <c r="E130" s="17" t="s">
        <v>14</v>
      </c>
      <c r="F130" s="16" t="s">
        <v>552</v>
      </c>
      <c r="G130" s="16" t="str">
        <f t="shared" si="3"/>
        <v>5.12/km</v>
      </c>
      <c r="H130" s="20">
        <f t="shared" si="5"/>
        <v>0.013761574074074079</v>
      </c>
      <c r="I130" s="20">
        <f>F130-INDEX($F$4:$F$327,MATCH(D130,$D$4:$D$327,0))</f>
        <v>0.007013888888888889</v>
      </c>
    </row>
    <row r="131" spans="1:9" ht="15" customHeight="1">
      <c r="A131" s="16">
        <v>128</v>
      </c>
      <c r="B131" s="17" t="s">
        <v>214</v>
      </c>
      <c r="C131" s="17" t="s">
        <v>512</v>
      </c>
      <c r="D131" s="16" t="s">
        <v>128</v>
      </c>
      <c r="E131" s="17" t="s">
        <v>14</v>
      </c>
      <c r="F131" s="16" t="s">
        <v>553</v>
      </c>
      <c r="G131" s="16" t="str">
        <f t="shared" si="3"/>
        <v>5.12/km</v>
      </c>
      <c r="H131" s="20">
        <f t="shared" si="5"/>
        <v>0.013819444444444447</v>
      </c>
      <c r="I131" s="20">
        <f>F131-INDEX($F$4:$F$327,MATCH(D131,$D$4:$D$327,0))</f>
        <v>0.004930555555555549</v>
      </c>
    </row>
    <row r="132" spans="1:9" ht="15" customHeight="1">
      <c r="A132" s="16">
        <v>129</v>
      </c>
      <c r="B132" s="17" t="s">
        <v>475</v>
      </c>
      <c r="C132" s="17" t="s">
        <v>373</v>
      </c>
      <c r="D132" s="16" t="s">
        <v>412</v>
      </c>
      <c r="E132" s="17" t="s">
        <v>114</v>
      </c>
      <c r="F132" s="16" t="s">
        <v>215</v>
      </c>
      <c r="G132" s="16" t="str">
        <f aca="true" t="shared" si="6" ref="G132:G195">TEXT(INT((HOUR(F132)*3600+MINUTE(F132)*60+SECOND(F132))/$I$2/60),"0")&amp;"."&amp;TEXT(MOD((HOUR(F132)*3600+MINUTE(F132)*60+SECOND(F132))/$I$2,60),"00")&amp;"/km"</f>
        <v>5.13/km</v>
      </c>
      <c r="H132" s="20">
        <f t="shared" si="5"/>
        <v>0.013842592592592594</v>
      </c>
      <c r="I132" s="20">
        <f>F132-INDEX($F$4:$F$327,MATCH(D132,$D$4:$D$327,0))</f>
        <v>0.007326388888888889</v>
      </c>
    </row>
    <row r="133" spans="1:9" ht="15" customHeight="1">
      <c r="A133" s="16">
        <v>130</v>
      </c>
      <c r="B133" s="17" t="s">
        <v>517</v>
      </c>
      <c r="C133" s="17" t="s">
        <v>407</v>
      </c>
      <c r="D133" s="16" t="s">
        <v>345</v>
      </c>
      <c r="E133" s="17" t="s">
        <v>14</v>
      </c>
      <c r="F133" s="16" t="s">
        <v>216</v>
      </c>
      <c r="G133" s="16" t="str">
        <f t="shared" si="6"/>
        <v>5.13/km</v>
      </c>
      <c r="H133" s="20">
        <f t="shared" si="5"/>
        <v>0.013888888888888888</v>
      </c>
      <c r="I133" s="20">
        <f>F133-INDEX($F$4:$F$327,MATCH(D133,$D$4:$D$327,0))</f>
        <v>0.010729166666666661</v>
      </c>
    </row>
    <row r="134" spans="1:9" ht="15" customHeight="1">
      <c r="A134" s="16">
        <v>131</v>
      </c>
      <c r="B134" s="17" t="s">
        <v>217</v>
      </c>
      <c r="C134" s="17" t="s">
        <v>218</v>
      </c>
      <c r="D134" s="16" t="s">
        <v>338</v>
      </c>
      <c r="E134" s="17" t="s">
        <v>70</v>
      </c>
      <c r="F134" s="16" t="s">
        <v>216</v>
      </c>
      <c r="G134" s="16" t="str">
        <f t="shared" si="6"/>
        <v>5.13/km</v>
      </c>
      <c r="H134" s="20">
        <f t="shared" si="5"/>
        <v>0.013888888888888888</v>
      </c>
      <c r="I134" s="20">
        <f>F134-INDEX($F$4:$F$327,MATCH(D134,$D$4:$D$327,0))</f>
        <v>0.011249999999999993</v>
      </c>
    </row>
    <row r="135" spans="1:9" ht="15" customHeight="1">
      <c r="A135" s="16">
        <v>132</v>
      </c>
      <c r="B135" s="17" t="s">
        <v>219</v>
      </c>
      <c r="C135" s="17" t="s">
        <v>336</v>
      </c>
      <c r="D135" s="16" t="s">
        <v>345</v>
      </c>
      <c r="E135" s="17" t="s">
        <v>70</v>
      </c>
      <c r="F135" s="16" t="s">
        <v>220</v>
      </c>
      <c r="G135" s="16" t="str">
        <f t="shared" si="6"/>
        <v>5.14/km</v>
      </c>
      <c r="H135" s="20">
        <f t="shared" si="5"/>
        <v>0.013981481481481484</v>
      </c>
      <c r="I135" s="20">
        <f>F135-INDEX($F$4:$F$327,MATCH(D135,$D$4:$D$327,0))</f>
        <v>0.010821759259259257</v>
      </c>
    </row>
    <row r="136" spans="1:9" ht="15" customHeight="1">
      <c r="A136" s="16">
        <v>133</v>
      </c>
      <c r="B136" s="17" t="s">
        <v>221</v>
      </c>
      <c r="C136" s="17" t="s">
        <v>396</v>
      </c>
      <c r="D136" s="16" t="s">
        <v>345</v>
      </c>
      <c r="E136" s="17" t="s">
        <v>14</v>
      </c>
      <c r="F136" s="16" t="s">
        <v>222</v>
      </c>
      <c r="G136" s="16" t="str">
        <f t="shared" si="6"/>
        <v>5.14/km</v>
      </c>
      <c r="H136" s="20">
        <f t="shared" si="5"/>
        <v>0.014039351851851851</v>
      </c>
      <c r="I136" s="20">
        <f>F136-INDEX($F$4:$F$327,MATCH(D136,$D$4:$D$327,0))</f>
        <v>0.010879629629629625</v>
      </c>
    </row>
    <row r="137" spans="1:9" ht="15" customHeight="1">
      <c r="A137" s="16">
        <v>134</v>
      </c>
      <c r="B137" s="17" t="s">
        <v>223</v>
      </c>
      <c r="C137" s="17" t="s">
        <v>342</v>
      </c>
      <c r="D137" s="16" t="s">
        <v>344</v>
      </c>
      <c r="E137" s="17" t="s">
        <v>64</v>
      </c>
      <c r="F137" s="16" t="s">
        <v>556</v>
      </c>
      <c r="G137" s="16" t="str">
        <f t="shared" si="6"/>
        <v>5.14/km</v>
      </c>
      <c r="H137" s="20">
        <f t="shared" si="5"/>
        <v>0.014050925925925932</v>
      </c>
      <c r="I137" s="20">
        <f>F137-INDEX($F$4:$F$327,MATCH(D137,$D$4:$D$327,0))</f>
        <v>0.009664351851851851</v>
      </c>
    </row>
    <row r="138" spans="1:9" ht="15" customHeight="1">
      <c r="A138" s="16">
        <v>135</v>
      </c>
      <c r="B138" s="17" t="s">
        <v>224</v>
      </c>
      <c r="C138" s="17" t="s">
        <v>22</v>
      </c>
      <c r="D138" s="16" t="s">
        <v>120</v>
      </c>
      <c r="E138" s="17" t="s">
        <v>64</v>
      </c>
      <c r="F138" s="16" t="s">
        <v>225</v>
      </c>
      <c r="G138" s="16" t="str">
        <f t="shared" si="6"/>
        <v>5.15/km</v>
      </c>
      <c r="H138" s="20">
        <f t="shared" si="5"/>
        <v>0.014085648148148146</v>
      </c>
      <c r="I138" s="20">
        <f>F138-INDEX($F$4:$F$327,MATCH(D138,$D$4:$D$327,0))</f>
        <v>0.005439814814814807</v>
      </c>
    </row>
    <row r="139" spans="1:9" ht="15" customHeight="1">
      <c r="A139" s="16">
        <v>136</v>
      </c>
      <c r="B139" s="17" t="s">
        <v>226</v>
      </c>
      <c r="C139" s="17" t="s">
        <v>496</v>
      </c>
      <c r="D139" s="16" t="s">
        <v>120</v>
      </c>
      <c r="E139" s="17" t="s">
        <v>14</v>
      </c>
      <c r="F139" s="16" t="s">
        <v>557</v>
      </c>
      <c r="G139" s="16" t="str">
        <f t="shared" si="6"/>
        <v>5.15/km</v>
      </c>
      <c r="H139" s="20">
        <f t="shared" si="5"/>
        <v>0.01414351851851852</v>
      </c>
      <c r="I139" s="20">
        <f>F139-INDEX($F$4:$F$327,MATCH(D139,$D$4:$D$327,0))</f>
        <v>0.005497685185185182</v>
      </c>
    </row>
    <row r="140" spans="1:9" ht="15" customHeight="1">
      <c r="A140" s="16">
        <v>137</v>
      </c>
      <c r="B140" s="17" t="s">
        <v>227</v>
      </c>
      <c r="C140" s="17" t="s">
        <v>342</v>
      </c>
      <c r="D140" s="16" t="s">
        <v>338</v>
      </c>
      <c r="E140" s="17" t="s">
        <v>228</v>
      </c>
      <c r="F140" s="16" t="s">
        <v>558</v>
      </c>
      <c r="G140" s="16" t="str">
        <f t="shared" si="6"/>
        <v>5.16/km</v>
      </c>
      <c r="H140" s="20">
        <f t="shared" si="5"/>
        <v>0.01428240740740741</v>
      </c>
      <c r="I140" s="20">
        <f>F140-INDEX($F$4:$F$327,MATCH(D140,$D$4:$D$327,0))</f>
        <v>0.011643518518518515</v>
      </c>
    </row>
    <row r="141" spans="1:9" ht="15" customHeight="1">
      <c r="A141" s="16">
        <v>138</v>
      </c>
      <c r="B141" s="17" t="s">
        <v>469</v>
      </c>
      <c r="C141" s="17" t="s">
        <v>486</v>
      </c>
      <c r="D141" s="16" t="s">
        <v>359</v>
      </c>
      <c r="E141" s="17" t="s">
        <v>72</v>
      </c>
      <c r="F141" s="16" t="s">
        <v>229</v>
      </c>
      <c r="G141" s="16" t="str">
        <f t="shared" si="6"/>
        <v>5.16/km</v>
      </c>
      <c r="H141" s="20">
        <f t="shared" si="5"/>
        <v>0.014317129629629631</v>
      </c>
      <c r="I141" s="20">
        <f>F141-INDEX($F$4:$F$327,MATCH(D141,$D$4:$D$327,0))</f>
        <v>0.007569444444444441</v>
      </c>
    </row>
    <row r="142" spans="1:9" ht="15" customHeight="1">
      <c r="A142" s="16">
        <v>139</v>
      </c>
      <c r="B142" s="17" t="s">
        <v>538</v>
      </c>
      <c r="C142" s="17" t="s">
        <v>361</v>
      </c>
      <c r="D142" s="16" t="s">
        <v>344</v>
      </c>
      <c r="E142" s="17" t="s">
        <v>230</v>
      </c>
      <c r="F142" s="16" t="s">
        <v>0</v>
      </c>
      <c r="G142" s="16" t="str">
        <f t="shared" si="6"/>
        <v>5.18/km</v>
      </c>
      <c r="H142" s="20">
        <f t="shared" si="5"/>
        <v>0.014467592592592594</v>
      </c>
      <c r="I142" s="20">
        <f>F142-INDEX($F$4:$F$327,MATCH(D142,$D$4:$D$327,0))</f>
        <v>0.010081018518518513</v>
      </c>
    </row>
    <row r="143" spans="1:9" ht="15" customHeight="1">
      <c r="A143" s="16">
        <v>140</v>
      </c>
      <c r="B143" s="17" t="s">
        <v>410</v>
      </c>
      <c r="C143" s="17" t="s">
        <v>404</v>
      </c>
      <c r="D143" s="16" t="s">
        <v>359</v>
      </c>
      <c r="E143" s="17" t="s">
        <v>100</v>
      </c>
      <c r="F143" s="16" t="s">
        <v>231</v>
      </c>
      <c r="G143" s="16" t="str">
        <f t="shared" si="6"/>
        <v>5.18/km</v>
      </c>
      <c r="H143" s="20">
        <f t="shared" si="5"/>
        <v>0.014513888888888889</v>
      </c>
      <c r="I143" s="20">
        <f>F143-INDEX($F$4:$F$327,MATCH(D143,$D$4:$D$327,0))</f>
        <v>0.007766203703703699</v>
      </c>
    </row>
    <row r="144" spans="1:9" ht="15" customHeight="1">
      <c r="A144" s="16">
        <v>141</v>
      </c>
      <c r="B144" s="17" t="s">
        <v>232</v>
      </c>
      <c r="C144" s="17" t="s">
        <v>416</v>
      </c>
      <c r="D144" s="16" t="s">
        <v>344</v>
      </c>
      <c r="E144" s="17" t="s">
        <v>100</v>
      </c>
      <c r="F144" s="16" t="s">
        <v>233</v>
      </c>
      <c r="G144" s="16" t="str">
        <f t="shared" si="6"/>
        <v>5.19/km</v>
      </c>
      <c r="H144" s="20">
        <f t="shared" si="5"/>
        <v>0.014629629629629638</v>
      </c>
      <c r="I144" s="20">
        <f>F144-INDEX($F$4:$F$327,MATCH(D144,$D$4:$D$327,0))</f>
        <v>0.010243055555555557</v>
      </c>
    </row>
    <row r="145" spans="1:9" ht="15" customHeight="1">
      <c r="A145" s="16">
        <v>142</v>
      </c>
      <c r="B145" s="17" t="s">
        <v>509</v>
      </c>
      <c r="C145" s="17" t="s">
        <v>442</v>
      </c>
      <c r="D145" s="16" t="s">
        <v>344</v>
      </c>
      <c r="E145" s="17" t="s">
        <v>77</v>
      </c>
      <c r="F145" s="16" t="s">
        <v>234</v>
      </c>
      <c r="G145" s="16" t="str">
        <f t="shared" si="6"/>
        <v>5.20/km</v>
      </c>
      <c r="H145" s="20">
        <f t="shared" si="5"/>
        <v>0.014756944444444448</v>
      </c>
      <c r="I145" s="20">
        <f>F145-INDEX($F$4:$F$327,MATCH(D145,$D$4:$D$327,0))</f>
        <v>0.010370370370370367</v>
      </c>
    </row>
    <row r="146" spans="1:9" ht="15" customHeight="1">
      <c r="A146" s="16">
        <v>143</v>
      </c>
      <c r="B146" s="17" t="s">
        <v>506</v>
      </c>
      <c r="C146" s="17" t="s">
        <v>349</v>
      </c>
      <c r="D146" s="16" t="s">
        <v>344</v>
      </c>
      <c r="E146" s="17" t="s">
        <v>461</v>
      </c>
      <c r="F146" s="16" t="s">
        <v>2</v>
      </c>
      <c r="G146" s="16" t="str">
        <f t="shared" si="6"/>
        <v>5.21/km</v>
      </c>
      <c r="H146" s="20">
        <f t="shared" si="5"/>
        <v>0.01486111111111111</v>
      </c>
      <c r="I146" s="20">
        <f>F146-INDEX($F$4:$F$327,MATCH(D146,$D$4:$D$327,0))</f>
        <v>0.010474537037037029</v>
      </c>
    </row>
    <row r="147" spans="1:9" ht="15" customHeight="1">
      <c r="A147" s="16">
        <v>144</v>
      </c>
      <c r="B147" s="17" t="s">
        <v>235</v>
      </c>
      <c r="C147" s="17" t="s">
        <v>236</v>
      </c>
      <c r="D147" s="16" t="s">
        <v>128</v>
      </c>
      <c r="E147" s="17" t="s">
        <v>14</v>
      </c>
      <c r="F147" s="16" t="s">
        <v>237</v>
      </c>
      <c r="G147" s="16" t="str">
        <f t="shared" si="6"/>
        <v>5.22/km</v>
      </c>
      <c r="H147" s="20">
        <f t="shared" si="5"/>
        <v>0.015023148148148154</v>
      </c>
      <c r="I147" s="20">
        <f>F147-INDEX($F$4:$F$327,MATCH(D147,$D$4:$D$327,0))</f>
        <v>0.006134259259259256</v>
      </c>
    </row>
    <row r="148" spans="1:9" ht="15" customHeight="1">
      <c r="A148" s="16">
        <v>145</v>
      </c>
      <c r="B148" s="17" t="s">
        <v>238</v>
      </c>
      <c r="C148" s="17" t="s">
        <v>239</v>
      </c>
      <c r="D148" s="16" t="s">
        <v>120</v>
      </c>
      <c r="E148" s="17" t="s">
        <v>64</v>
      </c>
      <c r="F148" s="16" t="s">
        <v>4</v>
      </c>
      <c r="G148" s="16" t="str">
        <f t="shared" si="6"/>
        <v>5.22/km</v>
      </c>
      <c r="H148" s="20">
        <f t="shared" si="5"/>
        <v>0.015069444444444448</v>
      </c>
      <c r="I148" s="20">
        <f>F148-INDEX($F$4:$F$327,MATCH(D148,$D$4:$D$327,0))</f>
        <v>0.006423611111111109</v>
      </c>
    </row>
    <row r="149" spans="1:9" ht="15" customHeight="1">
      <c r="A149" s="16">
        <v>146</v>
      </c>
      <c r="B149" s="17" t="s">
        <v>492</v>
      </c>
      <c r="C149" s="17" t="s">
        <v>458</v>
      </c>
      <c r="D149" s="16" t="s">
        <v>32</v>
      </c>
      <c r="E149" s="17" t="s">
        <v>77</v>
      </c>
      <c r="F149" s="16" t="s">
        <v>5</v>
      </c>
      <c r="G149" s="16" t="str">
        <f t="shared" si="6"/>
        <v>5.23/km</v>
      </c>
      <c r="H149" s="20">
        <f t="shared" si="5"/>
        <v>0.015081018518518521</v>
      </c>
      <c r="I149" s="20">
        <f>F149-INDEX($F$4:$F$327,MATCH(D149,$D$4:$D$327,0))</f>
        <v>0.0023032407407407446</v>
      </c>
    </row>
    <row r="150" spans="1:9" ht="15" customHeight="1">
      <c r="A150" s="16">
        <v>147</v>
      </c>
      <c r="B150" s="17" t="s">
        <v>408</v>
      </c>
      <c r="C150" s="17" t="s">
        <v>1</v>
      </c>
      <c r="D150" s="16" t="s">
        <v>345</v>
      </c>
      <c r="E150" s="17" t="s">
        <v>64</v>
      </c>
      <c r="F150" s="16" t="s">
        <v>6</v>
      </c>
      <c r="G150" s="16" t="str">
        <f t="shared" si="6"/>
        <v>5.24/km</v>
      </c>
      <c r="H150" s="20">
        <f t="shared" si="5"/>
        <v>0.015219907407407411</v>
      </c>
      <c r="I150" s="20">
        <f>F150-INDEX($F$4:$F$327,MATCH(D150,$D$4:$D$327,0))</f>
        <v>0.012060185185185184</v>
      </c>
    </row>
    <row r="151" spans="1:9" ht="15" customHeight="1">
      <c r="A151" s="16">
        <v>148</v>
      </c>
      <c r="B151" s="17" t="s">
        <v>516</v>
      </c>
      <c r="C151" s="17" t="s">
        <v>411</v>
      </c>
      <c r="D151" s="16" t="s">
        <v>344</v>
      </c>
      <c r="E151" s="17" t="s">
        <v>34</v>
      </c>
      <c r="F151" s="16" t="s">
        <v>7</v>
      </c>
      <c r="G151" s="16" t="str">
        <f t="shared" si="6"/>
        <v>5.24/km</v>
      </c>
      <c r="H151" s="20">
        <f t="shared" si="5"/>
        <v>0.015289351851851853</v>
      </c>
      <c r="I151" s="20">
        <f>F151-INDEX($F$4:$F$327,MATCH(D151,$D$4:$D$327,0))</f>
        <v>0.010902777777777772</v>
      </c>
    </row>
    <row r="152" spans="1:9" ht="15" customHeight="1">
      <c r="A152" s="16">
        <v>149</v>
      </c>
      <c r="B152" s="17" t="s">
        <v>240</v>
      </c>
      <c r="C152" s="17" t="s">
        <v>339</v>
      </c>
      <c r="D152" s="16" t="s">
        <v>344</v>
      </c>
      <c r="E152" s="17" t="s">
        <v>14</v>
      </c>
      <c r="F152" s="16" t="s">
        <v>9</v>
      </c>
      <c r="G152" s="16" t="str">
        <f t="shared" si="6"/>
        <v>5.26/km</v>
      </c>
      <c r="H152" s="20">
        <f t="shared" si="5"/>
        <v>0.01549768518518519</v>
      </c>
      <c r="I152" s="20">
        <f>F152-INDEX($F$4:$F$327,MATCH(D152,$D$4:$D$327,0))</f>
        <v>0.01111111111111111</v>
      </c>
    </row>
    <row r="153" spans="1:9" ht="15" customHeight="1">
      <c r="A153" s="16">
        <v>150</v>
      </c>
      <c r="B153" s="17" t="s">
        <v>493</v>
      </c>
      <c r="C153" s="17" t="s">
        <v>30</v>
      </c>
      <c r="D153" s="16" t="s">
        <v>344</v>
      </c>
      <c r="E153" s="17" t="s">
        <v>64</v>
      </c>
      <c r="F153" s="16" t="s">
        <v>241</v>
      </c>
      <c r="G153" s="16" t="str">
        <f t="shared" si="6"/>
        <v>5.28/km</v>
      </c>
      <c r="H153" s="20">
        <f t="shared" si="5"/>
        <v>0.015740740740740743</v>
      </c>
      <c r="I153" s="20">
        <f>F153-INDEX($F$4:$F$327,MATCH(D153,$D$4:$D$327,0))</f>
        <v>0.011354166666666662</v>
      </c>
    </row>
    <row r="154" spans="1:9" ht="15" customHeight="1">
      <c r="A154" s="16">
        <v>151</v>
      </c>
      <c r="B154" s="17" t="s">
        <v>523</v>
      </c>
      <c r="C154" s="17" t="s">
        <v>524</v>
      </c>
      <c r="D154" s="16" t="s">
        <v>242</v>
      </c>
      <c r="E154" s="17" t="s">
        <v>389</v>
      </c>
      <c r="F154" s="16" t="s">
        <v>243</v>
      </c>
      <c r="G154" s="16" t="str">
        <f t="shared" si="6"/>
        <v>5.29/km</v>
      </c>
      <c r="H154" s="20">
        <f t="shared" si="5"/>
        <v>0.015914351851851853</v>
      </c>
      <c r="I154" s="20">
        <f>F154-INDEX($F$4:$F$327,MATCH(D154,$D$4:$D$327,0))</f>
        <v>0</v>
      </c>
    </row>
    <row r="155" spans="1:9" ht="15" customHeight="1">
      <c r="A155" s="31">
        <v>152</v>
      </c>
      <c r="B155" s="32" t="s">
        <v>244</v>
      </c>
      <c r="C155" s="32" t="s">
        <v>360</v>
      </c>
      <c r="D155" s="31" t="s">
        <v>32</v>
      </c>
      <c r="E155" s="32" t="s">
        <v>347</v>
      </c>
      <c r="F155" s="31" t="s">
        <v>245</v>
      </c>
      <c r="G155" s="31" t="str">
        <f t="shared" si="6"/>
        <v>5.32/km</v>
      </c>
      <c r="H155" s="34">
        <f t="shared" si="5"/>
        <v>0.016296296296296302</v>
      </c>
      <c r="I155" s="34">
        <f>F155-INDEX($F$4:$F$327,MATCH(D155,$D$4:$D$327,0))</f>
        <v>0.003518518518518525</v>
      </c>
    </row>
    <row r="156" spans="1:9" ht="15" customHeight="1">
      <c r="A156" s="16">
        <v>153</v>
      </c>
      <c r="B156" s="17" t="s">
        <v>207</v>
      </c>
      <c r="C156" s="17" t="s">
        <v>349</v>
      </c>
      <c r="D156" s="16" t="s">
        <v>23</v>
      </c>
      <c r="E156" s="17" t="s">
        <v>154</v>
      </c>
      <c r="F156" s="16" t="s">
        <v>246</v>
      </c>
      <c r="G156" s="16" t="str">
        <f t="shared" si="6"/>
        <v>5.33/km</v>
      </c>
      <c r="H156" s="20">
        <f t="shared" si="5"/>
        <v>0.01635416666666667</v>
      </c>
      <c r="I156" s="20">
        <f>F156-INDEX($F$4:$F$327,MATCH(D156,$D$4:$D$327,0))</f>
        <v>0.01635416666666667</v>
      </c>
    </row>
    <row r="157" spans="1:9" ht="15" customHeight="1">
      <c r="A157" s="16">
        <v>154</v>
      </c>
      <c r="B157" s="17" t="s">
        <v>247</v>
      </c>
      <c r="C157" s="17" t="s">
        <v>378</v>
      </c>
      <c r="D157" s="16" t="s">
        <v>412</v>
      </c>
      <c r="E157" s="17" t="s">
        <v>33</v>
      </c>
      <c r="F157" s="16" t="s">
        <v>12</v>
      </c>
      <c r="G157" s="16" t="str">
        <f t="shared" si="6"/>
        <v>5.35/km</v>
      </c>
      <c r="H157" s="20">
        <f t="shared" si="5"/>
        <v>0.016689814814814817</v>
      </c>
      <c r="I157" s="20">
        <f>F157-INDEX($F$4:$F$327,MATCH(D157,$D$4:$D$327,0))</f>
        <v>0.010173611111111112</v>
      </c>
    </row>
    <row r="158" spans="1:9" ht="15" customHeight="1">
      <c r="A158" s="16">
        <v>155</v>
      </c>
      <c r="B158" s="17" t="s">
        <v>248</v>
      </c>
      <c r="C158" s="17" t="s">
        <v>339</v>
      </c>
      <c r="D158" s="16" t="s">
        <v>359</v>
      </c>
      <c r="E158" s="17" t="s">
        <v>64</v>
      </c>
      <c r="F158" s="16" t="s">
        <v>13</v>
      </c>
      <c r="G158" s="16" t="str">
        <f t="shared" si="6"/>
        <v>5.38/km</v>
      </c>
      <c r="H158" s="20">
        <f t="shared" si="5"/>
        <v>0.017037037037037038</v>
      </c>
      <c r="I158" s="20">
        <f>F158-INDEX($F$4:$F$327,MATCH(D158,$D$4:$D$327,0))</f>
        <v>0.010289351851851848</v>
      </c>
    </row>
    <row r="159" spans="1:9" ht="15" customHeight="1">
      <c r="A159" s="16">
        <v>156</v>
      </c>
      <c r="B159" s="17" t="s">
        <v>249</v>
      </c>
      <c r="C159" s="17" t="s">
        <v>416</v>
      </c>
      <c r="D159" s="16" t="s">
        <v>344</v>
      </c>
      <c r="E159" s="17" t="s">
        <v>64</v>
      </c>
      <c r="F159" s="16" t="s">
        <v>13</v>
      </c>
      <c r="G159" s="16" t="str">
        <f t="shared" si="6"/>
        <v>5.38/km</v>
      </c>
      <c r="H159" s="20">
        <f t="shared" si="5"/>
        <v>0.017037037037037038</v>
      </c>
      <c r="I159" s="20">
        <f>F159-INDEX($F$4:$F$327,MATCH(D159,$D$4:$D$327,0))</f>
        <v>0.012650462962962957</v>
      </c>
    </row>
    <row r="160" spans="1:9" ht="15" customHeight="1">
      <c r="A160" s="16">
        <v>157</v>
      </c>
      <c r="B160" s="17" t="s">
        <v>541</v>
      </c>
      <c r="C160" s="17" t="s">
        <v>524</v>
      </c>
      <c r="D160" s="16" t="s">
        <v>120</v>
      </c>
      <c r="E160" s="17" t="s">
        <v>70</v>
      </c>
      <c r="F160" s="16" t="s">
        <v>250</v>
      </c>
      <c r="G160" s="16" t="str">
        <f t="shared" si="6"/>
        <v>5.39/km</v>
      </c>
      <c r="H160" s="20">
        <f t="shared" si="5"/>
        <v>0.017106481481481486</v>
      </c>
      <c r="I160" s="20">
        <f>F160-INDEX($F$4:$F$327,MATCH(D160,$D$4:$D$327,0))</f>
        <v>0.008460648148148148</v>
      </c>
    </row>
    <row r="161" spans="1:9" ht="15" customHeight="1">
      <c r="A161" s="16">
        <v>158</v>
      </c>
      <c r="B161" s="17" t="s">
        <v>251</v>
      </c>
      <c r="C161" s="17" t="s">
        <v>380</v>
      </c>
      <c r="D161" s="16" t="s">
        <v>359</v>
      </c>
      <c r="E161" s="17" t="s">
        <v>14</v>
      </c>
      <c r="F161" s="16" t="s">
        <v>250</v>
      </c>
      <c r="G161" s="16" t="str">
        <f t="shared" si="6"/>
        <v>5.39/km</v>
      </c>
      <c r="H161" s="20">
        <f aca="true" t="shared" si="7" ref="H161:H173">F161-$F$4</f>
        <v>0.017106481481481486</v>
      </c>
      <c r="I161" s="20">
        <f>F161-INDEX($F$4:$F$327,MATCH(D161,$D$4:$D$327,0))</f>
        <v>0.010358796296296297</v>
      </c>
    </row>
    <row r="162" spans="1:9" ht="15" customHeight="1">
      <c r="A162" s="16">
        <v>159</v>
      </c>
      <c r="B162" s="17" t="s">
        <v>252</v>
      </c>
      <c r="C162" s="17" t="s">
        <v>373</v>
      </c>
      <c r="D162" s="16" t="s">
        <v>412</v>
      </c>
      <c r="E162" s="17" t="s">
        <v>14</v>
      </c>
      <c r="F162" s="16" t="s">
        <v>253</v>
      </c>
      <c r="G162" s="16" t="str">
        <f t="shared" si="6"/>
        <v>5.43/km</v>
      </c>
      <c r="H162" s="20">
        <f t="shared" si="7"/>
        <v>0.017604166666666664</v>
      </c>
      <c r="I162" s="20">
        <f>F162-INDEX($F$4:$F$327,MATCH(D162,$D$4:$D$327,0))</f>
        <v>0.01108796296296296</v>
      </c>
    </row>
    <row r="163" spans="1:9" ht="15" customHeight="1">
      <c r="A163" s="16">
        <v>160</v>
      </c>
      <c r="B163" s="17" t="s">
        <v>254</v>
      </c>
      <c r="C163" s="17" t="s">
        <v>352</v>
      </c>
      <c r="D163" s="16" t="s">
        <v>23</v>
      </c>
      <c r="E163" s="17" t="s">
        <v>29</v>
      </c>
      <c r="F163" s="16" t="s">
        <v>15</v>
      </c>
      <c r="G163" s="16" t="str">
        <f t="shared" si="6"/>
        <v>5.44/km</v>
      </c>
      <c r="H163" s="20">
        <f t="shared" si="7"/>
        <v>0.017789351851851855</v>
      </c>
      <c r="I163" s="20">
        <f>F163-INDEX($F$4:$F$327,MATCH(D163,$D$4:$D$327,0))</f>
        <v>0.017789351851851855</v>
      </c>
    </row>
    <row r="164" spans="1:9" ht="15" customHeight="1">
      <c r="A164" s="16">
        <v>161</v>
      </c>
      <c r="B164" s="17" t="s">
        <v>341</v>
      </c>
      <c r="C164" s="17" t="s">
        <v>350</v>
      </c>
      <c r="D164" s="16" t="s">
        <v>338</v>
      </c>
      <c r="E164" s="17" t="s">
        <v>27</v>
      </c>
      <c r="F164" s="16" t="s">
        <v>255</v>
      </c>
      <c r="G164" s="16" t="str">
        <f t="shared" si="6"/>
        <v>5.44/km</v>
      </c>
      <c r="H164" s="20">
        <f t="shared" si="7"/>
        <v>0.01780092592592593</v>
      </c>
      <c r="I164" s="20">
        <f>F164-INDEX($F$4:$F$327,MATCH(D164,$D$4:$D$327,0))</f>
        <v>0.015162037037037033</v>
      </c>
    </row>
    <row r="165" spans="1:9" ht="15" customHeight="1">
      <c r="A165" s="16">
        <v>162</v>
      </c>
      <c r="B165" s="17" t="s">
        <v>256</v>
      </c>
      <c r="C165" s="17" t="s">
        <v>527</v>
      </c>
      <c r="D165" s="16" t="s">
        <v>120</v>
      </c>
      <c r="E165" s="17" t="s">
        <v>14</v>
      </c>
      <c r="F165" s="16" t="s">
        <v>16</v>
      </c>
      <c r="G165" s="16" t="str">
        <f t="shared" si="6"/>
        <v>5.46/km</v>
      </c>
      <c r="H165" s="20">
        <f t="shared" si="7"/>
        <v>0.017986111111111112</v>
      </c>
      <c r="I165" s="20">
        <f>F165-INDEX($F$4:$F$327,MATCH(D165,$D$4:$D$327,0))</f>
        <v>0.009340277777777774</v>
      </c>
    </row>
    <row r="166" spans="1:9" ht="15" customHeight="1">
      <c r="A166" s="16">
        <v>163</v>
      </c>
      <c r="B166" s="17" t="s">
        <v>257</v>
      </c>
      <c r="C166" s="17" t="s">
        <v>360</v>
      </c>
      <c r="D166" s="16" t="s">
        <v>359</v>
      </c>
      <c r="E166" s="17" t="s">
        <v>461</v>
      </c>
      <c r="F166" s="16" t="s">
        <v>258</v>
      </c>
      <c r="G166" s="16" t="str">
        <f t="shared" si="6"/>
        <v>5.49/km</v>
      </c>
      <c r="H166" s="20">
        <f t="shared" si="7"/>
        <v>0.01832175925925926</v>
      </c>
      <c r="I166" s="20">
        <f>F166-INDEX($F$4:$F$327,MATCH(D166,$D$4:$D$327,0))</f>
        <v>0.01157407407407407</v>
      </c>
    </row>
    <row r="167" spans="1:9" ht="15" customHeight="1">
      <c r="A167" s="16">
        <v>164</v>
      </c>
      <c r="B167" s="17" t="s">
        <v>259</v>
      </c>
      <c r="C167" s="17" t="s">
        <v>528</v>
      </c>
      <c r="D167" s="16" t="s">
        <v>128</v>
      </c>
      <c r="E167" s="17" t="s">
        <v>64</v>
      </c>
      <c r="F167" s="16" t="s">
        <v>260</v>
      </c>
      <c r="G167" s="16" t="str">
        <f t="shared" si="6"/>
        <v>5.49/km</v>
      </c>
      <c r="H167" s="20">
        <f t="shared" si="7"/>
        <v>0.018379629629629628</v>
      </c>
      <c r="I167" s="20">
        <f>F167-INDEX($F$4:$F$327,MATCH(D167,$D$4:$D$327,0))</f>
        <v>0.00949074074074073</v>
      </c>
    </row>
    <row r="168" spans="1:9" ht="15" customHeight="1">
      <c r="A168" s="16">
        <v>165</v>
      </c>
      <c r="B168" s="17" t="s">
        <v>261</v>
      </c>
      <c r="C168" s="17" t="s">
        <v>375</v>
      </c>
      <c r="D168" s="16" t="s">
        <v>338</v>
      </c>
      <c r="E168" s="17" t="s">
        <v>64</v>
      </c>
      <c r="F168" s="16" t="s">
        <v>17</v>
      </c>
      <c r="G168" s="16" t="str">
        <f t="shared" si="6"/>
        <v>5.50/km</v>
      </c>
      <c r="H168" s="20">
        <f t="shared" si="7"/>
        <v>0.018449074074074076</v>
      </c>
      <c r="I168" s="20">
        <f>F168-INDEX($F$4:$F$327,MATCH(D168,$D$4:$D$327,0))</f>
        <v>0.01581018518518518</v>
      </c>
    </row>
    <row r="169" spans="1:9" ht="15" customHeight="1">
      <c r="A169" s="16">
        <v>166</v>
      </c>
      <c r="B169" s="17" t="s">
        <v>437</v>
      </c>
      <c r="C169" s="17" t="s">
        <v>365</v>
      </c>
      <c r="D169" s="16" t="s">
        <v>344</v>
      </c>
      <c r="E169" s="17" t="s">
        <v>14</v>
      </c>
      <c r="F169" s="16" t="s">
        <v>18</v>
      </c>
      <c r="G169" s="16" t="str">
        <f t="shared" si="6"/>
        <v>5.53/km</v>
      </c>
      <c r="H169" s="20">
        <f t="shared" si="7"/>
        <v>0.01884259259259259</v>
      </c>
      <c r="I169" s="20">
        <f>F169-INDEX($F$4:$F$327,MATCH(D169,$D$4:$D$327,0))</f>
        <v>0.01445601851851851</v>
      </c>
    </row>
    <row r="170" spans="1:9" ht="15" customHeight="1">
      <c r="A170" s="16">
        <v>167</v>
      </c>
      <c r="B170" s="17" t="s">
        <v>262</v>
      </c>
      <c r="C170" s="17" t="s">
        <v>387</v>
      </c>
      <c r="D170" s="16" t="s">
        <v>345</v>
      </c>
      <c r="E170" s="17" t="s">
        <v>54</v>
      </c>
      <c r="F170" s="16" t="s">
        <v>19</v>
      </c>
      <c r="G170" s="16" t="str">
        <f t="shared" si="6"/>
        <v>5.53/km</v>
      </c>
      <c r="H170" s="20">
        <f aca="true" t="shared" si="8" ref="H170:H200">F170-$F$4</f>
        <v>0.01890046296296296</v>
      </c>
      <c r="I170" s="20">
        <f aca="true" t="shared" si="9" ref="I170:I200">F170-INDEX($F$4:$F$327,MATCH(D170,$D$4:$D$327,0))</f>
        <v>0.015740740740740732</v>
      </c>
    </row>
    <row r="171" spans="1:9" ht="15" customHeight="1">
      <c r="A171" s="16">
        <v>168</v>
      </c>
      <c r="B171" s="17" t="s">
        <v>263</v>
      </c>
      <c r="C171" s="17" t="s">
        <v>264</v>
      </c>
      <c r="D171" s="16" t="s">
        <v>128</v>
      </c>
      <c r="E171" s="17" t="s">
        <v>14</v>
      </c>
      <c r="F171" s="16" t="s">
        <v>265</v>
      </c>
      <c r="G171" s="16" t="str">
        <f t="shared" si="6"/>
        <v>5.54/km</v>
      </c>
      <c r="H171" s="20">
        <f t="shared" si="8"/>
        <v>0.019004629629629635</v>
      </c>
      <c r="I171" s="20">
        <f t="shared" si="9"/>
        <v>0.010115740740740738</v>
      </c>
    </row>
    <row r="172" spans="1:9" ht="15" customHeight="1">
      <c r="A172" s="16">
        <v>169</v>
      </c>
      <c r="B172" s="17" t="s">
        <v>123</v>
      </c>
      <c r="C172" s="17" t="s">
        <v>403</v>
      </c>
      <c r="D172" s="16" t="s">
        <v>344</v>
      </c>
      <c r="E172" s="17" t="s">
        <v>54</v>
      </c>
      <c r="F172" s="16" t="s">
        <v>266</v>
      </c>
      <c r="G172" s="16" t="str">
        <f t="shared" si="6"/>
        <v>5.54/km</v>
      </c>
      <c r="H172" s="20">
        <f t="shared" si="8"/>
        <v>0.01901620370370371</v>
      </c>
      <c r="I172" s="20">
        <f t="shared" si="9"/>
        <v>0.014629629629629628</v>
      </c>
    </row>
    <row r="173" spans="1:9" ht="15" customHeight="1">
      <c r="A173" s="16">
        <v>170</v>
      </c>
      <c r="B173" s="17" t="s">
        <v>267</v>
      </c>
      <c r="C173" s="17" t="s">
        <v>268</v>
      </c>
      <c r="D173" s="16" t="s">
        <v>120</v>
      </c>
      <c r="E173" s="17" t="s">
        <v>70</v>
      </c>
      <c r="F173" s="16" t="s">
        <v>269</v>
      </c>
      <c r="G173" s="16" t="str">
        <f t="shared" si="6"/>
        <v>5.54/km</v>
      </c>
      <c r="H173" s="20">
        <f t="shared" si="8"/>
        <v>0.019062500000000003</v>
      </c>
      <c r="I173" s="20">
        <f t="shared" si="9"/>
        <v>0.010416666666666664</v>
      </c>
    </row>
    <row r="174" spans="1:9" ht="15" customHeight="1">
      <c r="A174" s="16">
        <v>171</v>
      </c>
      <c r="B174" s="17" t="s">
        <v>270</v>
      </c>
      <c r="C174" s="17" t="s">
        <v>420</v>
      </c>
      <c r="D174" s="16" t="s">
        <v>345</v>
      </c>
      <c r="E174" s="17" t="s">
        <v>14</v>
      </c>
      <c r="F174" s="16" t="s">
        <v>271</v>
      </c>
      <c r="G174" s="16" t="str">
        <f t="shared" si="6"/>
        <v>5.57/km</v>
      </c>
      <c r="H174" s="20">
        <f t="shared" si="8"/>
        <v>0.019328703703703702</v>
      </c>
      <c r="I174" s="20">
        <f t="shared" si="9"/>
        <v>0.016168981481481475</v>
      </c>
    </row>
    <row r="175" spans="1:9" ht="15" customHeight="1">
      <c r="A175" s="16">
        <v>172</v>
      </c>
      <c r="B175" s="17" t="s">
        <v>272</v>
      </c>
      <c r="C175" s="17" t="s">
        <v>474</v>
      </c>
      <c r="D175" s="16" t="s">
        <v>344</v>
      </c>
      <c r="E175" s="17" t="s">
        <v>14</v>
      </c>
      <c r="F175" s="16" t="s">
        <v>271</v>
      </c>
      <c r="G175" s="16" t="str">
        <f t="shared" si="6"/>
        <v>5.57/km</v>
      </c>
      <c r="H175" s="20">
        <f t="shared" si="8"/>
        <v>0.019328703703703702</v>
      </c>
      <c r="I175" s="20">
        <f t="shared" si="9"/>
        <v>0.014942129629629621</v>
      </c>
    </row>
    <row r="176" spans="1:9" ht="15" customHeight="1">
      <c r="A176" s="16">
        <v>173</v>
      </c>
      <c r="B176" s="17" t="s">
        <v>26</v>
      </c>
      <c r="C176" s="17" t="s">
        <v>356</v>
      </c>
      <c r="D176" s="16" t="s">
        <v>412</v>
      </c>
      <c r="E176" s="17" t="s">
        <v>555</v>
      </c>
      <c r="F176" s="16" t="s">
        <v>273</v>
      </c>
      <c r="G176" s="16" t="str">
        <f t="shared" si="6"/>
        <v>6.00/km</v>
      </c>
      <c r="H176" s="20">
        <f t="shared" si="8"/>
        <v>0.019791666666666666</v>
      </c>
      <c r="I176" s="20">
        <f t="shared" si="9"/>
        <v>0.013275462962962961</v>
      </c>
    </row>
    <row r="177" spans="1:9" ht="15" customHeight="1">
      <c r="A177" s="16">
        <v>174</v>
      </c>
      <c r="B177" s="17" t="s">
        <v>274</v>
      </c>
      <c r="C177" s="17" t="s">
        <v>355</v>
      </c>
      <c r="D177" s="16" t="s">
        <v>412</v>
      </c>
      <c r="E177" s="17" t="s">
        <v>87</v>
      </c>
      <c r="F177" s="16" t="s">
        <v>275</v>
      </c>
      <c r="G177" s="16" t="str">
        <f t="shared" si="6"/>
        <v>6.01/km</v>
      </c>
      <c r="H177" s="20">
        <f t="shared" si="8"/>
        <v>0.019930555555555556</v>
      </c>
      <c r="I177" s="20">
        <f t="shared" si="9"/>
        <v>0.013414351851851851</v>
      </c>
    </row>
    <row r="178" spans="1:9" ht="15" customHeight="1">
      <c r="A178" s="16">
        <v>175</v>
      </c>
      <c r="B178" s="17" t="s">
        <v>505</v>
      </c>
      <c r="C178" s="17" t="s">
        <v>551</v>
      </c>
      <c r="D178" s="16" t="s">
        <v>65</v>
      </c>
      <c r="E178" s="17" t="s">
        <v>150</v>
      </c>
      <c r="F178" s="16" t="s">
        <v>276</v>
      </c>
      <c r="G178" s="16" t="str">
        <f t="shared" si="6"/>
        <v>6.02/km</v>
      </c>
      <c r="H178" s="20">
        <f t="shared" si="8"/>
        <v>0.020034722222222225</v>
      </c>
      <c r="I178" s="20">
        <f t="shared" si="9"/>
        <v>0.01502314814814815</v>
      </c>
    </row>
    <row r="179" spans="1:9" ht="15" customHeight="1">
      <c r="A179" s="16">
        <v>176</v>
      </c>
      <c r="B179" s="17" t="s">
        <v>277</v>
      </c>
      <c r="C179" s="17" t="s">
        <v>531</v>
      </c>
      <c r="D179" s="16" t="s">
        <v>120</v>
      </c>
      <c r="E179" s="17" t="s">
        <v>133</v>
      </c>
      <c r="F179" s="16" t="s">
        <v>278</v>
      </c>
      <c r="G179" s="16" t="str">
        <f t="shared" si="6"/>
        <v>6.03/km</v>
      </c>
      <c r="H179" s="20">
        <f t="shared" si="8"/>
        <v>0.020104166666666666</v>
      </c>
      <c r="I179" s="20">
        <f t="shared" si="9"/>
        <v>0.011458333333333327</v>
      </c>
    </row>
    <row r="180" spans="1:9" ht="15" customHeight="1">
      <c r="A180" s="16">
        <v>177</v>
      </c>
      <c r="B180" s="17" t="s">
        <v>279</v>
      </c>
      <c r="C180" s="17" t="s">
        <v>446</v>
      </c>
      <c r="D180" s="16" t="s">
        <v>65</v>
      </c>
      <c r="E180" s="17" t="s">
        <v>64</v>
      </c>
      <c r="F180" s="16" t="s">
        <v>280</v>
      </c>
      <c r="G180" s="16" t="str">
        <f t="shared" si="6"/>
        <v>6.03/km</v>
      </c>
      <c r="H180" s="20">
        <f t="shared" si="8"/>
        <v>0.020185185185185188</v>
      </c>
      <c r="I180" s="20">
        <f t="shared" si="9"/>
        <v>0.015173611111111113</v>
      </c>
    </row>
    <row r="181" spans="1:9" ht="15" customHeight="1">
      <c r="A181" s="16">
        <v>178</v>
      </c>
      <c r="B181" s="17" t="s">
        <v>281</v>
      </c>
      <c r="C181" s="17" t="s">
        <v>404</v>
      </c>
      <c r="D181" s="16" t="s">
        <v>32</v>
      </c>
      <c r="E181" s="17" t="s">
        <v>14</v>
      </c>
      <c r="F181" s="16" t="s">
        <v>282</v>
      </c>
      <c r="G181" s="16" t="str">
        <f t="shared" si="6"/>
        <v>6.06/km</v>
      </c>
      <c r="H181" s="20">
        <f t="shared" si="8"/>
        <v>0.020509259259259262</v>
      </c>
      <c r="I181" s="20">
        <f t="shared" si="9"/>
        <v>0.007731481481481485</v>
      </c>
    </row>
    <row r="182" spans="1:9" ht="15" customHeight="1">
      <c r="A182" s="16">
        <v>179</v>
      </c>
      <c r="B182" s="17" t="s">
        <v>283</v>
      </c>
      <c r="C182" s="17" t="s">
        <v>414</v>
      </c>
      <c r="D182" s="16" t="s">
        <v>345</v>
      </c>
      <c r="E182" s="17" t="s">
        <v>29</v>
      </c>
      <c r="F182" s="16" t="s">
        <v>284</v>
      </c>
      <c r="G182" s="16" t="str">
        <f t="shared" si="6"/>
        <v>6.08/km</v>
      </c>
      <c r="H182" s="20">
        <f t="shared" si="8"/>
        <v>0.0207175925925926</v>
      </c>
      <c r="I182" s="20">
        <f t="shared" si="9"/>
        <v>0.017557870370370373</v>
      </c>
    </row>
    <row r="183" spans="1:9" ht="15" customHeight="1">
      <c r="A183" s="31">
        <v>180</v>
      </c>
      <c r="B183" s="32" t="s">
        <v>285</v>
      </c>
      <c r="C183" s="32" t="s">
        <v>286</v>
      </c>
      <c r="D183" s="31" t="s">
        <v>120</v>
      </c>
      <c r="E183" s="32" t="s">
        <v>347</v>
      </c>
      <c r="F183" s="31" t="s">
        <v>287</v>
      </c>
      <c r="G183" s="31" t="str">
        <f t="shared" si="6"/>
        <v>6.09/km</v>
      </c>
      <c r="H183" s="34">
        <f t="shared" si="8"/>
        <v>0.020856481481481483</v>
      </c>
      <c r="I183" s="34">
        <f t="shared" si="9"/>
        <v>0.012210648148148144</v>
      </c>
    </row>
    <row r="184" spans="1:9" ht="15" customHeight="1">
      <c r="A184" s="16">
        <v>181</v>
      </c>
      <c r="B184" s="17" t="s">
        <v>288</v>
      </c>
      <c r="C184" s="17" t="s">
        <v>397</v>
      </c>
      <c r="D184" s="16" t="s">
        <v>23</v>
      </c>
      <c r="E184" s="17" t="s">
        <v>14</v>
      </c>
      <c r="F184" s="16" t="s">
        <v>289</v>
      </c>
      <c r="G184" s="16" t="str">
        <f t="shared" si="6"/>
        <v>6.10/km</v>
      </c>
      <c r="H184" s="20">
        <f t="shared" si="8"/>
        <v>0.02094907407407408</v>
      </c>
      <c r="I184" s="20">
        <f t="shared" si="9"/>
        <v>0.02094907407407408</v>
      </c>
    </row>
    <row r="185" spans="1:9" ht="15" customHeight="1">
      <c r="A185" s="16">
        <v>182</v>
      </c>
      <c r="B185" s="17" t="s">
        <v>290</v>
      </c>
      <c r="C185" s="17" t="s">
        <v>291</v>
      </c>
      <c r="D185" s="16" t="s">
        <v>344</v>
      </c>
      <c r="E185" s="17" t="s">
        <v>292</v>
      </c>
      <c r="F185" s="16" t="s">
        <v>293</v>
      </c>
      <c r="G185" s="16" t="str">
        <f t="shared" si="6"/>
        <v>6.11/km</v>
      </c>
      <c r="H185" s="20">
        <f t="shared" si="8"/>
        <v>0.02112268518518519</v>
      </c>
      <c r="I185" s="20">
        <f t="shared" si="9"/>
        <v>0.016736111111111108</v>
      </c>
    </row>
    <row r="186" spans="1:9" ht="15" customHeight="1">
      <c r="A186" s="16">
        <v>183</v>
      </c>
      <c r="B186" s="17" t="s">
        <v>294</v>
      </c>
      <c r="C186" s="17" t="s">
        <v>339</v>
      </c>
      <c r="D186" s="16" t="s">
        <v>359</v>
      </c>
      <c r="E186" s="17" t="s">
        <v>70</v>
      </c>
      <c r="F186" s="16" t="s">
        <v>295</v>
      </c>
      <c r="G186" s="16" t="str">
        <f t="shared" si="6"/>
        <v>6.16/km</v>
      </c>
      <c r="H186" s="20">
        <f t="shared" si="8"/>
        <v>0.021724537037037042</v>
      </c>
      <c r="I186" s="20">
        <f t="shared" si="9"/>
        <v>0.014976851851851852</v>
      </c>
    </row>
    <row r="187" spans="1:9" ht="15" customHeight="1">
      <c r="A187" s="16">
        <v>184</v>
      </c>
      <c r="B187" s="17" t="s">
        <v>296</v>
      </c>
      <c r="C187" s="17" t="s">
        <v>490</v>
      </c>
      <c r="D187" s="16" t="s">
        <v>359</v>
      </c>
      <c r="E187" s="17" t="s">
        <v>70</v>
      </c>
      <c r="F187" s="16" t="s">
        <v>297</v>
      </c>
      <c r="G187" s="16" t="str">
        <f t="shared" si="6"/>
        <v>6.16/km</v>
      </c>
      <c r="H187" s="20">
        <f t="shared" si="8"/>
        <v>0.021736111111111116</v>
      </c>
      <c r="I187" s="20">
        <f t="shared" si="9"/>
        <v>0.014988425925925926</v>
      </c>
    </row>
    <row r="188" spans="1:9" ht="15" customHeight="1">
      <c r="A188" s="16">
        <v>185</v>
      </c>
      <c r="B188" s="17" t="s">
        <v>298</v>
      </c>
      <c r="C188" s="17" t="s">
        <v>360</v>
      </c>
      <c r="D188" s="16" t="s">
        <v>359</v>
      </c>
      <c r="E188" s="17" t="s">
        <v>84</v>
      </c>
      <c r="F188" s="16" t="s">
        <v>299</v>
      </c>
      <c r="G188" s="16" t="str">
        <f t="shared" si="6"/>
        <v>6.17/km</v>
      </c>
      <c r="H188" s="20">
        <f t="shared" si="8"/>
        <v>0.02185185185185186</v>
      </c>
      <c r="I188" s="20">
        <f t="shared" si="9"/>
        <v>0.015104166666666669</v>
      </c>
    </row>
    <row r="189" spans="1:9" ht="15" customHeight="1">
      <c r="A189" s="16">
        <v>186</v>
      </c>
      <c r="B189" s="17" t="s">
        <v>300</v>
      </c>
      <c r="C189" s="17" t="s">
        <v>403</v>
      </c>
      <c r="D189" s="16" t="s">
        <v>32</v>
      </c>
      <c r="E189" s="17" t="s">
        <v>14</v>
      </c>
      <c r="F189" s="16" t="s">
        <v>301</v>
      </c>
      <c r="G189" s="16" t="str">
        <f t="shared" si="6"/>
        <v>6.18/km</v>
      </c>
      <c r="H189" s="20">
        <f t="shared" si="8"/>
        <v>0.021932870370370373</v>
      </c>
      <c r="I189" s="20">
        <f t="shared" si="9"/>
        <v>0.009155092592592597</v>
      </c>
    </row>
    <row r="190" spans="1:9" ht="15" customHeight="1">
      <c r="A190" s="16">
        <v>187</v>
      </c>
      <c r="B190" s="17" t="s">
        <v>11</v>
      </c>
      <c r="C190" s="17" t="s">
        <v>373</v>
      </c>
      <c r="D190" s="16" t="s">
        <v>32</v>
      </c>
      <c r="E190" s="17" t="s">
        <v>72</v>
      </c>
      <c r="F190" s="16" t="s">
        <v>302</v>
      </c>
      <c r="G190" s="16" t="str">
        <f t="shared" si="6"/>
        <v>6.19/km</v>
      </c>
      <c r="H190" s="20">
        <f t="shared" si="8"/>
        <v>0.022106481481481484</v>
      </c>
      <c r="I190" s="20">
        <f t="shared" si="9"/>
        <v>0.009328703703703707</v>
      </c>
    </row>
    <row r="191" spans="1:9" ht="15" customHeight="1">
      <c r="A191" s="16">
        <v>188</v>
      </c>
      <c r="B191" s="17" t="s">
        <v>303</v>
      </c>
      <c r="C191" s="17" t="s">
        <v>340</v>
      </c>
      <c r="D191" s="16" t="s">
        <v>343</v>
      </c>
      <c r="E191" s="17" t="s">
        <v>29</v>
      </c>
      <c r="F191" s="16" t="s">
        <v>304</v>
      </c>
      <c r="G191" s="16" t="str">
        <f t="shared" si="6"/>
        <v>6.22/km</v>
      </c>
      <c r="H191" s="20">
        <f t="shared" si="8"/>
        <v>0.022442129629629638</v>
      </c>
      <c r="I191" s="20">
        <f t="shared" si="9"/>
        <v>0.01835648148148149</v>
      </c>
    </row>
    <row r="192" spans="1:9" ht="15" customHeight="1">
      <c r="A192" s="16">
        <v>189</v>
      </c>
      <c r="B192" s="17" t="s">
        <v>305</v>
      </c>
      <c r="C192" s="17" t="s">
        <v>533</v>
      </c>
      <c r="D192" s="16" t="s">
        <v>128</v>
      </c>
      <c r="E192" s="17" t="s">
        <v>461</v>
      </c>
      <c r="F192" s="16" t="s">
        <v>306</v>
      </c>
      <c r="G192" s="16" t="str">
        <f t="shared" si="6"/>
        <v>6.24/km</v>
      </c>
      <c r="H192" s="20">
        <f t="shared" si="8"/>
        <v>0.022800925925925926</v>
      </c>
      <c r="I192" s="20">
        <f t="shared" si="9"/>
        <v>0.013912037037037028</v>
      </c>
    </row>
    <row r="193" spans="1:9" ht="15" customHeight="1">
      <c r="A193" s="16">
        <v>190</v>
      </c>
      <c r="B193" s="17" t="s">
        <v>307</v>
      </c>
      <c r="C193" s="17" t="s">
        <v>8</v>
      </c>
      <c r="D193" s="16" t="s">
        <v>242</v>
      </c>
      <c r="E193" s="17" t="s">
        <v>390</v>
      </c>
      <c r="F193" s="16" t="s">
        <v>308</v>
      </c>
      <c r="G193" s="16" t="str">
        <f t="shared" si="6"/>
        <v>6.27/km</v>
      </c>
      <c r="H193" s="20">
        <f t="shared" si="8"/>
        <v>0.02305555555555556</v>
      </c>
      <c r="I193" s="20">
        <f t="shared" si="9"/>
        <v>0.007141203703703705</v>
      </c>
    </row>
    <row r="194" spans="1:9" ht="15" customHeight="1">
      <c r="A194" s="16">
        <v>191</v>
      </c>
      <c r="B194" s="17" t="s">
        <v>309</v>
      </c>
      <c r="C194" s="17" t="s">
        <v>358</v>
      </c>
      <c r="D194" s="16" t="s">
        <v>344</v>
      </c>
      <c r="E194" s="17" t="s">
        <v>445</v>
      </c>
      <c r="F194" s="16" t="s">
        <v>310</v>
      </c>
      <c r="G194" s="16" t="str">
        <f t="shared" si="6"/>
        <v>6.41/km</v>
      </c>
      <c r="H194" s="20">
        <f t="shared" si="8"/>
        <v>0.024872685185185192</v>
      </c>
      <c r="I194" s="20">
        <f t="shared" si="9"/>
        <v>0.02048611111111111</v>
      </c>
    </row>
    <row r="195" spans="1:9" ht="15" customHeight="1">
      <c r="A195" s="16">
        <v>192</v>
      </c>
      <c r="B195" s="17" t="s">
        <v>311</v>
      </c>
      <c r="C195" s="17" t="s">
        <v>376</v>
      </c>
      <c r="D195" s="16" t="s">
        <v>32</v>
      </c>
      <c r="E195" s="17" t="s">
        <v>461</v>
      </c>
      <c r="F195" s="16" t="s">
        <v>312</v>
      </c>
      <c r="G195" s="16" t="str">
        <f t="shared" si="6"/>
        <v>6.58/km</v>
      </c>
      <c r="H195" s="20">
        <f t="shared" si="8"/>
        <v>0.02696759259259259</v>
      </c>
      <c r="I195" s="20">
        <f t="shared" si="9"/>
        <v>0.014189814814814815</v>
      </c>
    </row>
    <row r="196" spans="1:9" ht="15" customHeight="1">
      <c r="A196" s="16">
        <v>193</v>
      </c>
      <c r="B196" s="17" t="s">
        <v>20</v>
      </c>
      <c r="C196" s="17" t="s">
        <v>525</v>
      </c>
      <c r="D196" s="16" t="s">
        <v>412</v>
      </c>
      <c r="E196" s="17" t="s">
        <v>14</v>
      </c>
      <c r="F196" s="16" t="s">
        <v>313</v>
      </c>
      <c r="G196" s="16" t="str">
        <f>TEXT(INT((HOUR(F196)*3600+MINUTE(F196)*60+SECOND(F196))/$I$2/60),"0")&amp;"."&amp;TEXT(MOD((HOUR(F196)*3600+MINUTE(F196)*60+SECOND(F196))/$I$2,60),"00")&amp;"/km"</f>
        <v>6.58/km</v>
      </c>
      <c r="H196" s="20">
        <f t="shared" si="8"/>
        <v>0.0270138888888889</v>
      </c>
      <c r="I196" s="20">
        <f t="shared" si="9"/>
        <v>0.020497685185185195</v>
      </c>
    </row>
    <row r="197" spans="1:9" ht="15" customHeight="1">
      <c r="A197" s="16">
        <v>194</v>
      </c>
      <c r="B197" s="17" t="s">
        <v>314</v>
      </c>
      <c r="C197" s="17" t="s">
        <v>414</v>
      </c>
      <c r="D197" s="16" t="s">
        <v>359</v>
      </c>
      <c r="E197" s="17" t="s">
        <v>14</v>
      </c>
      <c r="F197" s="16" t="s">
        <v>315</v>
      </c>
      <c r="G197" s="16" t="str">
        <f>TEXT(INT((HOUR(F197)*3600+MINUTE(F197)*60+SECOND(F197))/$I$2/60),"0")&amp;"."&amp;TEXT(MOD((HOUR(F197)*3600+MINUTE(F197)*60+SECOND(F197))/$I$2,60),"00")&amp;"/km"</f>
        <v>7.27/km</v>
      </c>
      <c r="H197" s="20">
        <f t="shared" si="8"/>
        <v>0.030543981481481484</v>
      </c>
      <c r="I197" s="20">
        <f t="shared" si="9"/>
        <v>0.023796296296296295</v>
      </c>
    </row>
    <row r="198" spans="1:9" ht="15" customHeight="1">
      <c r="A198" s="16">
        <v>195</v>
      </c>
      <c r="B198" s="17" t="s">
        <v>316</v>
      </c>
      <c r="C198" s="17" t="s">
        <v>518</v>
      </c>
      <c r="D198" s="16" t="s">
        <v>32</v>
      </c>
      <c r="E198" s="17" t="s">
        <v>317</v>
      </c>
      <c r="F198" s="16" t="s">
        <v>318</v>
      </c>
      <c r="G198" s="16" t="str">
        <f>TEXT(INT((HOUR(F198)*3600+MINUTE(F198)*60+SECOND(F198))/$I$2/60),"0")&amp;"."&amp;TEXT(MOD((HOUR(F198)*3600+MINUTE(F198)*60+SECOND(F198))/$I$2,60),"00")&amp;"/km"</f>
        <v>7.50/km</v>
      </c>
      <c r="H198" s="20">
        <f t="shared" si="8"/>
        <v>0.03346064814814815</v>
      </c>
      <c r="I198" s="20">
        <f t="shared" si="9"/>
        <v>0.020682870370370372</v>
      </c>
    </row>
    <row r="199" spans="1:9" ht="15" customHeight="1">
      <c r="A199" s="16">
        <v>196</v>
      </c>
      <c r="B199" s="17" t="s">
        <v>416</v>
      </c>
      <c r="C199" s="17" t="s">
        <v>319</v>
      </c>
      <c r="D199" s="16" t="s">
        <v>242</v>
      </c>
      <c r="E199" s="17" t="s">
        <v>14</v>
      </c>
      <c r="F199" s="16" t="s">
        <v>320</v>
      </c>
      <c r="G199" s="16" t="str">
        <f>TEXT(INT((HOUR(F199)*3600+MINUTE(F199)*60+SECOND(F199))/$I$2/60),"0")&amp;"."&amp;TEXT(MOD((HOUR(F199)*3600+MINUTE(F199)*60+SECOND(F199))/$I$2,60),"00")&amp;"/km"</f>
        <v>7.59/km</v>
      </c>
      <c r="H199" s="20">
        <f t="shared" si="8"/>
        <v>0.03460648148148148</v>
      </c>
      <c r="I199" s="20">
        <f t="shared" si="9"/>
        <v>0.018692129629629628</v>
      </c>
    </row>
    <row r="200" spans="1:9" ht="15" customHeight="1">
      <c r="A200" s="18">
        <v>197</v>
      </c>
      <c r="B200" s="21" t="s">
        <v>321</v>
      </c>
      <c r="C200" s="21" t="s">
        <v>30</v>
      </c>
      <c r="D200" s="18" t="s">
        <v>32</v>
      </c>
      <c r="E200" s="21" t="s">
        <v>28</v>
      </c>
      <c r="F200" s="18" t="s">
        <v>322</v>
      </c>
      <c r="G200" s="18" t="str">
        <f>TEXT(INT((HOUR(F200)*3600+MINUTE(F200)*60+SECOND(F200))/$I$2/60),"0")&amp;"."&amp;TEXT(MOD((HOUR(F200)*3600+MINUTE(F200)*60+SECOND(F200))/$I$2,60),"00")&amp;"/km"</f>
        <v>9.37/km</v>
      </c>
      <c r="H200" s="22">
        <f t="shared" si="8"/>
        <v>0.04673611111111112</v>
      </c>
      <c r="I200" s="22">
        <f t="shared" si="9"/>
        <v>0.03395833333333334</v>
      </c>
    </row>
  </sheetData>
  <autoFilter ref="A3:I20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Giro del Ferro di Cavallo 18ª edizione</v>
      </c>
      <c r="B1" s="27"/>
      <c r="C1" s="27"/>
    </row>
    <row r="2" spans="1:3" ht="33" customHeight="1">
      <c r="A2" s="28" t="str">
        <f>Individuale!A2&amp;" km. "&amp;Individuale!I2</f>
        <v>Casalotti - Roma (RM) Italia - Domenica 05/06/2011 km. 10,765</v>
      </c>
      <c r="B2" s="28"/>
      <c r="C2" s="28"/>
    </row>
    <row r="3" spans="1:3" ht="24.75" customHeight="1">
      <c r="A3" s="14" t="s">
        <v>326</v>
      </c>
      <c r="B3" s="9" t="s">
        <v>330</v>
      </c>
      <c r="C3" s="9" t="s">
        <v>335</v>
      </c>
    </row>
    <row r="4" spans="1:3" ht="15" customHeight="1">
      <c r="A4" s="15">
        <v>1</v>
      </c>
      <c r="B4" s="29" t="s">
        <v>14</v>
      </c>
      <c r="C4" s="30">
        <v>48</v>
      </c>
    </row>
    <row r="5" spans="1:3" ht="15" customHeight="1">
      <c r="A5" s="16">
        <v>2</v>
      </c>
      <c r="B5" s="17" t="s">
        <v>64</v>
      </c>
      <c r="C5" s="23">
        <v>24</v>
      </c>
    </row>
    <row r="6" spans="1:3" ht="15" customHeight="1">
      <c r="A6" s="16">
        <v>3</v>
      </c>
      <c r="B6" s="17" t="s">
        <v>70</v>
      </c>
      <c r="C6" s="23">
        <v>12</v>
      </c>
    </row>
    <row r="7" spans="1:3" ht="15" customHeight="1">
      <c r="A7" s="16">
        <v>4</v>
      </c>
      <c r="B7" s="17" t="s">
        <v>461</v>
      </c>
      <c r="C7" s="23">
        <v>9</v>
      </c>
    </row>
    <row r="8" spans="1:3" ht="15" customHeight="1">
      <c r="A8" s="16">
        <v>5</v>
      </c>
      <c r="B8" s="17" t="s">
        <v>69</v>
      </c>
      <c r="C8" s="23">
        <v>6</v>
      </c>
    </row>
    <row r="9" spans="1:3" ht="15" customHeight="1">
      <c r="A9" s="16">
        <v>6</v>
      </c>
      <c r="B9" s="17" t="s">
        <v>54</v>
      </c>
      <c r="C9" s="23">
        <v>6</v>
      </c>
    </row>
    <row r="10" spans="1:3" ht="15" customHeight="1">
      <c r="A10" s="16">
        <v>7</v>
      </c>
      <c r="B10" s="17" t="s">
        <v>72</v>
      </c>
      <c r="C10" s="23">
        <v>6</v>
      </c>
    </row>
    <row r="11" spans="1:3" ht="15" customHeight="1">
      <c r="A11" s="31">
        <v>8</v>
      </c>
      <c r="B11" s="32" t="s">
        <v>347</v>
      </c>
      <c r="C11" s="33">
        <v>5</v>
      </c>
    </row>
    <row r="12" spans="1:3" ht="15" customHeight="1">
      <c r="A12" s="16">
        <v>9</v>
      </c>
      <c r="B12" s="17" t="s">
        <v>100</v>
      </c>
      <c r="C12" s="23">
        <v>5</v>
      </c>
    </row>
    <row r="13" spans="1:3" ht="15" customHeight="1">
      <c r="A13" s="16">
        <v>10</v>
      </c>
      <c r="B13" s="17" t="s">
        <v>29</v>
      </c>
      <c r="C13" s="23">
        <v>5</v>
      </c>
    </row>
    <row r="14" spans="1:3" ht="15" customHeight="1">
      <c r="A14" s="16">
        <v>11</v>
      </c>
      <c r="B14" s="17" t="s">
        <v>27</v>
      </c>
      <c r="C14" s="23">
        <v>5</v>
      </c>
    </row>
    <row r="15" spans="1:3" ht="15" customHeight="1">
      <c r="A15" s="16">
        <v>12</v>
      </c>
      <c r="B15" s="17" t="s">
        <v>150</v>
      </c>
      <c r="C15" s="23">
        <v>5</v>
      </c>
    </row>
    <row r="16" spans="1:3" ht="15" customHeight="1">
      <c r="A16" s="16">
        <v>13</v>
      </c>
      <c r="B16" s="17" t="s">
        <v>87</v>
      </c>
      <c r="C16" s="23">
        <v>4</v>
      </c>
    </row>
    <row r="17" spans="1:3" ht="15" customHeight="1">
      <c r="A17" s="16">
        <v>14</v>
      </c>
      <c r="B17" s="17" t="s">
        <v>77</v>
      </c>
      <c r="C17" s="23">
        <v>4</v>
      </c>
    </row>
    <row r="18" spans="1:3" ht="15" customHeight="1">
      <c r="A18" s="16">
        <v>15</v>
      </c>
      <c r="B18" s="17" t="s">
        <v>114</v>
      </c>
      <c r="C18" s="23">
        <v>3</v>
      </c>
    </row>
    <row r="19" spans="1:3" ht="15" customHeight="1">
      <c r="A19" s="16">
        <v>16</v>
      </c>
      <c r="B19" s="17" t="s">
        <v>154</v>
      </c>
      <c r="C19" s="23">
        <v>3</v>
      </c>
    </row>
    <row r="20" spans="1:3" ht="15" customHeight="1">
      <c r="A20" s="16">
        <v>17</v>
      </c>
      <c r="B20" s="17" t="s">
        <v>31</v>
      </c>
      <c r="C20" s="23">
        <v>2</v>
      </c>
    </row>
    <row r="21" spans="1:3" ht="15" customHeight="1">
      <c r="A21" s="16">
        <v>18</v>
      </c>
      <c r="B21" s="17" t="s">
        <v>63</v>
      </c>
      <c r="C21" s="23">
        <v>2</v>
      </c>
    </row>
    <row r="22" spans="1:3" ht="15" customHeight="1">
      <c r="A22" s="16">
        <v>19</v>
      </c>
      <c r="B22" s="17" t="s">
        <v>84</v>
      </c>
      <c r="C22" s="23">
        <v>2</v>
      </c>
    </row>
    <row r="23" spans="1:3" ht="15" customHeight="1">
      <c r="A23" s="16">
        <v>20</v>
      </c>
      <c r="B23" s="17" t="s">
        <v>390</v>
      </c>
      <c r="C23" s="23">
        <v>2</v>
      </c>
    </row>
    <row r="24" spans="1:3" ht="15" customHeight="1">
      <c r="A24" s="16">
        <v>21</v>
      </c>
      <c r="B24" s="17" t="s">
        <v>28</v>
      </c>
      <c r="C24" s="23">
        <v>2</v>
      </c>
    </row>
    <row r="25" spans="1:3" ht="15" customHeight="1">
      <c r="A25" s="16">
        <v>22</v>
      </c>
      <c r="B25" s="17" t="s">
        <v>52</v>
      </c>
      <c r="C25" s="23">
        <v>2</v>
      </c>
    </row>
    <row r="26" spans="1:3" ht="15" customHeight="1">
      <c r="A26" s="16">
        <v>23</v>
      </c>
      <c r="B26" s="17" t="s">
        <v>555</v>
      </c>
      <c r="C26" s="23">
        <v>2</v>
      </c>
    </row>
    <row r="27" spans="1:3" ht="15" customHeight="1">
      <c r="A27" s="16">
        <v>24</v>
      </c>
      <c r="B27" s="17" t="s">
        <v>121</v>
      </c>
      <c r="C27" s="23">
        <v>2</v>
      </c>
    </row>
    <row r="28" spans="1:3" ht="15" customHeight="1">
      <c r="A28" s="16">
        <v>25</v>
      </c>
      <c r="B28" s="17" t="s">
        <v>133</v>
      </c>
      <c r="C28" s="23">
        <v>2</v>
      </c>
    </row>
    <row r="29" spans="1:3" ht="15" customHeight="1">
      <c r="A29" s="16">
        <v>26</v>
      </c>
      <c r="B29" s="17" t="s">
        <v>66</v>
      </c>
      <c r="C29" s="23">
        <v>2</v>
      </c>
    </row>
    <row r="30" spans="1:3" ht="15" customHeight="1">
      <c r="A30" s="16">
        <v>27</v>
      </c>
      <c r="B30" s="17" t="s">
        <v>82</v>
      </c>
      <c r="C30" s="23">
        <v>1</v>
      </c>
    </row>
    <row r="31" spans="1:3" ht="15" customHeight="1">
      <c r="A31" s="16">
        <v>28</v>
      </c>
      <c r="B31" s="17" t="s">
        <v>199</v>
      </c>
      <c r="C31" s="23">
        <v>1</v>
      </c>
    </row>
    <row r="32" spans="1:3" ht="15" customHeight="1">
      <c r="A32" s="16">
        <v>29</v>
      </c>
      <c r="B32" s="17" t="s">
        <v>105</v>
      </c>
      <c r="C32" s="23">
        <v>1</v>
      </c>
    </row>
    <row r="33" spans="1:3" ht="15" customHeight="1">
      <c r="A33" s="16">
        <v>30</v>
      </c>
      <c r="B33" s="17" t="s">
        <v>228</v>
      </c>
      <c r="C33" s="23">
        <v>1</v>
      </c>
    </row>
    <row r="34" spans="1:3" ht="15" customHeight="1">
      <c r="A34" s="16">
        <v>31</v>
      </c>
      <c r="B34" s="17" t="s">
        <v>68</v>
      </c>
      <c r="C34" s="23">
        <v>1</v>
      </c>
    </row>
    <row r="35" spans="1:3" ht="15" customHeight="1">
      <c r="A35" s="16">
        <v>32</v>
      </c>
      <c r="B35" s="17" t="s">
        <v>377</v>
      </c>
      <c r="C35" s="23">
        <v>1</v>
      </c>
    </row>
    <row r="36" spans="1:3" ht="15" customHeight="1">
      <c r="A36" s="16">
        <v>33</v>
      </c>
      <c r="B36" s="17" t="s">
        <v>44</v>
      </c>
      <c r="C36" s="23">
        <v>1</v>
      </c>
    </row>
    <row r="37" spans="1:3" ht="15" customHeight="1">
      <c r="A37" s="16">
        <v>34</v>
      </c>
      <c r="B37" s="17" t="s">
        <v>90</v>
      </c>
      <c r="C37" s="23">
        <v>1</v>
      </c>
    </row>
    <row r="38" spans="1:3" ht="15" customHeight="1">
      <c r="A38" s="16">
        <v>35</v>
      </c>
      <c r="B38" s="17" t="s">
        <v>93</v>
      </c>
      <c r="C38" s="23">
        <v>1</v>
      </c>
    </row>
    <row r="39" spans="1:3" ht="15" customHeight="1">
      <c r="A39" s="16">
        <v>36</v>
      </c>
      <c r="B39" s="17" t="s">
        <v>197</v>
      </c>
      <c r="C39" s="23">
        <v>1</v>
      </c>
    </row>
    <row r="40" spans="1:3" ht="15" customHeight="1">
      <c r="A40" s="16">
        <v>37</v>
      </c>
      <c r="B40" s="17" t="s">
        <v>24</v>
      </c>
      <c r="C40" s="23">
        <v>1</v>
      </c>
    </row>
    <row r="41" spans="1:3" ht="15" customHeight="1">
      <c r="A41" s="16">
        <v>38</v>
      </c>
      <c r="B41" s="17" t="s">
        <v>165</v>
      </c>
      <c r="C41" s="23">
        <v>1</v>
      </c>
    </row>
    <row r="42" spans="1:3" ht="15" customHeight="1">
      <c r="A42" s="16">
        <v>39</v>
      </c>
      <c r="B42" s="17" t="s">
        <v>38</v>
      </c>
      <c r="C42" s="23">
        <v>1</v>
      </c>
    </row>
    <row r="43" spans="1:3" ht="15" customHeight="1">
      <c r="A43" s="16">
        <v>40</v>
      </c>
      <c r="B43" s="17" t="s">
        <v>49</v>
      </c>
      <c r="C43" s="23">
        <v>1</v>
      </c>
    </row>
    <row r="44" spans="1:3" ht="15" customHeight="1">
      <c r="A44" s="16">
        <v>41</v>
      </c>
      <c r="B44" s="17" t="s">
        <v>230</v>
      </c>
      <c r="C44" s="23">
        <v>1</v>
      </c>
    </row>
    <row r="45" spans="1:3" ht="15" customHeight="1">
      <c r="A45" s="16">
        <v>42</v>
      </c>
      <c r="B45" s="17" t="s">
        <v>34</v>
      </c>
      <c r="C45" s="23">
        <v>1</v>
      </c>
    </row>
    <row r="46" spans="1:3" ht="15" customHeight="1">
      <c r="A46" s="16">
        <v>43</v>
      </c>
      <c r="B46" s="17" t="s">
        <v>75</v>
      </c>
      <c r="C46" s="23">
        <v>1</v>
      </c>
    </row>
    <row r="47" spans="1:3" ht="15" customHeight="1">
      <c r="A47" s="16">
        <v>44</v>
      </c>
      <c r="B47" s="17" t="s">
        <v>317</v>
      </c>
      <c r="C47" s="23">
        <v>1</v>
      </c>
    </row>
    <row r="48" spans="1:3" ht="15" customHeight="1">
      <c r="A48" s="16">
        <v>45</v>
      </c>
      <c r="B48" s="17" t="s">
        <v>33</v>
      </c>
      <c r="C48" s="23">
        <v>1</v>
      </c>
    </row>
    <row r="49" spans="1:3" ht="15" customHeight="1">
      <c r="A49" s="16">
        <v>46</v>
      </c>
      <c r="B49" s="17" t="s">
        <v>171</v>
      </c>
      <c r="C49" s="23">
        <v>1</v>
      </c>
    </row>
    <row r="50" spans="1:3" ht="15" customHeight="1">
      <c r="A50" s="16">
        <v>47</v>
      </c>
      <c r="B50" s="17" t="s">
        <v>168</v>
      </c>
      <c r="C50" s="23">
        <v>1</v>
      </c>
    </row>
    <row r="51" spans="1:3" ht="15" customHeight="1">
      <c r="A51" s="16">
        <v>48</v>
      </c>
      <c r="B51" s="17" t="s">
        <v>389</v>
      </c>
      <c r="C51" s="23">
        <v>1</v>
      </c>
    </row>
    <row r="52" spans="1:3" ht="15" customHeight="1">
      <c r="A52" s="16">
        <v>49</v>
      </c>
      <c r="B52" s="17" t="s">
        <v>148</v>
      </c>
      <c r="C52" s="23">
        <v>1</v>
      </c>
    </row>
    <row r="53" spans="1:3" ht="15" customHeight="1">
      <c r="A53" s="16">
        <v>50</v>
      </c>
      <c r="B53" s="17" t="s">
        <v>46</v>
      </c>
      <c r="C53" s="23">
        <v>1</v>
      </c>
    </row>
    <row r="54" spans="1:3" ht="15" customHeight="1">
      <c r="A54" s="16">
        <v>51</v>
      </c>
      <c r="B54" s="17" t="s">
        <v>445</v>
      </c>
      <c r="C54" s="23">
        <v>1</v>
      </c>
    </row>
    <row r="55" spans="1:3" ht="15" customHeight="1">
      <c r="A55" s="16">
        <v>52</v>
      </c>
      <c r="B55" s="17" t="s">
        <v>132</v>
      </c>
      <c r="C55" s="23">
        <v>1</v>
      </c>
    </row>
    <row r="56" spans="1:3" ht="15" customHeight="1">
      <c r="A56" s="18">
        <v>53</v>
      </c>
      <c r="B56" s="21" t="s">
        <v>292</v>
      </c>
      <c r="C56" s="24">
        <v>1</v>
      </c>
    </row>
    <row r="57" ht="12.75">
      <c r="C57" s="2">
        <f>SUM(C4:C56)</f>
        <v>197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2011-06-13T08:37:32Z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