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" sheetId="1" r:id="rId1"/>
    <sheet name="nazioni" sheetId="2" r:id="rId2"/>
  </sheets>
  <definedNames>
    <definedName name="_xlnm._FilterDatabase" localSheetId="0" hidden="1">'individuale'!$A$3:$I$114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<sst xmlns="http://schemas.openxmlformats.org/spreadsheetml/2006/main" count="499" uniqueCount="242">
  <si>
    <t>Stefano</t>
  </si>
  <si>
    <t>MAGNINI</t>
  </si>
  <si>
    <t>Sonia</t>
  </si>
  <si>
    <t>FOUDRAINE</t>
  </si>
  <si>
    <t>Marloes</t>
  </si>
  <si>
    <t>COSTA</t>
  </si>
  <si>
    <t>WEBER</t>
  </si>
  <si>
    <t>Julia</t>
  </si>
  <si>
    <t>AGUIAR</t>
  </si>
  <si>
    <t>Maria</t>
  </si>
  <si>
    <t>SCHELLER</t>
  </si>
  <si>
    <t>Yvette</t>
  </si>
  <si>
    <t>VFC</t>
  </si>
  <si>
    <t>URSILLO</t>
  </si>
  <si>
    <t>Armando</t>
  </si>
  <si>
    <t>PETRY</t>
  </si>
  <si>
    <t>Sonja</t>
  </si>
  <si>
    <t>STONE</t>
  </si>
  <si>
    <t>Dave</t>
  </si>
  <si>
    <t>SAND</t>
  </si>
  <si>
    <t>Ulrich</t>
  </si>
  <si>
    <t>FAGHRI</t>
  </si>
  <si>
    <t>Shiva</t>
  </si>
  <si>
    <t>GARCÍA ANDRÉS</t>
  </si>
  <si>
    <t>María</t>
  </si>
  <si>
    <t>CEPPI</t>
  </si>
  <si>
    <t>Fausto</t>
  </si>
  <si>
    <t>Prisca</t>
  </si>
  <si>
    <t>ALVAREZ BLANCO</t>
  </si>
  <si>
    <t>Rafael</t>
  </si>
  <si>
    <t>GARRIDO DEL SOL</t>
  </si>
  <si>
    <t>Pilar</t>
  </si>
  <si>
    <t>GOMES</t>
  </si>
  <si>
    <t xml:space="preserve"> EuroCross 2009</t>
  </si>
  <si>
    <t>Madrid (M) Spain - Sabato 23/05/2009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</si>
  <si>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</si>
  <si>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</si>
  <si>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</si>
  <si>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</si>
  <si>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</si>
  <si>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</si>
  <si>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</si>
  <si>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</si>
  <si>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</si>
  <si>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</si>
  <si>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BERNARDINI</t>
  </si>
  <si>
    <t>CLEMENTI</t>
  </si>
  <si>
    <t>BARNES</t>
  </si>
  <si>
    <t>Alan</t>
  </si>
  <si>
    <t>SM</t>
  </si>
  <si>
    <t>England</t>
  </si>
  <si>
    <t>VAN HOLSBEEK</t>
  </si>
  <si>
    <t>Hans</t>
  </si>
  <si>
    <t>VMA</t>
  </si>
  <si>
    <t>Belgium</t>
  </si>
  <si>
    <t>HUTCHINSON</t>
  </si>
  <si>
    <t>John</t>
  </si>
  <si>
    <t>ECB</t>
  </si>
  <si>
    <t>Luciano</t>
  </si>
  <si>
    <t>VMB</t>
  </si>
  <si>
    <t>Italy</t>
  </si>
  <si>
    <t>RODRIGUEZ TENÉS</t>
  </si>
  <si>
    <t>Eduardo</t>
  </si>
  <si>
    <t>Spain</t>
  </si>
  <si>
    <t>ANDRÉS SANTOS</t>
  </si>
  <si>
    <t>Ricardo</t>
  </si>
  <si>
    <t>BATISTA</t>
  </si>
  <si>
    <t>João</t>
  </si>
  <si>
    <t>Portugal</t>
  </si>
  <si>
    <t>PLOEG VAN DER</t>
  </si>
  <si>
    <t>Joran</t>
  </si>
  <si>
    <t>Netherlands</t>
  </si>
  <si>
    <t>LONGUEVILLE</t>
  </si>
  <si>
    <t>Serge</t>
  </si>
  <si>
    <t>BONDSCHUS</t>
  </si>
  <si>
    <t>Ralf</t>
  </si>
  <si>
    <t>Germany</t>
  </si>
  <si>
    <t>GÓMEZ JIMÉNEZ</t>
  </si>
  <si>
    <t>Angel Luis</t>
  </si>
  <si>
    <t>STEENBAKKER</t>
  </si>
  <si>
    <t>Michael</t>
  </si>
  <si>
    <t>ELLISON</t>
  </si>
  <si>
    <t>Karen</t>
  </si>
  <si>
    <t>SF</t>
  </si>
  <si>
    <t>TOMASSI</t>
  </si>
  <si>
    <t>Marco</t>
  </si>
  <si>
    <t>MONTEIRO</t>
  </si>
  <si>
    <t>José</t>
  </si>
  <si>
    <t>GANSEMAN</t>
  </si>
  <si>
    <t>Luc</t>
  </si>
  <si>
    <t>LOUMIOTIS</t>
  </si>
  <si>
    <t>Antonios</t>
  </si>
  <si>
    <t>Greece</t>
  </si>
  <si>
    <t>RENWANZ</t>
  </si>
  <si>
    <t>Christian</t>
  </si>
  <si>
    <t>BRINKHOFF</t>
  </si>
  <si>
    <t>Jeroen</t>
  </si>
  <si>
    <t>SANTOPONTE</t>
  </si>
  <si>
    <t>Danilo</t>
  </si>
  <si>
    <t>HOLLEMANS</t>
  </si>
  <si>
    <t>Marc</t>
  </si>
  <si>
    <t>CALLEJA LOPEZ</t>
  </si>
  <si>
    <t>Juan Carlos</t>
  </si>
  <si>
    <t>ALGUACIL FRANCO</t>
  </si>
  <si>
    <t>GIL SALDAÑA</t>
  </si>
  <si>
    <t>Alberto</t>
  </si>
  <si>
    <t>DI IASIO</t>
  </si>
  <si>
    <t>Nicola</t>
  </si>
  <si>
    <t>FERNANDEZ LÓPEZ-MONÍS</t>
  </si>
  <si>
    <t>Antonio</t>
  </si>
  <si>
    <t>FALATO</t>
  </si>
  <si>
    <t>Luigi</t>
  </si>
  <si>
    <t>JEZ</t>
  </si>
  <si>
    <t>Roman</t>
  </si>
  <si>
    <t>Slovenia</t>
  </si>
  <si>
    <t>MOSCH</t>
  </si>
  <si>
    <t>Robert</t>
  </si>
  <si>
    <t>JONES</t>
  </si>
  <si>
    <t>Gwyn</t>
  </si>
  <si>
    <t>GARCÍA SAÉZ</t>
  </si>
  <si>
    <t>FRANCESCHINI</t>
  </si>
  <si>
    <t>Alessio</t>
  </si>
  <si>
    <t>VMC</t>
  </si>
  <si>
    <t>KADLETZ</t>
  </si>
  <si>
    <t>Stefan</t>
  </si>
  <si>
    <t>SERRANO GIL</t>
  </si>
  <si>
    <t>Jorge</t>
  </si>
  <si>
    <t>IZQUIERDO PEREA</t>
  </si>
  <si>
    <t>Teofilo</t>
  </si>
  <si>
    <t>PAULI</t>
  </si>
  <si>
    <t>Rolf</t>
  </si>
  <si>
    <t>STRATER</t>
  </si>
  <si>
    <t>Kurt</t>
  </si>
  <si>
    <t>VEREECKEN</t>
  </si>
  <si>
    <t>SEGA</t>
  </si>
  <si>
    <t>Aljoša</t>
  </si>
  <si>
    <t>HOFER</t>
  </si>
  <si>
    <t>Heiko</t>
  </si>
  <si>
    <t>DIEPPE</t>
  </si>
  <si>
    <t>Alistair</t>
  </si>
  <si>
    <t>JAZBEC</t>
  </si>
  <si>
    <t>Saša</t>
  </si>
  <si>
    <t>VFA</t>
  </si>
  <si>
    <t>MOHR</t>
  </si>
  <si>
    <t>Helmut</t>
  </si>
  <si>
    <t>LEJEUNE</t>
  </si>
  <si>
    <t>Thomas</t>
  </si>
  <si>
    <t>BIS</t>
  </si>
  <si>
    <t>SPELEERS</t>
  </si>
  <si>
    <t>Peter</t>
  </si>
  <si>
    <t>CERAMI</t>
  </si>
  <si>
    <t>Laura</t>
  </si>
  <si>
    <t>SFAKIANAKIS</t>
  </si>
  <si>
    <t>Myron</t>
  </si>
  <si>
    <t>SCHUTZ</t>
  </si>
  <si>
    <t>Griet</t>
  </si>
  <si>
    <t>VFB</t>
  </si>
  <si>
    <t>LA FRATTA</t>
  </si>
  <si>
    <t>Marina</t>
  </si>
  <si>
    <t>CORRARELLO</t>
  </si>
  <si>
    <t>Salvatore</t>
  </si>
  <si>
    <t>PIJL</t>
  </si>
  <si>
    <t>GONZALEZ PACHÓN</t>
  </si>
  <si>
    <t>Juan Ramón</t>
  </si>
  <si>
    <t>CALVO CUETO</t>
  </si>
  <si>
    <t>Santiago</t>
  </si>
  <si>
    <t>LIVIANO</t>
  </si>
  <si>
    <t>Battistelli</t>
  </si>
  <si>
    <t>DEL SIGNORE</t>
  </si>
  <si>
    <t>Mario</t>
  </si>
  <si>
    <t>DI GIORGIO</t>
  </si>
  <si>
    <t>KÄSSNER</t>
  </si>
  <si>
    <t>Jürgen</t>
  </si>
  <si>
    <t>VMD</t>
  </si>
  <si>
    <t>Christiane</t>
  </si>
  <si>
    <t>SCHROTH</t>
  </si>
  <si>
    <t>Joachim</t>
  </si>
  <si>
    <t>Angelo</t>
  </si>
  <si>
    <t>TEPINA</t>
  </si>
  <si>
    <t>Monika</t>
  </si>
  <si>
    <t>CORD</t>
  </si>
  <si>
    <t>Sue</t>
  </si>
  <si>
    <t>CHEUK-ALAM</t>
  </si>
  <si>
    <t>Marcel</t>
  </si>
  <si>
    <t>MARIN-ARCAS</t>
  </si>
  <si>
    <t>Jose</t>
  </si>
  <si>
    <t>NEVADO SÁNCHEZ</t>
  </si>
  <si>
    <t>Jose Luis</t>
  </si>
  <si>
    <t>BARDEN</t>
  </si>
  <si>
    <t>Lionel</t>
  </si>
  <si>
    <t>NEUBOURG</t>
  </si>
  <si>
    <t>Jean-Paul</t>
  </si>
  <si>
    <t>DUCE HERNANDO</t>
  </si>
  <si>
    <t>Maitena</t>
  </si>
  <si>
    <t>PALACIOS HERNÁNDEZ</t>
  </si>
  <si>
    <t>Gabriel</t>
  </si>
  <si>
    <t>FERRÃO</t>
  </si>
  <si>
    <t>Joaquim</t>
  </si>
  <si>
    <t>SCAGLIARINI</t>
  </si>
  <si>
    <t>Ettore</t>
  </si>
  <si>
    <t>GRAS LOPE</t>
  </si>
  <si>
    <t>Ana</t>
  </si>
  <si>
    <t>MOSA</t>
  </si>
  <si>
    <t>ENGEL</t>
  </si>
  <si>
    <t>Nicole</t>
  </si>
  <si>
    <t>HONSCHOOTEN VAN</t>
  </si>
  <si>
    <t>Guus</t>
  </si>
  <si>
    <t>CAO ARMILLAS</t>
  </si>
  <si>
    <t>Agustin</t>
  </si>
  <si>
    <t>KIEKENS</t>
  </si>
  <si>
    <t>Patrick</t>
  </si>
  <si>
    <t>HÜBNER</t>
  </si>
  <si>
    <t>Karin</t>
  </si>
  <si>
    <t>SCHIPPER</t>
  </si>
  <si>
    <t>SANTOS</t>
  </si>
  <si>
    <t>VERTONGEN</t>
  </si>
  <si>
    <t>Werner</t>
  </si>
  <si>
    <t>PEDROSA PÉREZ</t>
  </si>
  <si>
    <t>Ignacio</t>
  </si>
  <si>
    <t>COELHO FERREIRA</t>
  </si>
  <si>
    <t>António</t>
  </si>
  <si>
    <t>FINK</t>
  </si>
  <si>
    <t>Andreas</t>
  </si>
  <si>
    <t>TIBERTI</t>
  </si>
  <si>
    <t>Francesca</t>
  </si>
  <si>
    <t>BUISÁN GARCIA</t>
  </si>
  <si>
    <t>PEREZ-DUARTE</t>
  </si>
  <si>
    <t>Laetitia</t>
  </si>
  <si>
    <t>CORVOISIER</t>
  </si>
  <si>
    <t>Sandrine</t>
  </si>
  <si>
    <t>ROM</t>
  </si>
  <si>
    <t>STELLATI</t>
  </si>
  <si>
    <t>Anna Maria</t>
  </si>
  <si>
    <t>PEREIRA</t>
  </si>
  <si>
    <t>ROUWEN</t>
  </si>
  <si>
    <t>Korrie</t>
  </si>
  <si>
    <t>DEL MASTRO</t>
  </si>
  <si>
    <t>Men's Team</t>
  </si>
  <si>
    <t>Total</t>
  </si>
  <si>
    <t>Ladies' Team</t>
  </si>
  <si>
    <t>on countback</t>
  </si>
  <si>
    <t>Overall Team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</si>
</sst>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21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21" fontId="15" fillId="0" borderId="3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7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76200</xdr:rowOff>
    </xdr:from>
    <xdr:to>
      <xdr:col>11</xdr:col>
      <xdr:colOff>0</xdr:colOff>
      <xdr:row>25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676775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pane ySplit="3" topLeftCell="BM13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5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1" t="s">
        <v>33</v>
      </c>
      <c r="B1" s="61"/>
      <c r="C1" s="61"/>
      <c r="D1" s="61"/>
      <c r="E1" s="61"/>
      <c r="F1" s="61"/>
      <c r="G1" s="62"/>
      <c r="H1" s="62"/>
      <c r="I1" s="62"/>
    </row>
    <row r="2" spans="1:9" ht="24.75" customHeight="1" thickBot="1">
      <c r="A2" s="63" t="s">
        <v>34</v>
      </c>
      <c r="B2" s="64"/>
      <c r="C2" s="64"/>
      <c r="D2" s="64"/>
      <c r="E2" s="64"/>
      <c r="F2" s="64"/>
      <c r="G2" s="65"/>
      <c r="H2" s="6" t="s">
        <v>35</v>
      </c>
      <c r="I2" s="7">
        <v>10</v>
      </c>
    </row>
    <row r="3" spans="1:9" ht="37.5" customHeight="1" thickBot="1">
      <c r="A3" s="20" t="s">
        <v>36</v>
      </c>
      <c r="B3" s="13" t="s">
        <v>37</v>
      </c>
      <c r="C3" s="14" t="s">
        <v>38</v>
      </c>
      <c r="D3" s="15" t="s">
        <v>39</v>
      </c>
      <c r="E3" s="15" t="s">
        <v>40</v>
      </c>
      <c r="F3" s="16" t="s">
        <v>41</v>
      </c>
      <c r="G3" s="16" t="s">
        <v>42</v>
      </c>
      <c r="H3" s="16" t="s">
        <v>43</v>
      </c>
      <c r="I3" s="17" t="s">
        <v>44</v>
      </c>
    </row>
    <row r="4" spans="1:9" s="1" customFormat="1" ht="15" customHeight="1">
      <c r="A4" s="27">
        <v>1</v>
      </c>
      <c r="B4" s="23" t="s">
        <v>47</v>
      </c>
      <c r="C4" s="23" t="s">
        <v>48</v>
      </c>
      <c r="D4" s="24" t="s">
        <v>49</v>
      </c>
      <c r="E4" s="23" t="s">
        <v>50</v>
      </c>
      <c r="F4" s="28">
        <v>0.02461805555555556</v>
      </c>
      <c r="G4" s="24" t="str">
        <f aca="true" t="shared" si="0" ref="G4:G67">TEXT(INT((HOUR(F4)*3600+MINUTE(F4)*60+SECOND(F4))/$I$2/60),"0")&amp;"."&amp;TEXT(MOD((HOUR(F4)*3600+MINUTE(F4)*60+SECOND(F4))/$I$2,60),"00")&amp;"/km"</f>
        <v>3.33/km</v>
      </c>
      <c r="H4" s="10">
        <f aca="true" t="shared" si="1" ref="H4:H31">F4-$F$4</f>
        <v>0</v>
      </c>
      <c r="I4" s="10">
        <f aca="true" t="shared" si="2" ref="I4:I35">F4-INDEX($F$4:$F$903,MATCH(D4,$D$4:$D$903,0))</f>
        <v>0</v>
      </c>
    </row>
    <row r="5" spans="1:9" s="1" customFormat="1" ht="15" customHeight="1">
      <c r="A5" s="21">
        <v>2</v>
      </c>
      <c r="B5" s="25" t="s">
        <v>51</v>
      </c>
      <c r="C5" s="25" t="s">
        <v>52</v>
      </c>
      <c r="D5" s="8" t="s">
        <v>53</v>
      </c>
      <c r="E5" s="25" t="s">
        <v>54</v>
      </c>
      <c r="F5" s="29">
        <v>0.02636574074074074</v>
      </c>
      <c r="G5" s="8" t="str">
        <f t="shared" si="0"/>
        <v>3.48/km</v>
      </c>
      <c r="H5" s="11">
        <f t="shared" si="1"/>
        <v>0.001747685185185182</v>
      </c>
      <c r="I5" s="11">
        <f t="shared" si="2"/>
        <v>0</v>
      </c>
    </row>
    <row r="6" spans="1:9" s="1" customFormat="1" ht="15" customHeight="1">
      <c r="A6" s="21">
        <v>3</v>
      </c>
      <c r="B6" s="25" t="s">
        <v>55</v>
      </c>
      <c r="C6" s="25" t="s">
        <v>56</v>
      </c>
      <c r="D6" s="8" t="s">
        <v>49</v>
      </c>
      <c r="E6" s="25" t="s">
        <v>57</v>
      </c>
      <c r="F6" s="29">
        <v>0.02642361111111111</v>
      </c>
      <c r="G6" s="8" t="str">
        <f t="shared" si="0"/>
        <v>3.48/km</v>
      </c>
      <c r="H6" s="11">
        <f t="shared" si="1"/>
        <v>0.0018055555555555498</v>
      </c>
      <c r="I6" s="11">
        <f t="shared" si="2"/>
        <v>0.0018055555555555498</v>
      </c>
    </row>
    <row r="7" spans="1:9" s="1" customFormat="1" ht="15" customHeight="1">
      <c r="A7" s="31">
        <v>4</v>
      </c>
      <c r="B7" s="32" t="s">
        <v>45</v>
      </c>
      <c r="C7" s="32" t="s">
        <v>58</v>
      </c>
      <c r="D7" s="33" t="s">
        <v>59</v>
      </c>
      <c r="E7" s="32" t="s">
        <v>60</v>
      </c>
      <c r="F7" s="34">
        <v>0.026504629629629628</v>
      </c>
      <c r="G7" s="33" t="str">
        <f t="shared" si="0"/>
        <v>3.49/km</v>
      </c>
      <c r="H7" s="35">
        <f t="shared" si="1"/>
        <v>0.0018865740740740683</v>
      </c>
      <c r="I7" s="35">
        <f t="shared" si="2"/>
        <v>0</v>
      </c>
    </row>
    <row r="8" spans="1:9" s="1" customFormat="1" ht="15" customHeight="1">
      <c r="A8" s="21">
        <v>5</v>
      </c>
      <c r="B8" s="25" t="s">
        <v>61</v>
      </c>
      <c r="C8" s="25" t="s">
        <v>62</v>
      </c>
      <c r="D8" s="8" t="s">
        <v>59</v>
      </c>
      <c r="E8" s="25" t="s">
        <v>63</v>
      </c>
      <c r="F8" s="29">
        <v>0.02667824074074074</v>
      </c>
      <c r="G8" s="8" t="str">
        <f t="shared" si="0"/>
        <v>3.51/km</v>
      </c>
      <c r="H8" s="11">
        <f t="shared" si="1"/>
        <v>0.002060185185185179</v>
      </c>
      <c r="I8" s="11">
        <f t="shared" si="2"/>
        <v>0.0001736111111111105</v>
      </c>
    </row>
    <row r="9" spans="1:9" s="1" customFormat="1" ht="15" customHeight="1">
      <c r="A9" s="21">
        <v>6</v>
      </c>
      <c r="B9" s="25" t="s">
        <v>64</v>
      </c>
      <c r="C9" s="25" t="s">
        <v>65</v>
      </c>
      <c r="D9" s="8" t="s">
        <v>59</v>
      </c>
      <c r="E9" s="25" t="s">
        <v>63</v>
      </c>
      <c r="F9" s="29">
        <v>0.0271875</v>
      </c>
      <c r="G9" s="8" t="str">
        <f t="shared" si="0"/>
        <v>3.55/km</v>
      </c>
      <c r="H9" s="11">
        <f t="shared" si="1"/>
        <v>0.00256944444444444</v>
      </c>
      <c r="I9" s="11">
        <f t="shared" si="2"/>
        <v>0.0006828703703703719</v>
      </c>
    </row>
    <row r="10" spans="1:9" s="1" customFormat="1" ht="15" customHeight="1">
      <c r="A10" s="21">
        <v>7</v>
      </c>
      <c r="B10" s="25" t="s">
        <v>66</v>
      </c>
      <c r="C10" s="25" t="s">
        <v>67</v>
      </c>
      <c r="D10" s="8" t="s">
        <v>59</v>
      </c>
      <c r="E10" s="25" t="s">
        <v>68</v>
      </c>
      <c r="F10" s="29">
        <v>0.027685185185185188</v>
      </c>
      <c r="G10" s="8" t="str">
        <f t="shared" si="0"/>
        <v>3.59/km</v>
      </c>
      <c r="H10" s="11">
        <f t="shared" si="1"/>
        <v>0.003067129629629628</v>
      </c>
      <c r="I10" s="11">
        <f t="shared" si="2"/>
        <v>0.0011805555555555597</v>
      </c>
    </row>
    <row r="11" spans="1:9" s="1" customFormat="1" ht="15" customHeight="1">
      <c r="A11" s="21">
        <v>8</v>
      </c>
      <c r="B11" s="25" t="s">
        <v>69</v>
      </c>
      <c r="C11" s="25" t="s">
        <v>70</v>
      </c>
      <c r="D11" s="8" t="s">
        <v>53</v>
      </c>
      <c r="E11" s="25" t="s">
        <v>71</v>
      </c>
      <c r="F11" s="29">
        <v>0.027951388888888887</v>
      </c>
      <c r="G11" s="8" t="str">
        <f t="shared" si="0"/>
        <v>4.02/km</v>
      </c>
      <c r="H11" s="11">
        <f t="shared" si="1"/>
        <v>0.003333333333333327</v>
      </c>
      <c r="I11" s="11">
        <f t="shared" si="2"/>
        <v>0.001585648148148145</v>
      </c>
    </row>
    <row r="12" spans="1:9" s="1" customFormat="1" ht="15" customHeight="1">
      <c r="A12" s="21">
        <v>9</v>
      </c>
      <c r="B12" s="25" t="s">
        <v>72</v>
      </c>
      <c r="C12" s="25" t="s">
        <v>73</v>
      </c>
      <c r="D12" s="8" t="s">
        <v>59</v>
      </c>
      <c r="E12" s="25" t="s">
        <v>54</v>
      </c>
      <c r="F12" s="29">
        <v>0.028344907407407412</v>
      </c>
      <c r="G12" s="8" t="str">
        <f t="shared" si="0"/>
        <v>4.05/km</v>
      </c>
      <c r="H12" s="11">
        <f t="shared" si="1"/>
        <v>0.0037268518518518527</v>
      </c>
      <c r="I12" s="11">
        <f t="shared" si="2"/>
        <v>0.0018402777777777844</v>
      </c>
    </row>
    <row r="13" spans="1:9" s="1" customFormat="1" ht="15" customHeight="1">
      <c r="A13" s="21">
        <v>10</v>
      </c>
      <c r="B13" s="25" t="s">
        <v>74</v>
      </c>
      <c r="C13" s="25" t="s">
        <v>75</v>
      </c>
      <c r="D13" s="8" t="s">
        <v>53</v>
      </c>
      <c r="E13" s="25" t="s">
        <v>76</v>
      </c>
      <c r="F13" s="29">
        <v>0.02836805555555556</v>
      </c>
      <c r="G13" s="8" t="str">
        <f t="shared" si="0"/>
        <v>4.05/km</v>
      </c>
      <c r="H13" s="11">
        <f t="shared" si="1"/>
        <v>0.00375</v>
      </c>
      <c r="I13" s="11">
        <f t="shared" si="2"/>
        <v>0.002002314814814818</v>
      </c>
    </row>
    <row r="14" spans="1:9" s="1" customFormat="1" ht="15" customHeight="1">
      <c r="A14" s="21">
        <v>11</v>
      </c>
      <c r="B14" s="25" t="s">
        <v>77</v>
      </c>
      <c r="C14" s="25" t="s">
        <v>78</v>
      </c>
      <c r="D14" s="8" t="s">
        <v>53</v>
      </c>
      <c r="E14" s="25" t="s">
        <v>63</v>
      </c>
      <c r="F14" s="29">
        <v>0.028391203703703707</v>
      </c>
      <c r="G14" s="8" t="str">
        <f t="shared" si="0"/>
        <v>4.05/km</v>
      </c>
      <c r="H14" s="11">
        <f t="shared" si="1"/>
        <v>0.003773148148148147</v>
      </c>
      <c r="I14" s="11">
        <f t="shared" si="2"/>
        <v>0.002025462962962965</v>
      </c>
    </row>
    <row r="15" spans="1:9" s="1" customFormat="1" ht="15" customHeight="1">
      <c r="A15" s="21">
        <v>12</v>
      </c>
      <c r="B15" s="25" t="s">
        <v>79</v>
      </c>
      <c r="C15" s="25" t="s">
        <v>80</v>
      </c>
      <c r="D15" s="8" t="s">
        <v>53</v>
      </c>
      <c r="E15" s="25" t="s">
        <v>71</v>
      </c>
      <c r="F15" s="29">
        <v>0.028576388888888887</v>
      </c>
      <c r="G15" s="8" t="str">
        <f t="shared" si="0"/>
        <v>4.07/km</v>
      </c>
      <c r="H15" s="11">
        <f t="shared" si="1"/>
        <v>0.003958333333333328</v>
      </c>
      <c r="I15" s="11">
        <f t="shared" si="2"/>
        <v>0.0022106481481481456</v>
      </c>
    </row>
    <row r="16" spans="1:9" s="1" customFormat="1" ht="15" customHeight="1">
      <c r="A16" s="21">
        <v>13</v>
      </c>
      <c r="B16" s="25" t="s">
        <v>81</v>
      </c>
      <c r="C16" s="25" t="s">
        <v>82</v>
      </c>
      <c r="D16" s="8" t="s">
        <v>83</v>
      </c>
      <c r="E16" s="25" t="s">
        <v>50</v>
      </c>
      <c r="F16" s="29">
        <v>0.028576388888888887</v>
      </c>
      <c r="G16" s="8" t="str">
        <f t="shared" si="0"/>
        <v>4.07/km</v>
      </c>
      <c r="H16" s="11">
        <f t="shared" si="1"/>
        <v>0.003958333333333328</v>
      </c>
      <c r="I16" s="11">
        <f t="shared" si="2"/>
        <v>0</v>
      </c>
    </row>
    <row r="17" spans="1:9" s="1" customFormat="1" ht="15" customHeight="1">
      <c r="A17" s="36">
        <v>14</v>
      </c>
      <c r="B17" s="37" t="s">
        <v>84</v>
      </c>
      <c r="C17" s="37" t="s">
        <v>85</v>
      </c>
      <c r="D17" s="38" t="s">
        <v>49</v>
      </c>
      <c r="E17" s="37" t="s">
        <v>60</v>
      </c>
      <c r="F17" s="39">
        <v>0.028576388888888887</v>
      </c>
      <c r="G17" s="38" t="str">
        <f t="shared" si="0"/>
        <v>4.07/km</v>
      </c>
      <c r="H17" s="40">
        <f t="shared" si="1"/>
        <v>0.003958333333333328</v>
      </c>
      <c r="I17" s="40">
        <f t="shared" si="2"/>
        <v>0.003958333333333328</v>
      </c>
    </row>
    <row r="18" spans="1:9" s="1" customFormat="1" ht="15" customHeight="1">
      <c r="A18" s="21">
        <v>15</v>
      </c>
      <c r="B18" s="25" t="s">
        <v>86</v>
      </c>
      <c r="C18" s="25" t="s">
        <v>87</v>
      </c>
      <c r="D18" s="8" t="s">
        <v>59</v>
      </c>
      <c r="E18" s="25" t="s">
        <v>68</v>
      </c>
      <c r="F18" s="29">
        <v>0.028657407407407406</v>
      </c>
      <c r="G18" s="8" t="str">
        <f t="shared" si="0"/>
        <v>4.08/km</v>
      </c>
      <c r="H18" s="11">
        <f t="shared" si="1"/>
        <v>0.004039351851851846</v>
      </c>
      <c r="I18" s="11">
        <f t="shared" si="2"/>
        <v>0.0021527777777777778</v>
      </c>
    </row>
    <row r="19" spans="1:9" s="1" customFormat="1" ht="15" customHeight="1">
      <c r="A19" s="21">
        <v>16</v>
      </c>
      <c r="B19" s="25" t="s">
        <v>88</v>
      </c>
      <c r="C19" s="25" t="s">
        <v>89</v>
      </c>
      <c r="D19" s="8" t="s">
        <v>59</v>
      </c>
      <c r="E19" s="25" t="s">
        <v>54</v>
      </c>
      <c r="F19" s="29">
        <v>0.028912037037037038</v>
      </c>
      <c r="G19" s="8" t="str">
        <f t="shared" si="0"/>
        <v>4.10/km</v>
      </c>
      <c r="H19" s="11">
        <f t="shared" si="1"/>
        <v>0.0042939814814814785</v>
      </c>
      <c r="I19" s="11">
        <f t="shared" si="2"/>
        <v>0.00240740740740741</v>
      </c>
    </row>
    <row r="20" spans="1:9" s="1" customFormat="1" ht="15" customHeight="1">
      <c r="A20" s="21">
        <v>17</v>
      </c>
      <c r="B20" s="25" t="s">
        <v>90</v>
      </c>
      <c r="C20" s="25" t="s">
        <v>91</v>
      </c>
      <c r="D20" s="8" t="s">
        <v>49</v>
      </c>
      <c r="E20" s="25" t="s">
        <v>92</v>
      </c>
      <c r="F20" s="29">
        <v>0.028946759259259255</v>
      </c>
      <c r="G20" s="8" t="str">
        <f t="shared" si="0"/>
        <v>4.10/km</v>
      </c>
      <c r="H20" s="11">
        <f t="shared" si="1"/>
        <v>0.004328703703703696</v>
      </c>
      <c r="I20" s="11">
        <f t="shared" si="2"/>
        <v>0.004328703703703696</v>
      </c>
    </row>
    <row r="21" spans="1:9" s="1" customFormat="1" ht="15" customHeight="1">
      <c r="A21" s="21">
        <v>18</v>
      </c>
      <c r="B21" s="25" t="s">
        <v>93</v>
      </c>
      <c r="C21" s="25" t="s">
        <v>94</v>
      </c>
      <c r="D21" s="8" t="s">
        <v>53</v>
      </c>
      <c r="E21" s="25" t="s">
        <v>76</v>
      </c>
      <c r="F21" s="29">
        <v>0.028993055555555553</v>
      </c>
      <c r="G21" s="8" t="str">
        <f t="shared" si="0"/>
        <v>4.11/km</v>
      </c>
      <c r="H21" s="11">
        <f t="shared" si="1"/>
        <v>0.0043749999999999935</v>
      </c>
      <c r="I21" s="11">
        <f t="shared" si="2"/>
        <v>0.0026273148148148115</v>
      </c>
    </row>
    <row r="22" spans="1:9" s="1" customFormat="1" ht="15" customHeight="1">
      <c r="A22" s="21">
        <v>19</v>
      </c>
      <c r="B22" s="25" t="s">
        <v>95</v>
      </c>
      <c r="C22" s="25" t="s">
        <v>96</v>
      </c>
      <c r="D22" s="8" t="s">
        <v>53</v>
      </c>
      <c r="E22" s="25" t="s">
        <v>71</v>
      </c>
      <c r="F22" s="29">
        <v>0.028993055555555553</v>
      </c>
      <c r="G22" s="8" t="str">
        <f t="shared" si="0"/>
        <v>4.11/km</v>
      </c>
      <c r="H22" s="11">
        <f t="shared" si="1"/>
        <v>0.0043749999999999935</v>
      </c>
      <c r="I22" s="11">
        <f t="shared" si="2"/>
        <v>0.0026273148148148115</v>
      </c>
    </row>
    <row r="23" spans="1:9" s="1" customFormat="1" ht="15" customHeight="1">
      <c r="A23" s="36">
        <v>20</v>
      </c>
      <c r="B23" s="37" t="s">
        <v>97</v>
      </c>
      <c r="C23" s="37" t="s">
        <v>98</v>
      </c>
      <c r="D23" s="38" t="s">
        <v>53</v>
      </c>
      <c r="E23" s="37" t="s">
        <v>60</v>
      </c>
      <c r="F23" s="39">
        <v>0.02922453703703704</v>
      </c>
      <c r="G23" s="38" t="str">
        <f t="shared" si="0"/>
        <v>4.13/km</v>
      </c>
      <c r="H23" s="40">
        <f t="shared" si="1"/>
        <v>0.004606481481481479</v>
      </c>
      <c r="I23" s="40">
        <f t="shared" si="2"/>
        <v>0.0028587962962962968</v>
      </c>
    </row>
    <row r="24" spans="1:9" s="1" customFormat="1" ht="15" customHeight="1">
      <c r="A24" s="21">
        <v>21</v>
      </c>
      <c r="B24" s="25" t="s">
        <v>99</v>
      </c>
      <c r="C24" s="25" t="s">
        <v>100</v>
      </c>
      <c r="D24" s="8" t="s">
        <v>59</v>
      </c>
      <c r="E24" s="25" t="s">
        <v>54</v>
      </c>
      <c r="F24" s="29">
        <v>0.029328703703703704</v>
      </c>
      <c r="G24" s="8" t="str">
        <f t="shared" si="0"/>
        <v>4.13/km</v>
      </c>
      <c r="H24" s="11">
        <f t="shared" si="1"/>
        <v>0.004710648148148144</v>
      </c>
      <c r="I24" s="11">
        <f t="shared" si="2"/>
        <v>0.002824074074074076</v>
      </c>
    </row>
    <row r="25" spans="1:9" s="1" customFormat="1" ht="15" customHeight="1">
      <c r="A25" s="21">
        <v>22</v>
      </c>
      <c r="B25" s="25" t="s">
        <v>101</v>
      </c>
      <c r="C25" s="25" t="s">
        <v>102</v>
      </c>
      <c r="D25" s="8" t="s">
        <v>53</v>
      </c>
      <c r="E25" s="25" t="s">
        <v>63</v>
      </c>
      <c r="F25" s="29">
        <v>0.029594907407407407</v>
      </c>
      <c r="G25" s="8" t="str">
        <f t="shared" si="0"/>
        <v>4.16/km</v>
      </c>
      <c r="H25" s="11">
        <f t="shared" si="1"/>
        <v>0.004976851851851847</v>
      </c>
      <c r="I25" s="11">
        <f t="shared" si="2"/>
        <v>0.003229166666666665</v>
      </c>
    </row>
    <row r="26" spans="1:9" s="1" customFormat="1" ht="15" customHeight="1">
      <c r="A26" s="21">
        <v>23</v>
      </c>
      <c r="B26" s="25" t="s">
        <v>103</v>
      </c>
      <c r="C26" s="25" t="s">
        <v>102</v>
      </c>
      <c r="D26" s="8" t="s">
        <v>53</v>
      </c>
      <c r="E26" s="25" t="s">
        <v>63</v>
      </c>
      <c r="F26" s="29">
        <v>0.02971064814814815</v>
      </c>
      <c r="G26" s="8" t="str">
        <f t="shared" si="0"/>
        <v>4.17/km</v>
      </c>
      <c r="H26" s="11">
        <f t="shared" si="1"/>
        <v>0.0050925925925925895</v>
      </c>
      <c r="I26" s="11">
        <f t="shared" si="2"/>
        <v>0.0033449074074074076</v>
      </c>
    </row>
    <row r="27" spans="1:9" s="2" customFormat="1" ht="15" customHeight="1">
      <c r="A27" s="21">
        <v>24</v>
      </c>
      <c r="B27" s="25" t="s">
        <v>104</v>
      </c>
      <c r="C27" s="25" t="s">
        <v>105</v>
      </c>
      <c r="D27" s="8" t="s">
        <v>49</v>
      </c>
      <c r="E27" s="25" t="s">
        <v>63</v>
      </c>
      <c r="F27" s="29">
        <v>0.02971064814814815</v>
      </c>
      <c r="G27" s="8" t="str">
        <f t="shared" si="0"/>
        <v>4.17/km</v>
      </c>
      <c r="H27" s="11">
        <f t="shared" si="1"/>
        <v>0.0050925925925925895</v>
      </c>
      <c r="I27" s="11">
        <f t="shared" si="2"/>
        <v>0.0050925925925925895</v>
      </c>
    </row>
    <row r="28" spans="1:9" s="1" customFormat="1" ht="15" customHeight="1">
      <c r="A28" s="36">
        <v>25</v>
      </c>
      <c r="B28" s="37" t="s">
        <v>106</v>
      </c>
      <c r="C28" s="37" t="s">
        <v>107</v>
      </c>
      <c r="D28" s="38" t="s">
        <v>49</v>
      </c>
      <c r="E28" s="37" t="s">
        <v>60</v>
      </c>
      <c r="F28" s="39">
        <v>0.03009259259259259</v>
      </c>
      <c r="G28" s="38" t="str">
        <f t="shared" si="0"/>
        <v>4.20/km</v>
      </c>
      <c r="H28" s="40">
        <f t="shared" si="1"/>
        <v>0.005474537037037031</v>
      </c>
      <c r="I28" s="40">
        <f t="shared" si="2"/>
        <v>0.005474537037037031</v>
      </c>
    </row>
    <row r="29" spans="1:9" s="1" customFormat="1" ht="15" customHeight="1">
      <c r="A29" s="21">
        <v>26</v>
      </c>
      <c r="B29" s="25" t="s">
        <v>108</v>
      </c>
      <c r="C29" s="25" t="s">
        <v>109</v>
      </c>
      <c r="D29" s="8" t="s">
        <v>53</v>
      </c>
      <c r="E29" s="25" t="s">
        <v>63</v>
      </c>
      <c r="F29" s="29">
        <v>0.030138888888888885</v>
      </c>
      <c r="G29" s="8" t="str">
        <f t="shared" si="0"/>
        <v>4.20/km</v>
      </c>
      <c r="H29" s="11">
        <f t="shared" si="1"/>
        <v>0.0055208333333333255</v>
      </c>
      <c r="I29" s="11">
        <f t="shared" si="2"/>
        <v>0.0037731481481481435</v>
      </c>
    </row>
    <row r="30" spans="1:9" s="1" customFormat="1" ht="15" customHeight="1">
      <c r="A30" s="31">
        <v>27</v>
      </c>
      <c r="B30" s="32" t="s">
        <v>110</v>
      </c>
      <c r="C30" s="32" t="s">
        <v>111</v>
      </c>
      <c r="D30" s="33" t="s">
        <v>59</v>
      </c>
      <c r="E30" s="32" t="s">
        <v>60</v>
      </c>
      <c r="F30" s="34">
        <v>0.030219907407407407</v>
      </c>
      <c r="G30" s="33" t="str">
        <f t="shared" si="0"/>
        <v>4.21/km</v>
      </c>
      <c r="H30" s="35">
        <f t="shared" si="1"/>
        <v>0.0056018518518518474</v>
      </c>
      <c r="I30" s="35">
        <f t="shared" si="2"/>
        <v>0.003715277777777779</v>
      </c>
    </row>
    <row r="31" spans="1:9" s="1" customFormat="1" ht="15" customHeight="1">
      <c r="A31" s="21">
        <v>28</v>
      </c>
      <c r="B31" s="25" t="s">
        <v>112</v>
      </c>
      <c r="C31" s="25" t="s">
        <v>113</v>
      </c>
      <c r="D31" s="8" t="s">
        <v>53</v>
      </c>
      <c r="E31" s="25" t="s">
        <v>114</v>
      </c>
      <c r="F31" s="29">
        <v>0.030393518518518518</v>
      </c>
      <c r="G31" s="8" t="str">
        <f t="shared" si="0"/>
        <v>4.23/km</v>
      </c>
      <c r="H31" s="11">
        <f t="shared" si="1"/>
        <v>0.005775462962962958</v>
      </c>
      <c r="I31" s="11">
        <f t="shared" si="2"/>
        <v>0.004027777777777776</v>
      </c>
    </row>
    <row r="32" spans="1:9" s="1" customFormat="1" ht="15" customHeight="1">
      <c r="A32" s="21">
        <v>29</v>
      </c>
      <c r="B32" s="25" t="s">
        <v>115</v>
      </c>
      <c r="C32" s="25" t="s">
        <v>116</v>
      </c>
      <c r="D32" s="8" t="s">
        <v>49</v>
      </c>
      <c r="E32" s="25" t="s">
        <v>71</v>
      </c>
      <c r="F32" s="29">
        <v>0.030497685185185183</v>
      </c>
      <c r="G32" s="8" t="str">
        <f t="shared" si="0"/>
        <v>4.24/km</v>
      </c>
      <c r="H32" s="11">
        <f aca="true" t="shared" si="3" ref="H32:H95">F32-$F$4</f>
        <v>0.0058796296296296235</v>
      </c>
      <c r="I32" s="11">
        <f t="shared" si="2"/>
        <v>0.0058796296296296235</v>
      </c>
    </row>
    <row r="33" spans="1:9" s="1" customFormat="1" ht="15" customHeight="1">
      <c r="A33" s="21">
        <v>30</v>
      </c>
      <c r="B33" s="25" t="s">
        <v>117</v>
      </c>
      <c r="C33" s="25" t="s">
        <v>118</v>
      </c>
      <c r="D33" s="8" t="s">
        <v>59</v>
      </c>
      <c r="E33" s="25" t="s">
        <v>50</v>
      </c>
      <c r="F33" s="29">
        <v>0.03054398148148148</v>
      </c>
      <c r="G33" s="8" t="str">
        <f t="shared" si="0"/>
        <v>4.24/km</v>
      </c>
      <c r="H33" s="11">
        <f t="shared" si="3"/>
        <v>0.005925925925925921</v>
      </c>
      <c r="I33" s="11">
        <f t="shared" si="2"/>
        <v>0.004039351851851853</v>
      </c>
    </row>
    <row r="34" spans="1:9" s="1" customFormat="1" ht="15" customHeight="1">
      <c r="A34" s="21">
        <v>31</v>
      </c>
      <c r="B34" s="25" t="s">
        <v>119</v>
      </c>
      <c r="C34" s="25" t="s">
        <v>105</v>
      </c>
      <c r="D34" s="8" t="s">
        <v>59</v>
      </c>
      <c r="E34" s="25" t="s">
        <v>63</v>
      </c>
      <c r="F34" s="29">
        <v>0.030625</v>
      </c>
      <c r="G34" s="8" t="str">
        <f t="shared" si="0"/>
        <v>4.25/km</v>
      </c>
      <c r="H34" s="11">
        <f t="shared" si="3"/>
        <v>0.00600694444444444</v>
      </c>
      <c r="I34" s="11">
        <f t="shared" si="2"/>
        <v>0.0041203703703703715</v>
      </c>
    </row>
    <row r="35" spans="1:9" s="1" customFormat="1" ht="15" customHeight="1">
      <c r="A35" s="31">
        <v>32</v>
      </c>
      <c r="B35" s="32" t="s">
        <v>120</v>
      </c>
      <c r="C35" s="32" t="s">
        <v>121</v>
      </c>
      <c r="D35" s="33" t="s">
        <v>122</v>
      </c>
      <c r="E35" s="32" t="s">
        <v>60</v>
      </c>
      <c r="F35" s="34">
        <v>0.030659722222222224</v>
      </c>
      <c r="G35" s="33" t="str">
        <f t="shared" si="0"/>
        <v>4.25/km</v>
      </c>
      <c r="H35" s="35">
        <f t="shared" si="3"/>
        <v>0.006041666666666664</v>
      </c>
      <c r="I35" s="35">
        <f t="shared" si="2"/>
        <v>0</v>
      </c>
    </row>
    <row r="36" spans="1:9" s="1" customFormat="1" ht="15" customHeight="1">
      <c r="A36" s="21">
        <v>33</v>
      </c>
      <c r="B36" s="25" t="s">
        <v>123</v>
      </c>
      <c r="C36" s="25" t="s">
        <v>124</v>
      </c>
      <c r="D36" s="8" t="s">
        <v>53</v>
      </c>
      <c r="E36" s="25" t="s">
        <v>76</v>
      </c>
      <c r="F36" s="29">
        <v>0.03068287037037037</v>
      </c>
      <c r="G36" s="8" t="str">
        <f t="shared" si="0"/>
        <v>4.25/km</v>
      </c>
      <c r="H36" s="11">
        <f t="shared" si="3"/>
        <v>0.006064814814814811</v>
      </c>
      <c r="I36" s="11">
        <f aca="true" t="shared" si="4" ref="I36:I67">F36-INDEX($F$4:$F$903,MATCH(D36,$D$4:$D$903,0))</f>
        <v>0.004317129629629629</v>
      </c>
    </row>
    <row r="37" spans="1:9" s="1" customFormat="1" ht="15" customHeight="1">
      <c r="A37" s="21">
        <v>34</v>
      </c>
      <c r="B37" s="25" t="s">
        <v>125</v>
      </c>
      <c r="C37" s="25" t="s">
        <v>126</v>
      </c>
      <c r="D37" s="8" t="s">
        <v>53</v>
      </c>
      <c r="E37" s="25" t="s">
        <v>63</v>
      </c>
      <c r="F37" s="29">
        <v>0.030752314814814816</v>
      </c>
      <c r="G37" s="8" t="str">
        <f t="shared" si="0"/>
        <v>4.26/km</v>
      </c>
      <c r="H37" s="11">
        <f t="shared" si="3"/>
        <v>0.006134259259259256</v>
      </c>
      <c r="I37" s="11">
        <f t="shared" si="4"/>
        <v>0.004386574074074074</v>
      </c>
    </row>
    <row r="38" spans="1:9" s="1" customFormat="1" ht="15" customHeight="1">
      <c r="A38" s="21">
        <v>35</v>
      </c>
      <c r="B38" s="25" t="s">
        <v>127</v>
      </c>
      <c r="C38" s="25" t="s">
        <v>128</v>
      </c>
      <c r="D38" s="8" t="s">
        <v>59</v>
      </c>
      <c r="E38" s="25" t="s">
        <v>63</v>
      </c>
      <c r="F38" s="29">
        <v>0.030775462962962966</v>
      </c>
      <c r="G38" s="8" t="str">
        <f t="shared" si="0"/>
        <v>4.26/km</v>
      </c>
      <c r="H38" s="11">
        <f t="shared" si="3"/>
        <v>0.006157407407407407</v>
      </c>
      <c r="I38" s="11">
        <f t="shared" si="4"/>
        <v>0.004270833333333338</v>
      </c>
    </row>
    <row r="39" spans="1:9" s="1" customFormat="1" ht="15" customHeight="1">
      <c r="A39" s="21">
        <v>36</v>
      </c>
      <c r="B39" s="25" t="s">
        <v>129</v>
      </c>
      <c r="C39" s="25" t="s">
        <v>130</v>
      </c>
      <c r="D39" s="8" t="s">
        <v>49</v>
      </c>
      <c r="E39" s="25" t="s">
        <v>71</v>
      </c>
      <c r="F39" s="29">
        <v>0.03090277777777778</v>
      </c>
      <c r="G39" s="8" t="str">
        <f t="shared" si="0"/>
        <v>4.27/km</v>
      </c>
      <c r="H39" s="11">
        <f t="shared" si="3"/>
        <v>0.006284722222222219</v>
      </c>
      <c r="I39" s="11">
        <f t="shared" si="4"/>
        <v>0.006284722222222219</v>
      </c>
    </row>
    <row r="40" spans="1:9" s="1" customFormat="1" ht="15" customHeight="1">
      <c r="A40" s="21">
        <v>37</v>
      </c>
      <c r="B40" s="25" t="s">
        <v>131</v>
      </c>
      <c r="C40" s="25" t="s">
        <v>132</v>
      </c>
      <c r="D40" s="8" t="s">
        <v>59</v>
      </c>
      <c r="E40" s="25" t="s">
        <v>76</v>
      </c>
      <c r="F40" s="29">
        <v>0.03091435185185185</v>
      </c>
      <c r="G40" s="8" t="str">
        <f t="shared" si="0"/>
        <v>4.27/km</v>
      </c>
      <c r="H40" s="11">
        <f t="shared" si="3"/>
        <v>0.006296296296296289</v>
      </c>
      <c r="I40" s="11">
        <f t="shared" si="4"/>
        <v>0.004409722222222221</v>
      </c>
    </row>
    <row r="41" spans="1:9" s="1" customFormat="1" ht="15" customHeight="1">
      <c r="A41" s="21">
        <v>38</v>
      </c>
      <c r="B41" s="25" t="s">
        <v>133</v>
      </c>
      <c r="C41" s="25" t="s">
        <v>87</v>
      </c>
      <c r="D41" s="8" t="s">
        <v>59</v>
      </c>
      <c r="E41" s="25" t="s">
        <v>54</v>
      </c>
      <c r="F41" s="29">
        <v>0.030972222222222224</v>
      </c>
      <c r="G41" s="8" t="str">
        <f t="shared" si="0"/>
        <v>4.28/km</v>
      </c>
      <c r="H41" s="11">
        <f t="shared" si="3"/>
        <v>0.006354166666666664</v>
      </c>
      <c r="I41" s="11">
        <f t="shared" si="4"/>
        <v>0.004467592592592596</v>
      </c>
    </row>
    <row r="42" spans="1:9" s="1" customFormat="1" ht="15" customHeight="1">
      <c r="A42" s="21">
        <v>39</v>
      </c>
      <c r="B42" s="25" t="s">
        <v>134</v>
      </c>
      <c r="C42" s="25" t="s">
        <v>135</v>
      </c>
      <c r="D42" s="8" t="s">
        <v>49</v>
      </c>
      <c r="E42" s="25" t="s">
        <v>114</v>
      </c>
      <c r="F42" s="29">
        <v>0.031053240740740742</v>
      </c>
      <c r="G42" s="8" t="str">
        <f t="shared" si="0"/>
        <v>4.28/km</v>
      </c>
      <c r="H42" s="11">
        <f t="shared" si="3"/>
        <v>0.006435185185185183</v>
      </c>
      <c r="I42" s="11">
        <f t="shared" si="4"/>
        <v>0.006435185185185183</v>
      </c>
    </row>
    <row r="43" spans="1:9" s="1" customFormat="1" ht="15" customHeight="1">
      <c r="A43" s="21">
        <v>40</v>
      </c>
      <c r="B43" s="25" t="s">
        <v>136</v>
      </c>
      <c r="C43" s="25" t="s">
        <v>137</v>
      </c>
      <c r="D43" s="8" t="s">
        <v>49</v>
      </c>
      <c r="E43" s="25" t="s">
        <v>76</v>
      </c>
      <c r="F43" s="29">
        <v>0.03141203703703704</v>
      </c>
      <c r="G43" s="8" t="str">
        <f t="shared" si="0"/>
        <v>4.31/km</v>
      </c>
      <c r="H43" s="11">
        <f t="shared" si="3"/>
        <v>0.006793981481481477</v>
      </c>
      <c r="I43" s="11">
        <f t="shared" si="4"/>
        <v>0.006793981481481477</v>
      </c>
    </row>
    <row r="44" spans="1:9" s="1" customFormat="1" ht="15" customHeight="1">
      <c r="A44" s="21">
        <v>41</v>
      </c>
      <c r="B44" s="25" t="s">
        <v>138</v>
      </c>
      <c r="C44" s="25" t="s">
        <v>139</v>
      </c>
      <c r="D44" s="8" t="s">
        <v>53</v>
      </c>
      <c r="E44" s="25" t="s">
        <v>57</v>
      </c>
      <c r="F44" s="29">
        <v>0.03149305555555556</v>
      </c>
      <c r="G44" s="8" t="str">
        <f t="shared" si="0"/>
        <v>4.32/km</v>
      </c>
      <c r="H44" s="11">
        <f t="shared" si="3"/>
        <v>0.006874999999999999</v>
      </c>
      <c r="I44" s="11">
        <f t="shared" si="4"/>
        <v>0.005127314814814817</v>
      </c>
    </row>
    <row r="45" spans="1:9" s="1" customFormat="1" ht="15" customHeight="1">
      <c r="A45" s="21">
        <v>42</v>
      </c>
      <c r="B45" s="25" t="s">
        <v>140</v>
      </c>
      <c r="C45" s="25" t="s">
        <v>141</v>
      </c>
      <c r="D45" s="8" t="s">
        <v>142</v>
      </c>
      <c r="E45" s="25" t="s">
        <v>114</v>
      </c>
      <c r="F45" s="29">
        <v>0.031689814814814816</v>
      </c>
      <c r="G45" s="8" t="str">
        <f t="shared" si="0"/>
        <v>4.34/km</v>
      </c>
      <c r="H45" s="11">
        <f t="shared" si="3"/>
        <v>0.007071759259259257</v>
      </c>
      <c r="I45" s="11">
        <f t="shared" si="4"/>
        <v>0</v>
      </c>
    </row>
    <row r="46" spans="1:9" s="1" customFormat="1" ht="15" customHeight="1">
      <c r="A46" s="21">
        <v>43</v>
      </c>
      <c r="B46" s="25" t="s">
        <v>143</v>
      </c>
      <c r="C46" s="25" t="s">
        <v>144</v>
      </c>
      <c r="D46" s="8" t="s">
        <v>122</v>
      </c>
      <c r="E46" s="25" t="s">
        <v>76</v>
      </c>
      <c r="F46" s="29">
        <v>0.03181712962962963</v>
      </c>
      <c r="G46" s="8" t="str">
        <f t="shared" si="0"/>
        <v>4.35/km</v>
      </c>
      <c r="H46" s="11">
        <f t="shared" si="3"/>
        <v>0.007199074074074073</v>
      </c>
      <c r="I46" s="11">
        <f t="shared" si="4"/>
        <v>0.001157407407407409</v>
      </c>
    </row>
    <row r="47" spans="1:9" s="1" customFormat="1" ht="15" customHeight="1">
      <c r="A47" s="21">
        <v>44</v>
      </c>
      <c r="B47" s="25" t="s">
        <v>145</v>
      </c>
      <c r="C47" s="25" t="s">
        <v>146</v>
      </c>
      <c r="D47" s="8" t="s">
        <v>53</v>
      </c>
      <c r="E47" s="25" t="s">
        <v>147</v>
      </c>
      <c r="F47" s="29">
        <v>0.031875</v>
      </c>
      <c r="G47" s="8" t="str">
        <f t="shared" si="0"/>
        <v>4.35/km</v>
      </c>
      <c r="H47" s="11">
        <f t="shared" si="3"/>
        <v>0.007256944444444441</v>
      </c>
      <c r="I47" s="11">
        <f t="shared" si="4"/>
        <v>0.005509259259259259</v>
      </c>
    </row>
    <row r="48" spans="1:9" s="1" customFormat="1" ht="15" customHeight="1">
      <c r="A48" s="21">
        <v>45</v>
      </c>
      <c r="B48" s="25" t="s">
        <v>148</v>
      </c>
      <c r="C48" s="25" t="s">
        <v>149</v>
      </c>
      <c r="D48" s="8" t="s">
        <v>59</v>
      </c>
      <c r="E48" s="25" t="s">
        <v>54</v>
      </c>
      <c r="F48" s="29">
        <v>0.03190972222222222</v>
      </c>
      <c r="G48" s="8" t="str">
        <f t="shared" si="0"/>
        <v>4.36/km</v>
      </c>
      <c r="H48" s="11">
        <f t="shared" si="3"/>
        <v>0.007291666666666662</v>
      </c>
      <c r="I48" s="11">
        <f t="shared" si="4"/>
        <v>0.005405092592592593</v>
      </c>
    </row>
    <row r="49" spans="1:9" s="1" customFormat="1" ht="15" customHeight="1">
      <c r="A49" s="36">
        <v>46</v>
      </c>
      <c r="B49" s="37" t="s">
        <v>150</v>
      </c>
      <c r="C49" s="37" t="s">
        <v>151</v>
      </c>
      <c r="D49" s="38" t="s">
        <v>142</v>
      </c>
      <c r="E49" s="37" t="s">
        <v>60</v>
      </c>
      <c r="F49" s="39">
        <v>0.03196759259259259</v>
      </c>
      <c r="G49" s="38" t="str">
        <f t="shared" si="0"/>
        <v>4.36/km</v>
      </c>
      <c r="H49" s="40">
        <f t="shared" si="3"/>
        <v>0.007349537037037029</v>
      </c>
      <c r="I49" s="40">
        <f t="shared" si="4"/>
        <v>0.00027777777777777263</v>
      </c>
    </row>
    <row r="50" spans="1:9" s="1" customFormat="1" ht="15" customHeight="1">
      <c r="A50" s="21">
        <v>47</v>
      </c>
      <c r="B50" s="25" t="s">
        <v>152</v>
      </c>
      <c r="C50" s="25" t="s">
        <v>153</v>
      </c>
      <c r="D50" s="8" t="s">
        <v>122</v>
      </c>
      <c r="E50" s="25" t="s">
        <v>92</v>
      </c>
      <c r="F50" s="29">
        <v>0.03203703703703704</v>
      </c>
      <c r="G50" s="8" t="str">
        <f t="shared" si="0"/>
        <v>4.37/km</v>
      </c>
      <c r="H50" s="11">
        <f t="shared" si="3"/>
        <v>0.007418981481481478</v>
      </c>
      <c r="I50" s="11">
        <f t="shared" si="4"/>
        <v>0.0013773148148148139</v>
      </c>
    </row>
    <row r="51" spans="1:9" s="1" customFormat="1" ht="15" customHeight="1">
      <c r="A51" s="21">
        <v>48</v>
      </c>
      <c r="B51" s="25" t="s">
        <v>154</v>
      </c>
      <c r="C51" s="25" t="s">
        <v>155</v>
      </c>
      <c r="D51" s="8" t="s">
        <v>156</v>
      </c>
      <c r="E51" s="25" t="s">
        <v>54</v>
      </c>
      <c r="F51" s="29">
        <v>0.03209490740740741</v>
      </c>
      <c r="G51" s="8" t="str">
        <f t="shared" si="0"/>
        <v>4.37/km</v>
      </c>
      <c r="H51" s="11">
        <f t="shared" si="3"/>
        <v>0.007476851851851853</v>
      </c>
      <c r="I51" s="11">
        <f t="shared" si="4"/>
        <v>0</v>
      </c>
    </row>
    <row r="52" spans="1:9" s="1" customFormat="1" ht="15" customHeight="1">
      <c r="A52" s="36">
        <v>49</v>
      </c>
      <c r="B52" s="37" t="s">
        <v>157</v>
      </c>
      <c r="C52" s="37" t="s">
        <v>158</v>
      </c>
      <c r="D52" s="38" t="s">
        <v>142</v>
      </c>
      <c r="E52" s="37" t="s">
        <v>60</v>
      </c>
      <c r="F52" s="39">
        <v>0.03243055555555556</v>
      </c>
      <c r="G52" s="38" t="str">
        <f t="shared" si="0"/>
        <v>4.40/km</v>
      </c>
      <c r="H52" s="40">
        <f t="shared" si="3"/>
        <v>0.0078125</v>
      </c>
      <c r="I52" s="40">
        <f t="shared" si="4"/>
        <v>0.0007407407407407432</v>
      </c>
    </row>
    <row r="53" spans="1:9" s="3" customFormat="1" ht="15" customHeight="1">
      <c r="A53" s="31">
        <v>50</v>
      </c>
      <c r="B53" s="32" t="s">
        <v>159</v>
      </c>
      <c r="C53" s="32" t="s">
        <v>160</v>
      </c>
      <c r="D53" s="33" t="s">
        <v>59</v>
      </c>
      <c r="E53" s="32" t="s">
        <v>60</v>
      </c>
      <c r="F53" s="34">
        <v>0.03244212962962963</v>
      </c>
      <c r="G53" s="33" t="str">
        <f t="shared" si="0"/>
        <v>4.40/km</v>
      </c>
      <c r="H53" s="35">
        <f t="shared" si="3"/>
        <v>0.007824074074074074</v>
      </c>
      <c r="I53" s="35">
        <f t="shared" si="4"/>
        <v>0.005937500000000005</v>
      </c>
    </row>
    <row r="54" spans="1:9" s="1" customFormat="1" ht="15" customHeight="1">
      <c r="A54" s="21">
        <v>51</v>
      </c>
      <c r="B54" s="25" t="s">
        <v>161</v>
      </c>
      <c r="C54" s="25" t="s">
        <v>52</v>
      </c>
      <c r="D54" s="8" t="s">
        <v>49</v>
      </c>
      <c r="E54" s="25" t="s">
        <v>71</v>
      </c>
      <c r="F54" s="29">
        <v>0.03269675925925926</v>
      </c>
      <c r="G54" s="8" t="str">
        <f t="shared" si="0"/>
        <v>4.43/km</v>
      </c>
      <c r="H54" s="11">
        <f t="shared" si="3"/>
        <v>0.008078703703703699</v>
      </c>
      <c r="I54" s="11">
        <f t="shared" si="4"/>
        <v>0.008078703703703699</v>
      </c>
    </row>
    <row r="55" spans="1:9" s="1" customFormat="1" ht="15" customHeight="1">
      <c r="A55" s="21">
        <v>52</v>
      </c>
      <c r="B55" s="25" t="s">
        <v>162</v>
      </c>
      <c r="C55" s="25" t="s">
        <v>163</v>
      </c>
      <c r="D55" s="8" t="s">
        <v>59</v>
      </c>
      <c r="E55" s="25" t="s">
        <v>63</v>
      </c>
      <c r="F55" s="29">
        <v>0.0328125</v>
      </c>
      <c r="G55" s="8" t="str">
        <f t="shared" si="0"/>
        <v>4.44/km</v>
      </c>
      <c r="H55" s="11">
        <f t="shared" si="3"/>
        <v>0.008194444444444442</v>
      </c>
      <c r="I55" s="11">
        <f t="shared" si="4"/>
        <v>0.006307870370370373</v>
      </c>
    </row>
    <row r="56" spans="1:9" s="1" customFormat="1" ht="15" customHeight="1">
      <c r="A56" s="21">
        <v>53</v>
      </c>
      <c r="B56" s="25" t="s">
        <v>164</v>
      </c>
      <c r="C56" s="25" t="s">
        <v>165</v>
      </c>
      <c r="D56" s="8" t="s">
        <v>59</v>
      </c>
      <c r="E56" s="25" t="s">
        <v>63</v>
      </c>
      <c r="F56" s="29">
        <v>0.0328125</v>
      </c>
      <c r="G56" s="8" t="str">
        <f t="shared" si="0"/>
        <v>4.44/km</v>
      </c>
      <c r="H56" s="11">
        <f t="shared" si="3"/>
        <v>0.008194444444444442</v>
      </c>
      <c r="I56" s="11">
        <f t="shared" si="4"/>
        <v>0.006307870370370373</v>
      </c>
    </row>
    <row r="57" spans="1:9" s="1" customFormat="1" ht="15" customHeight="1">
      <c r="A57" s="31">
        <v>54</v>
      </c>
      <c r="B57" s="32" t="s">
        <v>166</v>
      </c>
      <c r="C57" s="32" t="s">
        <v>167</v>
      </c>
      <c r="D57" s="33" t="s">
        <v>122</v>
      </c>
      <c r="E57" s="32" t="s">
        <v>60</v>
      </c>
      <c r="F57" s="34">
        <v>0.03295138888888889</v>
      </c>
      <c r="G57" s="33" t="str">
        <f t="shared" si="0"/>
        <v>4.45/km</v>
      </c>
      <c r="H57" s="35">
        <f t="shared" si="3"/>
        <v>0.008333333333333331</v>
      </c>
      <c r="I57" s="35">
        <f t="shared" si="4"/>
        <v>0.0022916666666666675</v>
      </c>
    </row>
    <row r="58" spans="1:9" s="1" customFormat="1" ht="15" customHeight="1">
      <c r="A58" s="36">
        <v>55</v>
      </c>
      <c r="B58" s="37" t="s">
        <v>168</v>
      </c>
      <c r="C58" s="37" t="s">
        <v>169</v>
      </c>
      <c r="D58" s="38" t="s">
        <v>122</v>
      </c>
      <c r="E58" s="37" t="s">
        <v>60</v>
      </c>
      <c r="F58" s="39">
        <v>0.03318287037037037</v>
      </c>
      <c r="G58" s="38" t="str">
        <f t="shared" si="0"/>
        <v>4.47/km</v>
      </c>
      <c r="H58" s="40">
        <f t="shared" si="3"/>
        <v>0.00856481481481481</v>
      </c>
      <c r="I58" s="40">
        <f t="shared" si="4"/>
        <v>0.002523148148148146</v>
      </c>
    </row>
    <row r="59" spans="1:9" s="1" customFormat="1" ht="15" customHeight="1">
      <c r="A59" s="36">
        <v>56</v>
      </c>
      <c r="B59" s="37" t="s">
        <v>170</v>
      </c>
      <c r="C59" s="37" t="s">
        <v>109</v>
      </c>
      <c r="D59" s="38" t="s">
        <v>53</v>
      </c>
      <c r="E59" s="37" t="s">
        <v>60</v>
      </c>
      <c r="F59" s="39">
        <v>0.03350694444444444</v>
      </c>
      <c r="G59" s="38" t="str">
        <f t="shared" si="0"/>
        <v>4.50/km</v>
      </c>
      <c r="H59" s="40">
        <f t="shared" si="3"/>
        <v>0.008888888888888884</v>
      </c>
      <c r="I59" s="40">
        <f t="shared" si="4"/>
        <v>0.007141203703703702</v>
      </c>
    </row>
    <row r="60" spans="1:9" s="1" customFormat="1" ht="15" customHeight="1">
      <c r="A60" s="21">
        <v>57</v>
      </c>
      <c r="B60" s="25" t="s">
        <v>171</v>
      </c>
      <c r="C60" s="25" t="s">
        <v>172</v>
      </c>
      <c r="D60" s="8" t="s">
        <v>173</v>
      </c>
      <c r="E60" s="25" t="s">
        <v>76</v>
      </c>
      <c r="F60" s="29">
        <v>0.03357638888888889</v>
      </c>
      <c r="G60" s="8" t="str">
        <f t="shared" si="0"/>
        <v>4.50/km</v>
      </c>
      <c r="H60" s="11">
        <f t="shared" si="3"/>
        <v>0.008958333333333332</v>
      </c>
      <c r="I60" s="11">
        <f t="shared" si="4"/>
        <v>0</v>
      </c>
    </row>
    <row r="61" spans="1:9" s="1" customFormat="1" ht="15" customHeight="1">
      <c r="A61" s="21">
        <v>58</v>
      </c>
      <c r="B61" s="25" t="s">
        <v>136</v>
      </c>
      <c r="C61" s="25" t="s">
        <v>174</v>
      </c>
      <c r="D61" s="8" t="s">
        <v>83</v>
      </c>
      <c r="E61" s="25" t="s">
        <v>76</v>
      </c>
      <c r="F61" s="29">
        <v>0.033796296296296297</v>
      </c>
      <c r="G61" s="8" t="str">
        <f t="shared" si="0"/>
        <v>4.52/km</v>
      </c>
      <c r="H61" s="11">
        <f t="shared" si="3"/>
        <v>0.009178240740740737</v>
      </c>
      <c r="I61" s="11">
        <f t="shared" si="4"/>
        <v>0.005219907407407409</v>
      </c>
    </row>
    <row r="62" spans="1:9" s="1" customFormat="1" ht="15" customHeight="1">
      <c r="A62" s="21">
        <v>59</v>
      </c>
      <c r="B62" s="25" t="s">
        <v>175</v>
      </c>
      <c r="C62" s="25" t="s">
        <v>176</v>
      </c>
      <c r="D62" s="8" t="s">
        <v>53</v>
      </c>
      <c r="E62" s="25" t="s">
        <v>57</v>
      </c>
      <c r="F62" s="29">
        <v>0.0338425925925926</v>
      </c>
      <c r="G62" s="8" t="str">
        <f t="shared" si="0"/>
        <v>4.52/km</v>
      </c>
      <c r="H62" s="11">
        <f t="shared" si="3"/>
        <v>0.009224537037037038</v>
      </c>
      <c r="I62" s="11">
        <f t="shared" si="4"/>
        <v>0.007476851851851856</v>
      </c>
    </row>
    <row r="63" spans="1:9" s="1" customFormat="1" ht="15" customHeight="1">
      <c r="A63" s="31">
        <v>60</v>
      </c>
      <c r="B63" s="32" t="s">
        <v>46</v>
      </c>
      <c r="C63" s="32" t="s">
        <v>177</v>
      </c>
      <c r="D63" s="33" t="s">
        <v>122</v>
      </c>
      <c r="E63" s="32" t="s">
        <v>60</v>
      </c>
      <c r="F63" s="34">
        <v>0.033900462962962966</v>
      </c>
      <c r="G63" s="33" t="str">
        <f t="shared" si="0"/>
        <v>4.53/km</v>
      </c>
      <c r="H63" s="35">
        <f t="shared" si="3"/>
        <v>0.009282407407407406</v>
      </c>
      <c r="I63" s="35">
        <f t="shared" si="4"/>
        <v>0.003240740740740742</v>
      </c>
    </row>
    <row r="64" spans="1:9" s="1" customFormat="1" ht="15" customHeight="1">
      <c r="A64" s="21">
        <v>61</v>
      </c>
      <c r="B64" s="25" t="s">
        <v>178</v>
      </c>
      <c r="C64" s="25" t="s">
        <v>179</v>
      </c>
      <c r="D64" s="8" t="s">
        <v>83</v>
      </c>
      <c r="E64" s="25" t="s">
        <v>114</v>
      </c>
      <c r="F64" s="29">
        <v>0.03423611111111111</v>
      </c>
      <c r="G64" s="8" t="str">
        <f t="shared" si="0"/>
        <v>4.56/km</v>
      </c>
      <c r="H64" s="11">
        <f t="shared" si="3"/>
        <v>0.009618055555555553</v>
      </c>
      <c r="I64" s="11">
        <f t="shared" si="4"/>
        <v>0.005659722222222226</v>
      </c>
    </row>
    <row r="65" spans="1:9" s="1" customFormat="1" ht="15" customHeight="1">
      <c r="A65" s="21">
        <v>62</v>
      </c>
      <c r="B65" s="25" t="s">
        <v>180</v>
      </c>
      <c r="C65" s="25" t="s">
        <v>181</v>
      </c>
      <c r="D65" s="8" t="s">
        <v>156</v>
      </c>
      <c r="E65" s="25" t="s">
        <v>50</v>
      </c>
      <c r="F65" s="29">
        <v>0.03425925925925926</v>
      </c>
      <c r="G65" s="8" t="str">
        <f t="shared" si="0"/>
        <v>4.56/km</v>
      </c>
      <c r="H65" s="11">
        <f t="shared" si="3"/>
        <v>0.0096412037037037</v>
      </c>
      <c r="I65" s="11">
        <f t="shared" si="4"/>
        <v>0.002164351851851848</v>
      </c>
    </row>
    <row r="66" spans="1:9" s="1" customFormat="1" ht="15" customHeight="1">
      <c r="A66" s="21">
        <v>63</v>
      </c>
      <c r="B66" s="25" t="s">
        <v>182</v>
      </c>
      <c r="C66" s="25" t="s">
        <v>183</v>
      </c>
      <c r="D66" s="8" t="s">
        <v>122</v>
      </c>
      <c r="E66" s="25" t="s">
        <v>71</v>
      </c>
      <c r="F66" s="29">
        <v>0.03434027777777778</v>
      </c>
      <c r="G66" s="8" t="str">
        <f t="shared" si="0"/>
        <v>4.57/km</v>
      </c>
      <c r="H66" s="11">
        <f t="shared" si="3"/>
        <v>0.009722222222222222</v>
      </c>
      <c r="I66" s="11">
        <f t="shared" si="4"/>
        <v>0.0036805555555555584</v>
      </c>
    </row>
    <row r="67" spans="1:9" s="1" customFormat="1" ht="15" customHeight="1">
      <c r="A67" s="21">
        <v>64</v>
      </c>
      <c r="B67" s="25" t="s">
        <v>184</v>
      </c>
      <c r="C67" s="25" t="s">
        <v>185</v>
      </c>
      <c r="D67" s="8" t="s">
        <v>122</v>
      </c>
      <c r="E67" s="25" t="s">
        <v>57</v>
      </c>
      <c r="F67" s="29">
        <v>0.03453703703703704</v>
      </c>
      <c r="G67" s="8" t="str">
        <f t="shared" si="0"/>
        <v>4.58/km</v>
      </c>
      <c r="H67" s="11">
        <f t="shared" si="3"/>
        <v>0.00991898148148148</v>
      </c>
      <c r="I67" s="11">
        <f t="shared" si="4"/>
        <v>0.003877314814814816</v>
      </c>
    </row>
    <row r="68" spans="1:9" s="1" customFormat="1" ht="15" customHeight="1">
      <c r="A68" s="21">
        <v>65</v>
      </c>
      <c r="B68" s="25" t="s">
        <v>186</v>
      </c>
      <c r="C68" s="25" t="s">
        <v>187</v>
      </c>
      <c r="D68" s="8" t="s">
        <v>53</v>
      </c>
      <c r="E68" s="25" t="s">
        <v>63</v>
      </c>
      <c r="F68" s="29">
        <v>0.03488425925925926</v>
      </c>
      <c r="G68" s="8" t="str">
        <f aca="true" t="shared" si="5" ref="G68:G114">TEXT(INT((HOUR(F68)*3600+MINUTE(F68)*60+SECOND(F68))/$I$2/60),"0")&amp;"."&amp;TEXT(MOD((HOUR(F68)*3600+MINUTE(F68)*60+SECOND(F68))/$I$2,60),"00")&amp;"/km"</f>
        <v>5.01/km</v>
      </c>
      <c r="H68" s="11">
        <f t="shared" si="3"/>
        <v>0.010266203703703701</v>
      </c>
      <c r="I68" s="11">
        <f aca="true" t="shared" si="6" ref="I68:I99">F68-INDEX($F$4:$F$903,MATCH(D68,$D$4:$D$903,0))</f>
        <v>0.008518518518518519</v>
      </c>
    </row>
    <row r="69" spans="1:9" s="1" customFormat="1" ht="15" customHeight="1">
      <c r="A69" s="21">
        <v>66</v>
      </c>
      <c r="B69" s="25" t="s">
        <v>188</v>
      </c>
      <c r="C69" s="25" t="s">
        <v>189</v>
      </c>
      <c r="D69" s="8" t="s">
        <v>122</v>
      </c>
      <c r="E69" s="25" t="s">
        <v>50</v>
      </c>
      <c r="F69" s="29">
        <v>0.0350462962962963</v>
      </c>
      <c r="G69" s="8" t="str">
        <f t="shared" si="5"/>
        <v>5.03/km</v>
      </c>
      <c r="H69" s="11">
        <f t="shared" si="3"/>
        <v>0.010428240740740738</v>
      </c>
      <c r="I69" s="11">
        <f t="shared" si="6"/>
        <v>0.004386574074074074</v>
      </c>
    </row>
    <row r="70" spans="1:9" s="1" customFormat="1" ht="15" customHeight="1">
      <c r="A70" s="21">
        <v>67</v>
      </c>
      <c r="B70" s="25" t="s">
        <v>190</v>
      </c>
      <c r="C70" s="25" t="s">
        <v>191</v>
      </c>
      <c r="D70" s="8" t="s">
        <v>59</v>
      </c>
      <c r="E70" s="25" t="s">
        <v>54</v>
      </c>
      <c r="F70" s="29">
        <v>0.03508101851851852</v>
      </c>
      <c r="G70" s="8" t="str">
        <f t="shared" si="5"/>
        <v>5.03/km</v>
      </c>
      <c r="H70" s="11">
        <f t="shared" si="3"/>
        <v>0.010462962962962959</v>
      </c>
      <c r="I70" s="11">
        <f t="shared" si="6"/>
        <v>0.00857638888888889</v>
      </c>
    </row>
    <row r="71" spans="1:9" s="1" customFormat="1" ht="15" customHeight="1">
      <c r="A71" s="21">
        <v>68</v>
      </c>
      <c r="B71" s="25" t="s">
        <v>192</v>
      </c>
      <c r="C71" s="25" t="s">
        <v>193</v>
      </c>
      <c r="D71" s="8" t="s">
        <v>156</v>
      </c>
      <c r="E71" s="25" t="s">
        <v>63</v>
      </c>
      <c r="F71" s="29">
        <v>0.03518518518518519</v>
      </c>
      <c r="G71" s="8" t="str">
        <f t="shared" si="5"/>
        <v>5.04/km</v>
      </c>
      <c r="H71" s="11">
        <f t="shared" si="3"/>
        <v>0.010567129629629628</v>
      </c>
      <c r="I71" s="11">
        <f t="shared" si="6"/>
        <v>0.003090277777777775</v>
      </c>
    </row>
    <row r="72" spans="1:9" s="1" customFormat="1" ht="15" customHeight="1">
      <c r="A72" s="21">
        <v>69</v>
      </c>
      <c r="B72" s="25" t="s">
        <v>194</v>
      </c>
      <c r="C72" s="25" t="s">
        <v>195</v>
      </c>
      <c r="D72" s="8" t="s">
        <v>53</v>
      </c>
      <c r="E72" s="25" t="s">
        <v>63</v>
      </c>
      <c r="F72" s="29">
        <v>0.035277777777777776</v>
      </c>
      <c r="G72" s="8" t="str">
        <f t="shared" si="5"/>
        <v>5.05/km</v>
      </c>
      <c r="H72" s="11">
        <f t="shared" si="3"/>
        <v>0.010659722222222216</v>
      </c>
      <c r="I72" s="11">
        <f t="shared" si="6"/>
        <v>0.008912037037037034</v>
      </c>
    </row>
    <row r="73" spans="1:9" s="1" customFormat="1" ht="15" customHeight="1">
      <c r="A73" s="21">
        <v>70</v>
      </c>
      <c r="B73" s="25" t="s">
        <v>196</v>
      </c>
      <c r="C73" s="25" t="s">
        <v>197</v>
      </c>
      <c r="D73" s="8" t="s">
        <v>59</v>
      </c>
      <c r="E73" s="25" t="s">
        <v>68</v>
      </c>
      <c r="F73" s="29">
        <v>0.03530092592592592</v>
      </c>
      <c r="G73" s="8" t="str">
        <f t="shared" si="5"/>
        <v>5.05/km</v>
      </c>
      <c r="H73" s="11">
        <f t="shared" si="3"/>
        <v>0.010682870370370363</v>
      </c>
      <c r="I73" s="11">
        <f t="shared" si="6"/>
        <v>0.008796296296296295</v>
      </c>
    </row>
    <row r="74" spans="1:9" s="1" customFormat="1" ht="15" customHeight="1">
      <c r="A74" s="36">
        <v>71</v>
      </c>
      <c r="B74" s="37" t="s">
        <v>198</v>
      </c>
      <c r="C74" s="37" t="s">
        <v>199</v>
      </c>
      <c r="D74" s="38" t="s">
        <v>59</v>
      </c>
      <c r="E74" s="37" t="s">
        <v>60</v>
      </c>
      <c r="F74" s="39">
        <v>0.0353125</v>
      </c>
      <c r="G74" s="38" t="str">
        <f t="shared" si="5"/>
        <v>5.05/km</v>
      </c>
      <c r="H74" s="40">
        <f t="shared" si="3"/>
        <v>0.010694444444444437</v>
      </c>
      <c r="I74" s="40">
        <f t="shared" si="6"/>
        <v>0.008807870370370369</v>
      </c>
    </row>
    <row r="75" spans="1:9" s="1" customFormat="1" ht="15" customHeight="1">
      <c r="A75" s="21">
        <v>72</v>
      </c>
      <c r="B75" s="25" t="s">
        <v>200</v>
      </c>
      <c r="C75" s="25" t="s">
        <v>201</v>
      </c>
      <c r="D75" s="8" t="s">
        <v>156</v>
      </c>
      <c r="E75" s="25" t="s">
        <v>63</v>
      </c>
      <c r="F75" s="29">
        <v>0.03547453703703704</v>
      </c>
      <c r="G75" s="8" t="str">
        <f t="shared" si="5"/>
        <v>5.07/km</v>
      </c>
      <c r="H75" s="11">
        <f t="shared" si="3"/>
        <v>0.01085648148148148</v>
      </c>
      <c r="I75" s="11">
        <f t="shared" si="6"/>
        <v>0.0033796296296296283</v>
      </c>
    </row>
    <row r="76" spans="1:9" s="1" customFormat="1" ht="15" customHeight="1">
      <c r="A76" s="21">
        <v>73</v>
      </c>
      <c r="B76" s="25" t="s">
        <v>202</v>
      </c>
      <c r="C76" s="25" t="s">
        <v>87</v>
      </c>
      <c r="D76" s="8" t="s">
        <v>59</v>
      </c>
      <c r="E76" s="25" t="s">
        <v>68</v>
      </c>
      <c r="F76" s="29">
        <v>0.03587962962962963</v>
      </c>
      <c r="G76" s="8" t="str">
        <f t="shared" si="5"/>
        <v>5.10/km</v>
      </c>
      <c r="H76" s="11">
        <f t="shared" si="3"/>
        <v>0.01126157407407407</v>
      </c>
      <c r="I76" s="11">
        <f t="shared" si="6"/>
        <v>0.009375000000000001</v>
      </c>
    </row>
    <row r="77" spans="1:9" s="1" customFormat="1" ht="15" customHeight="1">
      <c r="A77" s="21">
        <v>74</v>
      </c>
      <c r="B77" s="25" t="s">
        <v>203</v>
      </c>
      <c r="C77" s="25" t="s">
        <v>204</v>
      </c>
      <c r="D77" s="8" t="s">
        <v>142</v>
      </c>
      <c r="E77" s="25" t="s">
        <v>71</v>
      </c>
      <c r="F77" s="29">
        <v>0.03597222222222222</v>
      </c>
      <c r="G77" s="8" t="str">
        <f t="shared" si="5"/>
        <v>5.11/km</v>
      </c>
      <c r="H77" s="11">
        <f t="shared" si="3"/>
        <v>0.011354166666666658</v>
      </c>
      <c r="I77" s="11">
        <f t="shared" si="6"/>
        <v>0.0042824074074074014</v>
      </c>
    </row>
    <row r="78" spans="1:9" s="1" customFormat="1" ht="15" customHeight="1">
      <c r="A78" s="21">
        <v>75</v>
      </c>
      <c r="B78" s="25" t="s">
        <v>205</v>
      </c>
      <c r="C78" s="25" t="s">
        <v>206</v>
      </c>
      <c r="D78" s="8" t="s">
        <v>59</v>
      </c>
      <c r="E78" s="25" t="s">
        <v>71</v>
      </c>
      <c r="F78" s="29">
        <v>0.03631944444444444</v>
      </c>
      <c r="G78" s="8" t="str">
        <f t="shared" si="5"/>
        <v>5.14/km</v>
      </c>
      <c r="H78" s="11">
        <f t="shared" si="3"/>
        <v>0.01170138888888888</v>
      </c>
      <c r="I78" s="11">
        <f t="shared" si="6"/>
        <v>0.009814814814814811</v>
      </c>
    </row>
    <row r="79" spans="1:9" s="1" customFormat="1" ht="15" customHeight="1">
      <c r="A79" s="21">
        <v>76</v>
      </c>
      <c r="B79" s="25" t="s">
        <v>207</v>
      </c>
      <c r="C79" s="25" t="s">
        <v>208</v>
      </c>
      <c r="D79" s="8" t="s">
        <v>122</v>
      </c>
      <c r="E79" s="25" t="s">
        <v>63</v>
      </c>
      <c r="F79" s="29">
        <v>0.03634259259259259</v>
      </c>
      <c r="G79" s="8" t="str">
        <f t="shared" si="5"/>
        <v>5.14/km</v>
      </c>
      <c r="H79" s="11">
        <f t="shared" si="3"/>
        <v>0.011724537037037033</v>
      </c>
      <c r="I79" s="11">
        <f t="shared" si="6"/>
        <v>0.005682870370370369</v>
      </c>
    </row>
    <row r="80" spans="1:9" s="3" customFormat="1" ht="15" customHeight="1">
      <c r="A80" s="21">
        <v>77</v>
      </c>
      <c r="B80" s="25" t="s">
        <v>209</v>
      </c>
      <c r="C80" s="25" t="s">
        <v>210</v>
      </c>
      <c r="D80" s="8" t="s">
        <v>59</v>
      </c>
      <c r="E80" s="25" t="s">
        <v>54</v>
      </c>
      <c r="F80" s="29">
        <v>0.03643518518518519</v>
      </c>
      <c r="G80" s="8" t="str">
        <f t="shared" si="5"/>
        <v>5.15/km</v>
      </c>
      <c r="H80" s="11">
        <f t="shared" si="3"/>
        <v>0.011817129629629629</v>
      </c>
      <c r="I80" s="11">
        <f t="shared" si="6"/>
        <v>0.00993055555555556</v>
      </c>
    </row>
    <row r="81" spans="1:9" s="1" customFormat="1" ht="15" customHeight="1">
      <c r="A81" s="21">
        <v>78</v>
      </c>
      <c r="B81" s="25" t="s">
        <v>211</v>
      </c>
      <c r="C81" s="25" t="s">
        <v>212</v>
      </c>
      <c r="D81" s="8" t="s">
        <v>83</v>
      </c>
      <c r="E81" s="25" t="s">
        <v>76</v>
      </c>
      <c r="F81" s="29">
        <v>0.03662037037037037</v>
      </c>
      <c r="G81" s="8" t="str">
        <f t="shared" si="5"/>
        <v>5.16/km</v>
      </c>
      <c r="H81" s="11">
        <f t="shared" si="3"/>
        <v>0.012002314814814813</v>
      </c>
      <c r="I81" s="11">
        <f t="shared" si="6"/>
        <v>0.008043981481481485</v>
      </c>
    </row>
    <row r="82" spans="1:9" s="1" customFormat="1" ht="15" customHeight="1">
      <c r="A82" s="21">
        <v>79</v>
      </c>
      <c r="B82" s="25" t="s">
        <v>213</v>
      </c>
      <c r="C82" s="25" t="s">
        <v>124</v>
      </c>
      <c r="D82" s="8" t="s">
        <v>53</v>
      </c>
      <c r="E82" s="25" t="s">
        <v>76</v>
      </c>
      <c r="F82" s="29">
        <v>0.03662037037037037</v>
      </c>
      <c r="G82" s="8" t="str">
        <f t="shared" si="5"/>
        <v>5.16/km</v>
      </c>
      <c r="H82" s="11">
        <f t="shared" si="3"/>
        <v>0.012002314814814813</v>
      </c>
      <c r="I82" s="11">
        <f t="shared" si="6"/>
        <v>0.010254629629629631</v>
      </c>
    </row>
    <row r="83" spans="1:9" s="1" customFormat="1" ht="15" customHeight="1">
      <c r="A83" s="21">
        <v>80</v>
      </c>
      <c r="B83" s="25" t="s">
        <v>214</v>
      </c>
      <c r="C83" s="25" t="s">
        <v>87</v>
      </c>
      <c r="D83" s="8" t="s">
        <v>59</v>
      </c>
      <c r="E83" s="25" t="s">
        <v>147</v>
      </c>
      <c r="F83" s="29">
        <v>0.03688657407407408</v>
      </c>
      <c r="G83" s="8" t="str">
        <f t="shared" si="5"/>
        <v>5.19/km</v>
      </c>
      <c r="H83" s="11">
        <f t="shared" si="3"/>
        <v>0.012268518518518519</v>
      </c>
      <c r="I83" s="11">
        <f t="shared" si="6"/>
        <v>0.01038194444444445</v>
      </c>
    </row>
    <row r="84" spans="1:9" ht="15" customHeight="1">
      <c r="A84" s="21">
        <v>81</v>
      </c>
      <c r="B84" s="25" t="s">
        <v>215</v>
      </c>
      <c r="C84" s="25" t="s">
        <v>216</v>
      </c>
      <c r="D84" s="8" t="s">
        <v>173</v>
      </c>
      <c r="E84" s="25" t="s">
        <v>54</v>
      </c>
      <c r="F84" s="29">
        <v>0.03703703703703704</v>
      </c>
      <c r="G84" s="8" t="str">
        <f t="shared" si="5"/>
        <v>5.20/km</v>
      </c>
      <c r="H84" s="11">
        <f t="shared" si="3"/>
        <v>0.012418981481481482</v>
      </c>
      <c r="I84" s="11">
        <f t="shared" si="6"/>
        <v>0.00346064814814815</v>
      </c>
    </row>
    <row r="85" spans="1:9" ht="15" customHeight="1">
      <c r="A85" s="21">
        <v>82</v>
      </c>
      <c r="B85" s="25" t="s">
        <v>217</v>
      </c>
      <c r="C85" s="25" t="s">
        <v>218</v>
      </c>
      <c r="D85" s="8" t="s">
        <v>59</v>
      </c>
      <c r="E85" s="25" t="s">
        <v>63</v>
      </c>
      <c r="F85" s="29">
        <v>0.03711805555555556</v>
      </c>
      <c r="G85" s="8" t="str">
        <f t="shared" si="5"/>
        <v>5.21/km</v>
      </c>
      <c r="H85" s="11">
        <f t="shared" si="3"/>
        <v>0.012499999999999997</v>
      </c>
      <c r="I85" s="11">
        <f t="shared" si="6"/>
        <v>0.010613425925925929</v>
      </c>
    </row>
    <row r="86" spans="1:9" ht="15" customHeight="1">
      <c r="A86" s="21">
        <v>83</v>
      </c>
      <c r="B86" s="25" t="s">
        <v>219</v>
      </c>
      <c r="C86" s="25" t="s">
        <v>220</v>
      </c>
      <c r="D86" s="8" t="s">
        <v>173</v>
      </c>
      <c r="E86" s="25" t="s">
        <v>68</v>
      </c>
      <c r="F86" s="29">
        <v>0.038252314814814815</v>
      </c>
      <c r="G86" s="8" t="str">
        <f t="shared" si="5"/>
        <v>5.31/km</v>
      </c>
      <c r="H86" s="11">
        <f t="shared" si="3"/>
        <v>0.013634259259259256</v>
      </c>
      <c r="I86" s="11">
        <f t="shared" si="6"/>
        <v>0.004675925925925924</v>
      </c>
    </row>
    <row r="87" spans="1:9" ht="15" customHeight="1">
      <c r="A87" s="21">
        <v>84</v>
      </c>
      <c r="B87" s="25" t="s">
        <v>221</v>
      </c>
      <c r="C87" s="25" t="s">
        <v>222</v>
      </c>
      <c r="D87" s="8" t="s">
        <v>59</v>
      </c>
      <c r="E87" s="25" t="s">
        <v>147</v>
      </c>
      <c r="F87" s="29">
        <v>0.03858796296296297</v>
      </c>
      <c r="G87" s="8" t="str">
        <f t="shared" si="5"/>
        <v>5.33/km</v>
      </c>
      <c r="H87" s="11">
        <f t="shared" si="3"/>
        <v>0.01396990740740741</v>
      </c>
      <c r="I87" s="11">
        <f t="shared" si="6"/>
        <v>0.012083333333333342</v>
      </c>
    </row>
    <row r="88" spans="1:9" ht="15" customHeight="1">
      <c r="A88" s="36">
        <v>85</v>
      </c>
      <c r="B88" s="37" t="s">
        <v>223</v>
      </c>
      <c r="C88" s="37" t="s">
        <v>224</v>
      </c>
      <c r="D88" s="38" t="s">
        <v>142</v>
      </c>
      <c r="E88" s="37" t="s">
        <v>60</v>
      </c>
      <c r="F88" s="39">
        <v>0.03881944444444444</v>
      </c>
      <c r="G88" s="38" t="str">
        <f t="shared" si="5"/>
        <v>5.35/km</v>
      </c>
      <c r="H88" s="40">
        <f t="shared" si="3"/>
        <v>0.014201388888888881</v>
      </c>
      <c r="I88" s="40">
        <f t="shared" si="6"/>
        <v>0.007129629629629625</v>
      </c>
    </row>
    <row r="89" spans="1:9" ht="15" customHeight="1">
      <c r="A89" s="21">
        <v>86</v>
      </c>
      <c r="B89" s="25" t="s">
        <v>225</v>
      </c>
      <c r="C89" s="25" t="s">
        <v>201</v>
      </c>
      <c r="D89" s="8" t="s">
        <v>156</v>
      </c>
      <c r="E89" s="25" t="s">
        <v>63</v>
      </c>
      <c r="F89" s="29">
        <v>0.03917824074074074</v>
      </c>
      <c r="G89" s="8" t="str">
        <f t="shared" si="5"/>
        <v>5.39/km</v>
      </c>
      <c r="H89" s="11">
        <f t="shared" si="3"/>
        <v>0.014560185185185183</v>
      </c>
      <c r="I89" s="11">
        <f t="shared" si="6"/>
        <v>0.00708333333333333</v>
      </c>
    </row>
    <row r="90" spans="1:9" ht="15" customHeight="1">
      <c r="A90" s="21">
        <v>87</v>
      </c>
      <c r="B90" s="25" t="s">
        <v>226</v>
      </c>
      <c r="C90" s="25" t="s">
        <v>227</v>
      </c>
      <c r="D90" s="8" t="s">
        <v>83</v>
      </c>
      <c r="E90" s="25" t="s">
        <v>57</v>
      </c>
      <c r="F90" s="29">
        <v>0.03945601851851852</v>
      </c>
      <c r="G90" s="8" t="str">
        <f t="shared" si="5"/>
        <v>5.41/km</v>
      </c>
      <c r="H90" s="11">
        <f t="shared" si="3"/>
        <v>0.014837962962962963</v>
      </c>
      <c r="I90" s="11">
        <f t="shared" si="6"/>
        <v>0.010879629629629635</v>
      </c>
    </row>
    <row r="91" spans="1:9" ht="15" customHeight="1">
      <c r="A91" s="21">
        <v>88</v>
      </c>
      <c r="B91" s="25" t="s">
        <v>228</v>
      </c>
      <c r="C91" s="25" t="s">
        <v>229</v>
      </c>
      <c r="D91" s="8" t="s">
        <v>142</v>
      </c>
      <c r="E91" s="25" t="s">
        <v>57</v>
      </c>
      <c r="F91" s="29">
        <v>0.03953703703703703</v>
      </c>
      <c r="G91" s="8" t="str">
        <f t="shared" si="5"/>
        <v>5.42/km</v>
      </c>
      <c r="H91" s="11">
        <f t="shared" si="3"/>
        <v>0.01491898148148147</v>
      </c>
      <c r="I91" s="11">
        <f t="shared" si="6"/>
        <v>0.007847222222222214</v>
      </c>
    </row>
    <row r="92" spans="1:9" ht="15" customHeight="1">
      <c r="A92" s="21">
        <v>89</v>
      </c>
      <c r="B92" s="25" t="s">
        <v>230</v>
      </c>
      <c r="C92" s="25" t="s">
        <v>116</v>
      </c>
      <c r="D92" s="8" t="s">
        <v>173</v>
      </c>
      <c r="E92" s="25" t="s">
        <v>54</v>
      </c>
      <c r="F92" s="29">
        <v>0.03978009259259259</v>
      </c>
      <c r="G92" s="8" t="str">
        <f t="shared" si="5"/>
        <v>5.44/km</v>
      </c>
      <c r="H92" s="11">
        <f t="shared" si="3"/>
        <v>0.01516203703703703</v>
      </c>
      <c r="I92" s="11">
        <f t="shared" si="6"/>
        <v>0.006203703703703697</v>
      </c>
    </row>
    <row r="93" spans="1:9" ht="15" customHeight="1">
      <c r="A93" s="31">
        <v>90</v>
      </c>
      <c r="B93" s="32" t="s">
        <v>231</v>
      </c>
      <c r="C93" s="32" t="s">
        <v>232</v>
      </c>
      <c r="D93" s="33" t="s">
        <v>156</v>
      </c>
      <c r="E93" s="32" t="s">
        <v>60</v>
      </c>
      <c r="F93" s="34">
        <v>0.03986111111111111</v>
      </c>
      <c r="G93" s="33" t="str">
        <f t="shared" si="5"/>
        <v>5.44/km</v>
      </c>
      <c r="H93" s="35">
        <f t="shared" si="3"/>
        <v>0.015243055555555551</v>
      </c>
      <c r="I93" s="35">
        <f t="shared" si="6"/>
        <v>0.007766203703703699</v>
      </c>
    </row>
    <row r="94" spans="1:9" ht="15" customHeight="1">
      <c r="A94" s="21">
        <v>91</v>
      </c>
      <c r="B94" s="25" t="s">
        <v>233</v>
      </c>
      <c r="C94" s="25" t="s">
        <v>220</v>
      </c>
      <c r="D94" s="8" t="s">
        <v>173</v>
      </c>
      <c r="E94" s="25" t="s">
        <v>68</v>
      </c>
      <c r="F94" s="29">
        <v>0.04003472222222222</v>
      </c>
      <c r="G94" s="8" t="str">
        <f t="shared" si="5"/>
        <v>5.46/km</v>
      </c>
      <c r="H94" s="11">
        <f t="shared" si="3"/>
        <v>0.015416666666666662</v>
      </c>
      <c r="I94" s="11">
        <f t="shared" si="6"/>
        <v>0.00645833333333333</v>
      </c>
    </row>
    <row r="95" spans="1:9" ht="15" customHeight="1">
      <c r="A95" s="21">
        <v>92</v>
      </c>
      <c r="B95" s="25" t="s">
        <v>234</v>
      </c>
      <c r="C95" s="25" t="s">
        <v>235</v>
      </c>
      <c r="D95" s="8" t="s">
        <v>156</v>
      </c>
      <c r="E95" s="25" t="s">
        <v>71</v>
      </c>
      <c r="F95" s="29">
        <v>0.04017361111111111</v>
      </c>
      <c r="G95" s="8" t="str">
        <f t="shared" si="5"/>
        <v>5.47/km</v>
      </c>
      <c r="H95" s="11">
        <f t="shared" si="3"/>
        <v>0.015555555555555552</v>
      </c>
      <c r="I95" s="11">
        <f t="shared" si="6"/>
        <v>0.008078703703703699</v>
      </c>
    </row>
    <row r="96" spans="1:9" ht="15" customHeight="1">
      <c r="A96" s="31">
        <v>93</v>
      </c>
      <c r="B96" s="32" t="s">
        <v>236</v>
      </c>
      <c r="C96" s="32" t="s">
        <v>0</v>
      </c>
      <c r="D96" s="33" t="s">
        <v>122</v>
      </c>
      <c r="E96" s="32" t="s">
        <v>60</v>
      </c>
      <c r="F96" s="34">
        <v>0.04020833333333333</v>
      </c>
      <c r="G96" s="33" t="str">
        <f t="shared" si="5"/>
        <v>5.47/km</v>
      </c>
      <c r="H96" s="35">
        <f aca="true" t="shared" si="7" ref="H96:H114">F96-$F$4</f>
        <v>0.015590277777777772</v>
      </c>
      <c r="I96" s="35">
        <f t="shared" si="6"/>
        <v>0.009548611111111108</v>
      </c>
    </row>
    <row r="97" spans="1:9" ht="15" customHeight="1">
      <c r="A97" s="31">
        <v>94</v>
      </c>
      <c r="B97" s="32" t="s">
        <v>1</v>
      </c>
      <c r="C97" s="32" t="s">
        <v>2</v>
      </c>
      <c r="D97" s="33" t="s">
        <v>142</v>
      </c>
      <c r="E97" s="32" t="s">
        <v>60</v>
      </c>
      <c r="F97" s="34">
        <v>0.04050925925925926</v>
      </c>
      <c r="G97" s="33" t="str">
        <f t="shared" si="5"/>
        <v>5.50/km</v>
      </c>
      <c r="H97" s="35">
        <f t="shared" si="7"/>
        <v>0.0158912037037037</v>
      </c>
      <c r="I97" s="35">
        <f t="shared" si="6"/>
        <v>0.008819444444444442</v>
      </c>
    </row>
    <row r="98" spans="1:9" ht="15" customHeight="1">
      <c r="A98" s="21">
        <v>95</v>
      </c>
      <c r="B98" s="25" t="s">
        <v>3</v>
      </c>
      <c r="C98" s="25" t="s">
        <v>4</v>
      </c>
      <c r="D98" s="8" t="s">
        <v>83</v>
      </c>
      <c r="E98" s="25" t="s">
        <v>71</v>
      </c>
      <c r="F98" s="29">
        <v>0.04065972222222222</v>
      </c>
      <c r="G98" s="8" t="str">
        <f t="shared" si="5"/>
        <v>5.51/km</v>
      </c>
      <c r="H98" s="11">
        <f t="shared" si="7"/>
        <v>0.016041666666666662</v>
      </c>
      <c r="I98" s="11">
        <f t="shared" si="6"/>
        <v>0.012083333333333335</v>
      </c>
    </row>
    <row r="99" spans="1:9" ht="15" customHeight="1">
      <c r="A99" s="21">
        <v>96</v>
      </c>
      <c r="B99" s="25" t="s">
        <v>5</v>
      </c>
      <c r="C99" s="25" t="s">
        <v>67</v>
      </c>
      <c r="D99" s="8" t="s">
        <v>122</v>
      </c>
      <c r="E99" s="25" t="s">
        <v>68</v>
      </c>
      <c r="F99" s="29">
        <v>0.040682870370370376</v>
      </c>
      <c r="G99" s="8" t="str">
        <f t="shared" si="5"/>
        <v>5.52/km</v>
      </c>
      <c r="H99" s="11">
        <f t="shared" si="7"/>
        <v>0.016064814814814816</v>
      </c>
      <c r="I99" s="11">
        <f t="shared" si="6"/>
        <v>0.010023148148148153</v>
      </c>
    </row>
    <row r="100" spans="1:9" ht="15" customHeight="1">
      <c r="A100" s="21">
        <v>97</v>
      </c>
      <c r="B100" s="25" t="s">
        <v>6</v>
      </c>
      <c r="C100" s="25" t="s">
        <v>7</v>
      </c>
      <c r="D100" s="8" t="s">
        <v>83</v>
      </c>
      <c r="E100" s="25" t="s">
        <v>57</v>
      </c>
      <c r="F100" s="29">
        <v>0.04092592592592593</v>
      </c>
      <c r="G100" s="8" t="str">
        <f t="shared" si="5"/>
        <v>5.54/km</v>
      </c>
      <c r="H100" s="11">
        <f t="shared" si="7"/>
        <v>0.01630787037037037</v>
      </c>
      <c r="I100" s="11">
        <f aca="true" t="shared" si="8" ref="I100:I114">F100-INDEX($F$4:$F$903,MATCH(D100,$D$4:$D$903,0))</f>
        <v>0.01234953703703704</v>
      </c>
    </row>
    <row r="101" spans="1:9" ht="15" customHeight="1">
      <c r="A101" s="21">
        <v>98</v>
      </c>
      <c r="B101" s="25" t="s">
        <v>8</v>
      </c>
      <c r="C101" s="25" t="s">
        <v>9</v>
      </c>
      <c r="D101" s="8" t="s">
        <v>142</v>
      </c>
      <c r="E101" s="25" t="s">
        <v>68</v>
      </c>
      <c r="F101" s="29">
        <v>0.041192129629629634</v>
      </c>
      <c r="G101" s="8" t="str">
        <f t="shared" si="5"/>
        <v>5.56/km</v>
      </c>
      <c r="H101" s="11">
        <f t="shared" si="7"/>
        <v>0.016574074074074074</v>
      </c>
      <c r="I101" s="11">
        <f t="shared" si="8"/>
        <v>0.009502314814814818</v>
      </c>
    </row>
    <row r="102" spans="1:9" ht="15" customHeight="1">
      <c r="A102" s="21">
        <v>99</v>
      </c>
      <c r="B102" s="25" t="s">
        <v>10</v>
      </c>
      <c r="C102" s="25" t="s">
        <v>11</v>
      </c>
      <c r="D102" s="8" t="s">
        <v>12</v>
      </c>
      <c r="E102" s="25" t="s">
        <v>147</v>
      </c>
      <c r="F102" s="29">
        <v>0.04142361111111111</v>
      </c>
      <c r="G102" s="8" t="str">
        <f t="shared" si="5"/>
        <v>5.58/km</v>
      </c>
      <c r="H102" s="11">
        <f t="shared" si="7"/>
        <v>0.016805555555555553</v>
      </c>
      <c r="I102" s="11">
        <f t="shared" si="8"/>
        <v>0</v>
      </c>
    </row>
    <row r="103" spans="1:9" ht="15" customHeight="1">
      <c r="A103" s="21">
        <v>100</v>
      </c>
      <c r="B103" s="25" t="s">
        <v>13</v>
      </c>
      <c r="C103" s="25" t="s">
        <v>14</v>
      </c>
      <c r="D103" s="8" t="s">
        <v>173</v>
      </c>
      <c r="E103" s="25" t="s">
        <v>147</v>
      </c>
      <c r="F103" s="29">
        <v>0.0416550925925926</v>
      </c>
      <c r="G103" s="8" t="str">
        <f t="shared" si="5"/>
        <v>5.60/km</v>
      </c>
      <c r="H103" s="11">
        <f t="shared" si="7"/>
        <v>0.017037037037037038</v>
      </c>
      <c r="I103" s="11">
        <f t="shared" si="8"/>
        <v>0.008078703703703706</v>
      </c>
    </row>
    <row r="104" spans="1:9" ht="15" customHeight="1">
      <c r="A104" s="21">
        <v>101</v>
      </c>
      <c r="B104" s="25" t="s">
        <v>15</v>
      </c>
      <c r="C104" s="25" t="s">
        <v>16</v>
      </c>
      <c r="D104" s="8" t="s">
        <v>142</v>
      </c>
      <c r="E104" s="25" t="s">
        <v>76</v>
      </c>
      <c r="F104" s="29">
        <v>0.0421875</v>
      </c>
      <c r="G104" s="8" t="str">
        <f t="shared" si="5"/>
        <v>6.05/km</v>
      </c>
      <c r="H104" s="11">
        <f t="shared" si="7"/>
        <v>0.017569444444444443</v>
      </c>
      <c r="I104" s="11">
        <f t="shared" si="8"/>
        <v>0.010497685185185186</v>
      </c>
    </row>
    <row r="105" spans="1:9" ht="15" customHeight="1">
      <c r="A105" s="21">
        <v>102</v>
      </c>
      <c r="B105" s="25" t="s">
        <v>17</v>
      </c>
      <c r="C105" s="25" t="s">
        <v>18</v>
      </c>
      <c r="D105" s="8" t="s">
        <v>122</v>
      </c>
      <c r="E105" s="25" t="s">
        <v>50</v>
      </c>
      <c r="F105" s="29">
        <v>0.04230324074074074</v>
      </c>
      <c r="G105" s="8" t="str">
        <f t="shared" si="5"/>
        <v>6.06/km</v>
      </c>
      <c r="H105" s="11">
        <f t="shared" si="7"/>
        <v>0.01768518518518518</v>
      </c>
      <c r="I105" s="11">
        <f t="shared" si="8"/>
        <v>0.011643518518518515</v>
      </c>
    </row>
    <row r="106" spans="1:9" ht="15" customHeight="1">
      <c r="A106" s="21">
        <v>103</v>
      </c>
      <c r="B106" s="25" t="s">
        <v>19</v>
      </c>
      <c r="C106" s="25" t="s">
        <v>20</v>
      </c>
      <c r="D106" s="8" t="s">
        <v>59</v>
      </c>
      <c r="E106" s="25" t="s">
        <v>147</v>
      </c>
      <c r="F106" s="29">
        <v>0.0427662037037037</v>
      </c>
      <c r="G106" s="8" t="str">
        <f t="shared" si="5"/>
        <v>6.10/km</v>
      </c>
      <c r="H106" s="11">
        <f t="shared" si="7"/>
        <v>0.018148148148148142</v>
      </c>
      <c r="I106" s="11">
        <f t="shared" si="8"/>
        <v>0.016261574074074074</v>
      </c>
    </row>
    <row r="107" spans="1:9" ht="15" customHeight="1">
      <c r="A107" s="21">
        <v>104</v>
      </c>
      <c r="B107" s="25" t="s">
        <v>21</v>
      </c>
      <c r="C107" s="25" t="s">
        <v>22</v>
      </c>
      <c r="D107" s="8" t="s">
        <v>83</v>
      </c>
      <c r="E107" s="25" t="s">
        <v>71</v>
      </c>
      <c r="F107" s="29">
        <v>0.04447916666666666</v>
      </c>
      <c r="G107" s="8" t="str">
        <f t="shared" si="5"/>
        <v>6.24/km</v>
      </c>
      <c r="H107" s="11">
        <f t="shared" si="7"/>
        <v>0.0198611111111111</v>
      </c>
      <c r="I107" s="11">
        <f t="shared" si="8"/>
        <v>0.015902777777777773</v>
      </c>
    </row>
    <row r="108" spans="1:9" ht="15" customHeight="1">
      <c r="A108" s="21">
        <v>105</v>
      </c>
      <c r="B108" s="25" t="s">
        <v>23</v>
      </c>
      <c r="C108" s="25" t="s">
        <v>24</v>
      </c>
      <c r="D108" s="8" t="s">
        <v>83</v>
      </c>
      <c r="E108" s="25" t="s">
        <v>63</v>
      </c>
      <c r="F108" s="29">
        <v>0.04447916666666666</v>
      </c>
      <c r="G108" s="8" t="str">
        <f t="shared" si="5"/>
        <v>6.24/km</v>
      </c>
      <c r="H108" s="11">
        <f t="shared" si="7"/>
        <v>0.0198611111111111</v>
      </c>
      <c r="I108" s="11">
        <f t="shared" si="8"/>
        <v>0.015902777777777773</v>
      </c>
    </row>
    <row r="109" spans="1:9" ht="15" customHeight="1">
      <c r="A109" s="21">
        <v>106</v>
      </c>
      <c r="B109" s="25" t="s">
        <v>25</v>
      </c>
      <c r="C109" s="25" t="s">
        <v>26</v>
      </c>
      <c r="D109" s="8" t="s">
        <v>122</v>
      </c>
      <c r="E109" s="25" t="s">
        <v>147</v>
      </c>
      <c r="F109" s="29">
        <v>0.044814814814814814</v>
      </c>
      <c r="G109" s="8" t="str">
        <f t="shared" si="5"/>
        <v>6.27/km</v>
      </c>
      <c r="H109" s="11">
        <f t="shared" si="7"/>
        <v>0.020196759259259255</v>
      </c>
      <c r="I109" s="11">
        <f t="shared" si="8"/>
        <v>0.01415509259259259</v>
      </c>
    </row>
    <row r="110" spans="1:9" ht="15" customHeight="1">
      <c r="A110" s="21">
        <v>107</v>
      </c>
      <c r="B110" s="25" t="s">
        <v>214</v>
      </c>
      <c r="C110" s="25" t="s">
        <v>9</v>
      </c>
      <c r="D110" s="8" t="s">
        <v>156</v>
      </c>
      <c r="E110" s="25" t="s">
        <v>147</v>
      </c>
      <c r="F110" s="29">
        <v>0.04675925925925926</v>
      </c>
      <c r="G110" s="8" t="str">
        <f t="shared" si="5"/>
        <v>6.44/km</v>
      </c>
      <c r="H110" s="11">
        <f t="shared" si="7"/>
        <v>0.022141203703703698</v>
      </c>
      <c r="I110" s="11">
        <f t="shared" si="8"/>
        <v>0.014664351851851845</v>
      </c>
    </row>
    <row r="111" spans="1:9" ht="15" customHeight="1">
      <c r="A111" s="21">
        <v>108</v>
      </c>
      <c r="B111" s="25" t="s">
        <v>25</v>
      </c>
      <c r="C111" s="25" t="s">
        <v>27</v>
      </c>
      <c r="D111" s="8" t="s">
        <v>12</v>
      </c>
      <c r="E111" s="25" t="s">
        <v>147</v>
      </c>
      <c r="F111" s="29">
        <v>0.04730324074074074</v>
      </c>
      <c r="G111" s="8" t="str">
        <f t="shared" si="5"/>
        <v>6.49/km</v>
      </c>
      <c r="H111" s="11">
        <f t="shared" si="7"/>
        <v>0.022685185185185183</v>
      </c>
      <c r="I111" s="11">
        <f t="shared" si="8"/>
        <v>0.0058796296296296305</v>
      </c>
    </row>
    <row r="112" spans="1:9" ht="15" customHeight="1">
      <c r="A112" s="21">
        <v>109</v>
      </c>
      <c r="B112" s="25" t="s">
        <v>28</v>
      </c>
      <c r="C112" s="25" t="s">
        <v>29</v>
      </c>
      <c r="D112" s="8" t="s">
        <v>173</v>
      </c>
      <c r="E112" s="25" t="s">
        <v>63</v>
      </c>
      <c r="F112" s="29">
        <v>0.04747685185185185</v>
      </c>
      <c r="G112" s="8" t="str">
        <f t="shared" si="5"/>
        <v>6.50/km</v>
      </c>
      <c r="H112" s="11">
        <f t="shared" si="7"/>
        <v>0.022858796296296294</v>
      </c>
      <c r="I112" s="11">
        <f t="shared" si="8"/>
        <v>0.013900462962962962</v>
      </c>
    </row>
    <row r="113" spans="1:9" ht="15" customHeight="1">
      <c r="A113" s="21">
        <v>110</v>
      </c>
      <c r="B113" s="25" t="s">
        <v>30</v>
      </c>
      <c r="C113" s="25" t="s">
        <v>31</v>
      </c>
      <c r="D113" s="8" t="s">
        <v>12</v>
      </c>
      <c r="E113" s="25" t="s">
        <v>63</v>
      </c>
      <c r="F113" s="29">
        <v>0.047511574074074074</v>
      </c>
      <c r="G113" s="8" t="str">
        <f t="shared" si="5"/>
        <v>6.51/km</v>
      </c>
      <c r="H113" s="11">
        <f t="shared" si="7"/>
        <v>0.022893518518518514</v>
      </c>
      <c r="I113" s="11">
        <f t="shared" si="8"/>
        <v>0.006087962962962962</v>
      </c>
    </row>
    <row r="114" spans="1:9" ht="15" customHeight="1" thickBot="1">
      <c r="A114" s="22">
        <v>111</v>
      </c>
      <c r="B114" s="26" t="s">
        <v>32</v>
      </c>
      <c r="C114" s="26" t="s">
        <v>87</v>
      </c>
      <c r="D114" s="9" t="s">
        <v>59</v>
      </c>
      <c r="E114" s="26" t="s">
        <v>68</v>
      </c>
      <c r="F114" s="30">
        <v>0.0503125</v>
      </c>
      <c r="G114" s="9" t="str">
        <f t="shared" si="5"/>
        <v>7.15/km</v>
      </c>
      <c r="H114" s="12">
        <f t="shared" si="7"/>
        <v>0.025694444444444443</v>
      </c>
      <c r="I114" s="12">
        <f t="shared" si="8"/>
        <v>0.023807870370370375</v>
      </c>
    </row>
  </sheetData>
  <autoFilter ref="A3:I11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M5" sqref="M5"/>
    </sheetView>
  </sheetViews>
  <sheetFormatPr defaultColWidth="9.140625" defaultRowHeight="12.75"/>
  <cols>
    <col min="1" max="1" width="9.140625" style="4" customWidth="1"/>
    <col min="2" max="2" width="18.28125" style="0" customWidth="1"/>
    <col min="3" max="11" width="7.28125" style="4" customWidth="1"/>
    <col min="12" max="12" width="7.28125" style="0" customWidth="1"/>
  </cols>
  <sheetData>
    <row r="1" spans="1:12" ht="24.75" customHeight="1" thickBot="1">
      <c r="A1" s="66" t="str">
        <f>individuale!A1</f>
        <v> EuroCross 2009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33" customHeight="1" thickBot="1">
      <c r="A2" s="71" t="str">
        <f>individuale!A2&amp;" km. "&amp;individuale!I2</f>
        <v>Madrid (M) Spain - Sabato 23/05/2009 km. 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24.75" customHeight="1">
      <c r="A3" s="69" t="s">
        <v>36</v>
      </c>
      <c r="B3" s="69" t="s">
        <v>237</v>
      </c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 t="s">
        <v>238</v>
      </c>
      <c r="J3" s="56"/>
      <c r="K3" s="56"/>
      <c r="L3" s="56"/>
    </row>
    <row r="4" spans="1:17" ht="15" customHeight="1">
      <c r="A4" s="44">
        <v>1</v>
      </c>
      <c r="B4" s="45" t="s">
        <v>63</v>
      </c>
      <c r="C4" s="44">
        <v>5</v>
      </c>
      <c r="D4" s="44">
        <v>6</v>
      </c>
      <c r="E4" s="44">
        <v>11</v>
      </c>
      <c r="F4" s="44">
        <v>21</v>
      </c>
      <c r="G4" s="44">
        <v>22</v>
      </c>
      <c r="H4" s="44">
        <v>23</v>
      </c>
      <c r="I4" s="44">
        <f>SUM(C4:H4)</f>
        <v>88</v>
      </c>
      <c r="J4" s="57"/>
      <c r="K4" s="58"/>
      <c r="L4" s="58"/>
      <c r="M4" s="42"/>
      <c r="N4" s="42"/>
      <c r="O4" s="42"/>
      <c r="P4" s="42"/>
      <c r="Q4" s="42"/>
    </row>
    <row r="5" spans="1:17" ht="15" customHeight="1">
      <c r="A5" s="52">
        <v>2</v>
      </c>
      <c r="B5" s="53" t="s">
        <v>60</v>
      </c>
      <c r="C5" s="52">
        <v>4</v>
      </c>
      <c r="D5" s="52">
        <v>13</v>
      </c>
      <c r="E5" s="52">
        <v>19</v>
      </c>
      <c r="F5" s="52">
        <v>24</v>
      </c>
      <c r="G5" s="52">
        <v>26</v>
      </c>
      <c r="H5" s="52">
        <v>31</v>
      </c>
      <c r="I5" s="52">
        <f aca="true" t="shared" si="0" ref="I5:I14">SUM(C5:H5)</f>
        <v>117</v>
      </c>
      <c r="J5" s="57"/>
      <c r="K5" s="58"/>
      <c r="L5" s="58"/>
      <c r="M5" s="42"/>
      <c r="N5" s="42"/>
      <c r="O5" s="42"/>
      <c r="P5" s="42"/>
      <c r="Q5" s="42"/>
    </row>
    <row r="6" spans="1:17" ht="15" customHeight="1">
      <c r="A6" s="46">
        <v>3</v>
      </c>
      <c r="B6" s="47" t="s">
        <v>54</v>
      </c>
      <c r="C6" s="46">
        <v>2</v>
      </c>
      <c r="D6" s="46">
        <v>9</v>
      </c>
      <c r="E6" s="46">
        <v>15</v>
      </c>
      <c r="F6" s="46">
        <v>20</v>
      </c>
      <c r="G6" s="46">
        <v>36</v>
      </c>
      <c r="H6" s="46">
        <v>42</v>
      </c>
      <c r="I6" s="46">
        <f t="shared" si="0"/>
        <v>124</v>
      </c>
      <c r="J6" s="57"/>
      <c r="K6" s="58"/>
      <c r="L6" s="58"/>
      <c r="M6" s="42"/>
      <c r="N6" s="42"/>
      <c r="O6" s="42"/>
      <c r="P6" s="42"/>
      <c r="Q6" s="42"/>
    </row>
    <row r="7" spans="1:17" ht="15" customHeight="1">
      <c r="A7" s="46">
        <v>4</v>
      </c>
      <c r="B7" s="47" t="s">
        <v>71</v>
      </c>
      <c r="C7" s="46">
        <v>8</v>
      </c>
      <c r="D7" s="46">
        <v>12</v>
      </c>
      <c r="E7" s="46">
        <v>18</v>
      </c>
      <c r="F7" s="46">
        <v>28</v>
      </c>
      <c r="G7" s="46">
        <v>34</v>
      </c>
      <c r="H7" s="46">
        <v>45</v>
      </c>
      <c r="I7" s="46">
        <f t="shared" si="0"/>
        <v>145</v>
      </c>
      <c r="J7" s="57"/>
      <c r="K7" s="58"/>
      <c r="L7" s="58"/>
      <c r="M7" s="42"/>
      <c r="N7" s="42"/>
      <c r="O7" s="42"/>
      <c r="P7" s="42"/>
      <c r="Q7" s="42"/>
    </row>
    <row r="8" spans="1:17" ht="15" customHeight="1">
      <c r="A8" s="46">
        <v>5</v>
      </c>
      <c r="B8" s="47" t="s">
        <v>76</v>
      </c>
      <c r="C8" s="46">
        <v>10</v>
      </c>
      <c r="D8" s="46">
        <v>17</v>
      </c>
      <c r="E8" s="46">
        <v>32</v>
      </c>
      <c r="F8" s="46">
        <v>35</v>
      </c>
      <c r="G8" s="46">
        <v>38</v>
      </c>
      <c r="H8" s="46">
        <v>40</v>
      </c>
      <c r="I8" s="46">
        <f t="shared" si="0"/>
        <v>172</v>
      </c>
      <c r="J8" s="57"/>
      <c r="K8" s="58"/>
      <c r="L8" s="58"/>
      <c r="M8" s="42"/>
      <c r="N8" s="42"/>
      <c r="O8" s="42"/>
      <c r="P8" s="42"/>
      <c r="Q8" s="42"/>
    </row>
    <row r="9" spans="1:17" ht="15" customHeight="1">
      <c r="A9" s="46">
        <v>6</v>
      </c>
      <c r="B9" s="47" t="s">
        <v>68</v>
      </c>
      <c r="C9" s="46">
        <v>7</v>
      </c>
      <c r="D9" s="46">
        <v>14</v>
      </c>
      <c r="E9" s="46">
        <v>54</v>
      </c>
      <c r="F9" s="46">
        <v>55</v>
      </c>
      <c r="G9" s="46">
        <v>61</v>
      </c>
      <c r="H9" s="46">
        <v>63</v>
      </c>
      <c r="I9" s="46">
        <f t="shared" si="0"/>
        <v>254</v>
      </c>
      <c r="J9" s="57"/>
      <c r="K9" s="58"/>
      <c r="L9" s="58"/>
      <c r="M9" s="42"/>
      <c r="N9" s="42"/>
      <c r="O9" s="42"/>
      <c r="P9" s="42"/>
      <c r="Q9" s="42"/>
    </row>
    <row r="10" spans="1:17" ht="15" customHeight="1">
      <c r="A10" s="46">
        <v>7</v>
      </c>
      <c r="B10" s="47" t="s">
        <v>57</v>
      </c>
      <c r="C10" s="46">
        <v>3</v>
      </c>
      <c r="D10" s="46">
        <v>39</v>
      </c>
      <c r="E10" s="46">
        <v>49</v>
      </c>
      <c r="F10" s="46">
        <v>51</v>
      </c>
      <c r="G10" s="48">
        <v>70</v>
      </c>
      <c r="H10" s="48">
        <v>70</v>
      </c>
      <c r="I10" s="46">
        <f t="shared" si="0"/>
        <v>282</v>
      </c>
      <c r="J10" s="57"/>
      <c r="K10" s="58"/>
      <c r="L10" s="58"/>
      <c r="M10" s="42"/>
      <c r="N10" s="42"/>
      <c r="O10" s="43"/>
      <c r="P10" s="43"/>
      <c r="Q10" s="42"/>
    </row>
    <row r="11" spans="1:17" ht="15" customHeight="1">
      <c r="A11" s="46">
        <v>8</v>
      </c>
      <c r="B11" s="47" t="s">
        <v>50</v>
      </c>
      <c r="C11" s="46">
        <v>1</v>
      </c>
      <c r="D11" s="46">
        <v>29</v>
      </c>
      <c r="E11" s="46">
        <v>52</v>
      </c>
      <c r="F11" s="46">
        <v>66</v>
      </c>
      <c r="G11" s="48">
        <v>70</v>
      </c>
      <c r="H11" s="48">
        <v>70</v>
      </c>
      <c r="I11" s="46">
        <f t="shared" si="0"/>
        <v>288</v>
      </c>
      <c r="J11" s="57"/>
      <c r="K11" s="58"/>
      <c r="L11" s="58"/>
      <c r="M11" s="42"/>
      <c r="N11" s="42"/>
      <c r="O11" s="43"/>
      <c r="P11" s="43"/>
      <c r="Q11" s="42"/>
    </row>
    <row r="12" spans="1:17" ht="15" customHeight="1">
      <c r="A12" s="46">
        <v>9</v>
      </c>
      <c r="B12" s="47" t="s">
        <v>92</v>
      </c>
      <c r="C12" s="46">
        <v>16</v>
      </c>
      <c r="D12" s="46">
        <v>43</v>
      </c>
      <c r="E12" s="48">
        <v>70</v>
      </c>
      <c r="F12" s="48">
        <v>70</v>
      </c>
      <c r="G12" s="48">
        <v>70</v>
      </c>
      <c r="H12" s="48">
        <v>70</v>
      </c>
      <c r="I12" s="46">
        <f t="shared" si="0"/>
        <v>339</v>
      </c>
      <c r="J12" s="57"/>
      <c r="K12" s="58"/>
      <c r="L12" s="58"/>
      <c r="M12" s="43"/>
      <c r="N12" s="43"/>
      <c r="O12" s="43"/>
      <c r="P12" s="43"/>
      <c r="Q12" s="42"/>
    </row>
    <row r="13" spans="1:17" ht="15" customHeight="1">
      <c r="A13" s="46">
        <v>10</v>
      </c>
      <c r="B13" s="47" t="s">
        <v>114</v>
      </c>
      <c r="C13" s="46">
        <v>27</v>
      </c>
      <c r="D13" s="46">
        <v>37</v>
      </c>
      <c r="E13" s="48">
        <v>70</v>
      </c>
      <c r="F13" s="48">
        <v>70</v>
      </c>
      <c r="G13" s="48">
        <v>70</v>
      </c>
      <c r="H13" s="48">
        <v>70</v>
      </c>
      <c r="I13" s="46">
        <f t="shared" si="0"/>
        <v>344</v>
      </c>
      <c r="J13" s="57"/>
      <c r="K13" s="58"/>
      <c r="L13" s="58"/>
      <c r="M13" s="43"/>
      <c r="N13" s="43"/>
      <c r="O13" s="43"/>
      <c r="P13" s="43"/>
      <c r="Q13" s="42"/>
    </row>
    <row r="14" spans="1:17" ht="15" customHeight="1">
      <c r="A14" s="49">
        <v>11</v>
      </c>
      <c r="B14" s="50" t="s">
        <v>147</v>
      </c>
      <c r="C14" s="49">
        <v>41</v>
      </c>
      <c r="D14" s="49">
        <v>59</v>
      </c>
      <c r="E14" s="49">
        <v>62</v>
      </c>
      <c r="F14" s="49">
        <v>65</v>
      </c>
      <c r="G14" s="49">
        <v>67</v>
      </c>
      <c r="H14" s="49">
        <v>68</v>
      </c>
      <c r="I14" s="49">
        <f t="shared" si="0"/>
        <v>362</v>
      </c>
      <c r="J14" s="57"/>
      <c r="K14" s="58"/>
      <c r="L14" s="58"/>
      <c r="M14" s="42"/>
      <c r="N14" s="42"/>
      <c r="O14" s="42"/>
      <c r="P14" s="42"/>
      <c r="Q14" s="42"/>
    </row>
    <row r="15" spans="1:12" ht="15" customHeight="1" thickBot="1">
      <c r="A15" s="58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6"/>
    </row>
    <row r="16" spans="1:12" ht="24.75" customHeight="1">
      <c r="A16" s="18" t="s">
        <v>36</v>
      </c>
      <c r="B16" s="18" t="s">
        <v>239</v>
      </c>
      <c r="C16" s="19">
        <v>1</v>
      </c>
      <c r="D16" s="19">
        <v>2</v>
      </c>
      <c r="E16" s="19">
        <v>3</v>
      </c>
      <c r="F16" s="19" t="s">
        <v>238</v>
      </c>
      <c r="G16" s="57"/>
      <c r="H16" s="57"/>
      <c r="I16" s="57"/>
      <c r="J16" s="56"/>
      <c r="K16" s="56"/>
      <c r="L16" s="56"/>
    </row>
    <row r="17" spans="1:12" ht="15" customHeight="1">
      <c r="A17" s="54">
        <v>1</v>
      </c>
      <c r="B17" s="55" t="s">
        <v>60</v>
      </c>
      <c r="C17" s="54">
        <v>3</v>
      </c>
      <c r="D17" s="54">
        <v>5</v>
      </c>
      <c r="E17" s="54">
        <v>13</v>
      </c>
      <c r="F17" s="54">
        <f>SUM(C17:E17)</f>
        <v>21</v>
      </c>
      <c r="G17" s="58"/>
      <c r="H17" s="57"/>
      <c r="I17" s="57"/>
      <c r="J17" s="57"/>
      <c r="K17" s="56"/>
      <c r="L17" s="56"/>
    </row>
    <row r="18" spans="1:12" ht="15" customHeight="1">
      <c r="A18" s="46">
        <v>2</v>
      </c>
      <c r="B18" s="47" t="s">
        <v>63</v>
      </c>
      <c r="C18" s="46">
        <v>9</v>
      </c>
      <c r="D18" s="46">
        <v>10</v>
      </c>
      <c r="E18" s="46">
        <v>14</v>
      </c>
      <c r="F18" s="46">
        <f aca="true" t="shared" si="1" ref="F18:F27">SUM(C18:E18)</f>
        <v>33</v>
      </c>
      <c r="G18" s="58"/>
      <c r="H18" s="57"/>
      <c r="I18" s="57"/>
      <c r="J18" s="57"/>
      <c r="K18" s="56"/>
      <c r="L18" s="56"/>
    </row>
    <row r="19" spans="1:12" ht="15" customHeight="1">
      <c r="A19" s="46">
        <v>3</v>
      </c>
      <c r="B19" s="47" t="s">
        <v>50</v>
      </c>
      <c r="C19" s="46">
        <v>1</v>
      </c>
      <c r="D19" s="46">
        <v>8</v>
      </c>
      <c r="E19" s="48">
        <v>26</v>
      </c>
      <c r="F19" s="46">
        <f t="shared" si="1"/>
        <v>35</v>
      </c>
      <c r="G19" s="58"/>
      <c r="H19" s="57"/>
      <c r="I19" s="57"/>
      <c r="J19" s="57"/>
      <c r="K19" s="56"/>
      <c r="L19" s="56"/>
    </row>
    <row r="20" spans="1:12" ht="15" customHeight="1">
      <c r="A20" s="46">
        <v>4</v>
      </c>
      <c r="B20" s="47" t="s">
        <v>114</v>
      </c>
      <c r="C20" s="46">
        <v>2</v>
      </c>
      <c r="D20" s="46">
        <v>7</v>
      </c>
      <c r="E20" s="48">
        <v>26</v>
      </c>
      <c r="F20" s="46">
        <f t="shared" si="1"/>
        <v>35</v>
      </c>
      <c r="G20" s="59" t="s">
        <v>240</v>
      </c>
      <c r="H20" s="57"/>
      <c r="I20" s="57"/>
      <c r="J20" s="57"/>
      <c r="K20" s="56"/>
      <c r="L20" s="56"/>
    </row>
    <row r="21" spans="1:12" ht="15" customHeight="1">
      <c r="A21" s="46">
        <v>5</v>
      </c>
      <c r="B21" s="47" t="s">
        <v>76</v>
      </c>
      <c r="C21" s="46">
        <v>6</v>
      </c>
      <c r="D21" s="46">
        <v>12</v>
      </c>
      <c r="E21" s="46">
        <v>22</v>
      </c>
      <c r="F21" s="46">
        <f t="shared" si="1"/>
        <v>40</v>
      </c>
      <c r="G21" s="58"/>
      <c r="H21" s="57"/>
      <c r="I21" s="57"/>
      <c r="J21" s="57"/>
      <c r="K21" s="56"/>
      <c r="L21" s="56"/>
    </row>
    <row r="22" spans="1:12" ht="15" customHeight="1">
      <c r="A22" s="46">
        <v>6</v>
      </c>
      <c r="B22" s="47" t="s">
        <v>71</v>
      </c>
      <c r="C22" s="46">
        <v>11</v>
      </c>
      <c r="D22" s="46">
        <v>17</v>
      </c>
      <c r="E22" s="46">
        <v>18</v>
      </c>
      <c r="F22" s="46">
        <f t="shared" si="1"/>
        <v>46</v>
      </c>
      <c r="G22" s="58"/>
      <c r="H22" s="57"/>
      <c r="I22" s="57"/>
      <c r="J22" s="57"/>
      <c r="K22" s="56"/>
      <c r="L22" s="56"/>
    </row>
    <row r="23" spans="1:12" ht="15" customHeight="1">
      <c r="A23" s="46">
        <v>7</v>
      </c>
      <c r="B23" s="47" t="s">
        <v>57</v>
      </c>
      <c r="C23" s="46">
        <v>15</v>
      </c>
      <c r="D23" s="46">
        <v>16</v>
      </c>
      <c r="E23" s="46">
        <v>19</v>
      </c>
      <c r="F23" s="46">
        <f t="shared" si="1"/>
        <v>50</v>
      </c>
      <c r="G23" s="58"/>
      <c r="H23" s="57"/>
      <c r="I23" s="57"/>
      <c r="J23" s="57"/>
      <c r="K23" s="56"/>
      <c r="L23" s="56"/>
    </row>
    <row r="24" spans="1:12" ht="15" customHeight="1">
      <c r="A24" s="46">
        <v>8</v>
      </c>
      <c r="B24" s="47" t="s">
        <v>54</v>
      </c>
      <c r="C24" s="46">
        <v>4</v>
      </c>
      <c r="D24" s="48">
        <v>26</v>
      </c>
      <c r="E24" s="48">
        <v>26</v>
      </c>
      <c r="F24" s="46">
        <f t="shared" si="1"/>
        <v>56</v>
      </c>
      <c r="G24" s="58"/>
      <c r="H24" s="57"/>
      <c r="I24" s="57"/>
      <c r="J24" s="57"/>
      <c r="K24" s="56"/>
      <c r="L24" s="56"/>
    </row>
    <row r="25" spans="1:12" ht="15" customHeight="1">
      <c r="A25" s="46">
        <v>9</v>
      </c>
      <c r="B25" s="47" t="s">
        <v>147</v>
      </c>
      <c r="C25" s="46">
        <v>21</v>
      </c>
      <c r="D25" s="46">
        <v>24</v>
      </c>
      <c r="E25" s="46">
        <v>25</v>
      </c>
      <c r="F25" s="46">
        <f t="shared" si="1"/>
        <v>70</v>
      </c>
      <c r="G25" s="58"/>
      <c r="H25" s="57"/>
      <c r="I25" s="57"/>
      <c r="J25" s="57"/>
      <c r="K25" s="56"/>
      <c r="L25" s="56"/>
    </row>
    <row r="26" spans="1:12" ht="15" customHeight="1">
      <c r="A26" s="46">
        <v>10</v>
      </c>
      <c r="B26" s="47" t="s">
        <v>68</v>
      </c>
      <c r="C26" s="46">
        <v>20</v>
      </c>
      <c r="D26" s="48">
        <v>26</v>
      </c>
      <c r="E26" s="48">
        <v>26</v>
      </c>
      <c r="F26" s="46">
        <f t="shared" si="1"/>
        <v>72</v>
      </c>
      <c r="G26" s="58"/>
      <c r="H26" s="57"/>
      <c r="I26" s="57"/>
      <c r="J26" s="57"/>
      <c r="K26" s="56"/>
      <c r="L26" s="56"/>
    </row>
    <row r="27" spans="1:12" ht="15" customHeight="1">
      <c r="A27" s="49">
        <v>11</v>
      </c>
      <c r="B27" s="50" t="s">
        <v>92</v>
      </c>
      <c r="C27" s="51">
        <v>26</v>
      </c>
      <c r="D27" s="51">
        <v>26</v>
      </c>
      <c r="E27" s="51">
        <v>26</v>
      </c>
      <c r="F27" s="49">
        <f t="shared" si="1"/>
        <v>78</v>
      </c>
      <c r="G27" s="58"/>
      <c r="H27" s="57"/>
      <c r="I27" s="57"/>
      <c r="J27" s="57"/>
      <c r="K27" s="56"/>
      <c r="L27" s="56"/>
    </row>
    <row r="28" spans="1:12" ht="15" customHeight="1" thickBot="1">
      <c r="A28" s="60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6"/>
    </row>
    <row r="29" spans="1:12" ht="24.75" customHeight="1">
      <c r="A29" s="18" t="s">
        <v>36</v>
      </c>
      <c r="B29" s="18" t="s">
        <v>241</v>
      </c>
      <c r="C29" s="19">
        <v>1</v>
      </c>
      <c r="D29" s="19">
        <v>2</v>
      </c>
      <c r="E29" s="19">
        <v>3</v>
      </c>
      <c r="F29" s="19">
        <v>4</v>
      </c>
      <c r="G29" s="19">
        <v>5</v>
      </c>
      <c r="H29" s="19">
        <v>6</v>
      </c>
      <c r="I29" s="19">
        <v>7</v>
      </c>
      <c r="J29" s="19">
        <v>8</v>
      </c>
      <c r="K29" s="19">
        <v>9</v>
      </c>
      <c r="L29" s="19" t="s">
        <v>238</v>
      </c>
    </row>
    <row r="30" spans="1:12" ht="15" customHeight="1">
      <c r="A30" s="44">
        <v>1</v>
      </c>
      <c r="B30" s="45" t="s">
        <v>63</v>
      </c>
      <c r="C30" s="44">
        <v>5</v>
      </c>
      <c r="D30" s="44">
        <v>6</v>
      </c>
      <c r="E30" s="44">
        <v>11</v>
      </c>
      <c r="F30" s="44">
        <v>22</v>
      </c>
      <c r="G30" s="44">
        <v>23</v>
      </c>
      <c r="H30" s="44">
        <v>24</v>
      </c>
      <c r="I30" s="44">
        <v>53</v>
      </c>
      <c r="J30" s="44">
        <v>55</v>
      </c>
      <c r="K30" s="44">
        <v>63</v>
      </c>
      <c r="L30" s="44">
        <f>SUM(C30:K30)</f>
        <v>262</v>
      </c>
    </row>
    <row r="31" spans="1:12" ht="15" customHeight="1">
      <c r="A31" s="52">
        <v>2</v>
      </c>
      <c r="B31" s="53" t="s">
        <v>60</v>
      </c>
      <c r="C31" s="52">
        <v>4</v>
      </c>
      <c r="D31" s="52">
        <v>14</v>
      </c>
      <c r="E31" s="52">
        <v>20</v>
      </c>
      <c r="F31" s="52">
        <v>25</v>
      </c>
      <c r="G31" s="52">
        <v>26</v>
      </c>
      <c r="H31" s="52">
        <v>30</v>
      </c>
      <c r="I31" s="52">
        <v>42</v>
      </c>
      <c r="J31" s="52">
        <v>45</v>
      </c>
      <c r="K31" s="52">
        <v>62</v>
      </c>
      <c r="L31" s="52">
        <f aca="true" t="shared" si="2" ref="L31:L40">SUM(C31:K31)</f>
        <v>268</v>
      </c>
    </row>
    <row r="32" spans="1:12" ht="15" customHeight="1">
      <c r="A32" s="46">
        <v>3</v>
      </c>
      <c r="B32" s="47" t="s">
        <v>71</v>
      </c>
      <c r="C32" s="46">
        <v>8</v>
      </c>
      <c r="D32" s="46">
        <v>12</v>
      </c>
      <c r="E32" s="46">
        <v>19</v>
      </c>
      <c r="F32" s="46">
        <v>28</v>
      </c>
      <c r="G32" s="46">
        <v>32</v>
      </c>
      <c r="H32" s="46">
        <v>46</v>
      </c>
      <c r="I32" s="46">
        <v>57</v>
      </c>
      <c r="J32" s="46">
        <v>67</v>
      </c>
      <c r="K32" s="46">
        <v>68</v>
      </c>
      <c r="L32" s="46">
        <f t="shared" si="2"/>
        <v>337</v>
      </c>
    </row>
    <row r="33" spans="1:12" ht="15" customHeight="1">
      <c r="A33" s="46">
        <v>4</v>
      </c>
      <c r="B33" s="47" t="s">
        <v>76</v>
      </c>
      <c r="C33" s="46">
        <v>10</v>
      </c>
      <c r="D33" s="46">
        <v>18</v>
      </c>
      <c r="E33" s="46">
        <v>31</v>
      </c>
      <c r="F33" s="46">
        <v>33</v>
      </c>
      <c r="G33" s="46">
        <v>36</v>
      </c>
      <c r="H33" s="46">
        <v>39</v>
      </c>
      <c r="I33" s="46">
        <v>47</v>
      </c>
      <c r="J33" s="46">
        <v>58</v>
      </c>
      <c r="K33" s="46">
        <v>73</v>
      </c>
      <c r="L33" s="46">
        <f t="shared" si="2"/>
        <v>345</v>
      </c>
    </row>
    <row r="34" spans="1:12" ht="15" customHeight="1">
      <c r="A34" s="46">
        <v>5</v>
      </c>
      <c r="B34" s="47" t="s">
        <v>54</v>
      </c>
      <c r="C34" s="46">
        <v>2</v>
      </c>
      <c r="D34" s="46">
        <v>9</v>
      </c>
      <c r="E34" s="46">
        <v>16</v>
      </c>
      <c r="F34" s="46">
        <v>21</v>
      </c>
      <c r="G34" s="46">
        <v>34</v>
      </c>
      <c r="H34" s="46">
        <v>41</v>
      </c>
      <c r="I34" s="46">
        <v>44</v>
      </c>
      <c r="J34" s="48">
        <v>95</v>
      </c>
      <c r="K34" s="48">
        <v>95</v>
      </c>
      <c r="L34" s="46">
        <f t="shared" si="2"/>
        <v>357</v>
      </c>
    </row>
    <row r="35" spans="1:12" ht="15" customHeight="1">
      <c r="A35" s="46">
        <v>6</v>
      </c>
      <c r="B35" s="47" t="s">
        <v>50</v>
      </c>
      <c r="C35" s="46">
        <v>1</v>
      </c>
      <c r="D35" s="46">
        <v>13</v>
      </c>
      <c r="E35" s="46">
        <v>29</v>
      </c>
      <c r="F35" s="46">
        <v>50</v>
      </c>
      <c r="G35" s="46">
        <v>52</v>
      </c>
      <c r="H35" s="46">
        <v>74</v>
      </c>
      <c r="I35" s="48">
        <v>95</v>
      </c>
      <c r="J35" s="48">
        <v>95</v>
      </c>
      <c r="K35" s="48">
        <v>95</v>
      </c>
      <c r="L35" s="46">
        <f t="shared" si="2"/>
        <v>504</v>
      </c>
    </row>
    <row r="36" spans="1:12" ht="15" customHeight="1">
      <c r="A36" s="46">
        <v>7</v>
      </c>
      <c r="B36" s="47" t="s">
        <v>68</v>
      </c>
      <c r="C36" s="46">
        <v>7</v>
      </c>
      <c r="D36" s="46">
        <v>15</v>
      </c>
      <c r="E36" s="46">
        <v>54</v>
      </c>
      <c r="F36" s="46">
        <v>56</v>
      </c>
      <c r="G36" s="46">
        <v>60</v>
      </c>
      <c r="H36" s="46">
        <v>66</v>
      </c>
      <c r="I36" s="46">
        <v>70</v>
      </c>
      <c r="J36" s="48">
        <v>95</v>
      </c>
      <c r="K36" s="48">
        <v>95</v>
      </c>
      <c r="L36" s="46">
        <f t="shared" si="2"/>
        <v>518</v>
      </c>
    </row>
    <row r="37" spans="1:12" ht="15" customHeight="1">
      <c r="A37" s="46">
        <v>8</v>
      </c>
      <c r="B37" s="47" t="s">
        <v>57</v>
      </c>
      <c r="C37" s="46">
        <v>3</v>
      </c>
      <c r="D37" s="46">
        <v>37</v>
      </c>
      <c r="E37" s="46">
        <v>48</v>
      </c>
      <c r="F37" s="46">
        <v>51</v>
      </c>
      <c r="G37" s="46">
        <v>64</v>
      </c>
      <c r="H37" s="46">
        <v>65</v>
      </c>
      <c r="I37" s="46">
        <v>69</v>
      </c>
      <c r="J37" s="48">
        <v>95</v>
      </c>
      <c r="K37" s="48">
        <v>95</v>
      </c>
      <c r="L37" s="46">
        <f t="shared" si="2"/>
        <v>527</v>
      </c>
    </row>
    <row r="38" spans="1:12" ht="15" customHeight="1">
      <c r="A38" s="46">
        <v>9</v>
      </c>
      <c r="B38" s="47" t="s">
        <v>147</v>
      </c>
      <c r="C38" s="46">
        <v>40</v>
      </c>
      <c r="D38" s="46">
        <v>59</v>
      </c>
      <c r="E38" s="46">
        <v>61</v>
      </c>
      <c r="F38" s="46">
        <v>71</v>
      </c>
      <c r="G38" s="46">
        <v>72</v>
      </c>
      <c r="H38" s="46">
        <v>75</v>
      </c>
      <c r="I38" s="46">
        <v>76</v>
      </c>
      <c r="J38" s="46">
        <v>77</v>
      </c>
      <c r="K38" s="46">
        <v>78</v>
      </c>
      <c r="L38" s="46">
        <f t="shared" si="2"/>
        <v>609</v>
      </c>
    </row>
    <row r="39" spans="1:12" ht="15" customHeight="1">
      <c r="A39" s="46">
        <v>10</v>
      </c>
      <c r="B39" s="47" t="s">
        <v>114</v>
      </c>
      <c r="C39" s="46">
        <v>27</v>
      </c>
      <c r="D39" s="46">
        <v>35</v>
      </c>
      <c r="E39" s="46">
        <v>38</v>
      </c>
      <c r="F39" s="46">
        <v>49</v>
      </c>
      <c r="G39" s="48">
        <v>95</v>
      </c>
      <c r="H39" s="48">
        <v>95</v>
      </c>
      <c r="I39" s="48">
        <v>95</v>
      </c>
      <c r="J39" s="48">
        <v>95</v>
      </c>
      <c r="K39" s="48">
        <v>95</v>
      </c>
      <c r="L39" s="46">
        <f t="shared" si="2"/>
        <v>624</v>
      </c>
    </row>
    <row r="40" spans="1:12" ht="15" customHeight="1">
      <c r="A40" s="49">
        <v>11</v>
      </c>
      <c r="B40" s="50" t="s">
        <v>92</v>
      </c>
      <c r="C40" s="49">
        <v>17</v>
      </c>
      <c r="D40" s="49">
        <v>43</v>
      </c>
      <c r="E40" s="51">
        <v>95</v>
      </c>
      <c r="F40" s="51">
        <v>95</v>
      </c>
      <c r="G40" s="51">
        <v>95</v>
      </c>
      <c r="H40" s="51">
        <v>95</v>
      </c>
      <c r="I40" s="51">
        <v>95</v>
      </c>
      <c r="J40" s="51">
        <v>95</v>
      </c>
      <c r="K40" s="51">
        <v>95</v>
      </c>
      <c r="L40" s="49">
        <f t="shared" si="2"/>
        <v>725</v>
      </c>
    </row>
    <row r="41" ht="15.75">
      <c r="A41" s="41"/>
    </row>
    <row r="42" ht="15.75">
      <c r="A42" s="41"/>
    </row>
  </sheetData>
  <mergeCells count="2">
    <mergeCell ref="A1:L1"/>
    <mergeCell ref="A2:L2"/>
  </mergeCells>
  <printOptions/>
  <pageMargins left="0.23" right="0.2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2009-06-03T07:09:20Z</cp:lastPrinted>
  <dcterms:created xsi:type="dcterms:W3CDTF">2008-10-15T19:55:17Z</dcterms:created>
  <dcterms:modified xsi:type="dcterms:W3CDTF">2009-06-04T07:17:01Z</dcterms:modified>
  <cp:category/>
  <cp:version/>
  <cp:contentType/>
  <cp:contentStatus/>
</cp:coreProperties>
</file>