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<sst xmlns="http://schemas.openxmlformats.org/spreadsheetml/2006/main" count="648" uniqueCount="307">
  <si>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</si>
  <si>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</si>
  <si>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</si>
  <si>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</si>
  <si>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</si>
  <si>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</si>
  <si>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</si>
  <si>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</si>
  <si>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</si>
  <si>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</si>
  <si>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</si>
  <si>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</si>
  <si>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ANTONIO</t>
  </si>
  <si>
    <t>MARCO</t>
  </si>
  <si>
    <t>MASSIMO</t>
  </si>
  <si>
    <t>ROBERTO</t>
  </si>
  <si>
    <t>GIANNI</t>
  </si>
  <si>
    <t>ANDREA</t>
  </si>
  <si>
    <t>VINCENZO</t>
  </si>
  <si>
    <t>FABIO</t>
  </si>
  <si>
    <t>FRANCESCO</t>
  </si>
  <si>
    <t>PAOLO</t>
  </si>
  <si>
    <t>DANIELE</t>
  </si>
  <si>
    <t>MAURIZIO</t>
  </si>
  <si>
    <t>ALESSANDRO</t>
  </si>
  <si>
    <t>STEFANO</t>
  </si>
  <si>
    <t>MASSIMILIANO</t>
  </si>
  <si>
    <t>PIETRO</t>
  </si>
  <si>
    <t>SILVIA</t>
  </si>
  <si>
    <t>LUCIANO</t>
  </si>
  <si>
    <t>GIUSEPPE</t>
  </si>
  <si>
    <t>MATTEO</t>
  </si>
  <si>
    <t>CLAUDIO</t>
  </si>
  <si>
    <t>SANDRO</t>
  </si>
  <si>
    <t>LUCA</t>
  </si>
  <si>
    <t>FABRIZIO</t>
  </si>
  <si>
    <t>PATRIZIA</t>
  </si>
  <si>
    <t>ALBERTO</t>
  </si>
  <si>
    <t>LORENZO</t>
  </si>
  <si>
    <t>ANGELO</t>
  </si>
  <si>
    <t>NASSO</t>
  </si>
  <si>
    <t>GABRIELE</t>
  </si>
  <si>
    <t>RICCARDO</t>
  </si>
  <si>
    <t>SALVATORE</t>
  </si>
  <si>
    <t>MAURO</t>
  </si>
  <si>
    <t>ALESSIO</t>
  </si>
  <si>
    <t>DAVIDE</t>
  </si>
  <si>
    <t>CARLO</t>
  </si>
  <si>
    <t>MARIO</t>
  </si>
  <si>
    <t>ROMANO</t>
  </si>
  <si>
    <t>SARA</t>
  </si>
  <si>
    <t>BATTISTI</t>
  </si>
  <si>
    <t>WALTER</t>
  </si>
  <si>
    <t>BONANNI</t>
  </si>
  <si>
    <t>DANIELA</t>
  </si>
  <si>
    <t>MONICA</t>
  </si>
  <si>
    <t>ANNALISA</t>
  </si>
  <si>
    <t>EMILIO</t>
  </si>
  <si>
    <t>GIAMPIERO</t>
  </si>
  <si>
    <t>FEDERICA</t>
  </si>
  <si>
    <t>TOMASSI</t>
  </si>
  <si>
    <t>RICCI</t>
  </si>
  <si>
    <t>AGOSTINO</t>
  </si>
  <si>
    <t>VALERIO</t>
  </si>
  <si>
    <t>PETRUCCI</t>
  </si>
  <si>
    <t>DIEGO</t>
  </si>
  <si>
    <t>NULLI</t>
  </si>
  <si>
    <t>CORTESE</t>
  </si>
  <si>
    <t>ADELE</t>
  </si>
  <si>
    <t>FABIANI</t>
  </si>
  <si>
    <t>SABBATINI</t>
  </si>
  <si>
    <t>LUCIANI</t>
  </si>
  <si>
    <t>GRECO</t>
  </si>
  <si>
    <t>INDIVIDUALE</t>
  </si>
  <si>
    <t>AMATORI VILLA PAMPHILI</t>
  </si>
  <si>
    <t>ANTONELLI</t>
  </si>
  <si>
    <t>TOMASSINI</t>
  </si>
  <si>
    <t>SM</t>
  </si>
  <si>
    <t>FIORAVANTI</t>
  </si>
  <si>
    <t>SM50</t>
  </si>
  <si>
    <t>MIELE</t>
  </si>
  <si>
    <t>SM40</t>
  </si>
  <si>
    <t>SM35</t>
  </si>
  <si>
    <t>UISP ROMA</t>
  </si>
  <si>
    <t>SM45</t>
  </si>
  <si>
    <t>DE VIZIO</t>
  </si>
  <si>
    <t>ALESSANDRA</t>
  </si>
  <si>
    <t>SF</t>
  </si>
  <si>
    <t>SM55</t>
  </si>
  <si>
    <t>PODISTICA ROCCA DI PAPA</t>
  </si>
  <si>
    <t>SM60</t>
  </si>
  <si>
    <t>SF40</t>
  </si>
  <si>
    <t>ATLETICA PEGASO</t>
  </si>
  <si>
    <t>DE LUCA</t>
  </si>
  <si>
    <t>SF35</t>
  </si>
  <si>
    <t>MUSICCO</t>
  </si>
  <si>
    <t>RUGGERI</t>
  </si>
  <si>
    <t>MARATHON CLUB ROMA</t>
  </si>
  <si>
    <t>SF50</t>
  </si>
  <si>
    <t>PICA</t>
  </si>
  <si>
    <t>SEBASTIANO</t>
  </si>
  <si>
    <t>GRAZIA</t>
  </si>
  <si>
    <t>BROGI</t>
  </si>
  <si>
    <t>GIANCARLO</t>
  </si>
  <si>
    <t>CORSA DEI SANTI</t>
  </si>
  <si>
    <t>SF45</t>
  </si>
  <si>
    <t>VITTORIO</t>
  </si>
  <si>
    <t>PASQUALINO</t>
  </si>
  <si>
    <t>-</t>
  </si>
  <si>
    <t>MAGRINI</t>
  </si>
  <si>
    <t>PAOLA</t>
  </si>
  <si>
    <t>CESARE</t>
  </si>
  <si>
    <t>Maratonina delle Rose</t>
  </si>
  <si>
    <t>14ª edizione</t>
  </si>
  <si>
    <t>S. Lucia di Fontenuova (RM) Italia - Domenica 19/06/2016</t>
  </si>
  <si>
    <t>EMBAYE</t>
  </si>
  <si>
    <t>ELIAS</t>
  </si>
  <si>
    <t>LBM SPORT TEAM</t>
  </si>
  <si>
    <t>DOMINICIS</t>
  </si>
  <si>
    <t>DI MARCO SPORT</t>
  </si>
  <si>
    <t>D'ANTONE</t>
  </si>
  <si>
    <t>LA SBARRA</t>
  </si>
  <si>
    <t>CERRONI</t>
  </si>
  <si>
    <t>UMBERTO</t>
  </si>
  <si>
    <t>ATLETICO MONTEROTONDO</t>
  </si>
  <si>
    <t>CARTUCCIA</t>
  </si>
  <si>
    <t>GRUPPO PODISTICO L'AIRONE</t>
  </si>
  <si>
    <t>TESORO</t>
  </si>
  <si>
    <t>ASD LAZIO RUNNERS TEAM</t>
  </si>
  <si>
    <t>TANFONI</t>
  </si>
  <si>
    <t>ASD ATLETICO MONTEROTONDO</t>
  </si>
  <si>
    <t>CARDONA CRUZ</t>
  </si>
  <si>
    <t>LUIS ELIAS</t>
  </si>
  <si>
    <t>PODISTICA FALERIA</t>
  </si>
  <si>
    <t>FRATTICI</t>
  </si>
  <si>
    <t>D'ERRIGO</t>
  </si>
  <si>
    <t>ATLETICA PALOMBARA</t>
  </si>
  <si>
    <t>CARINI</t>
  </si>
  <si>
    <t>TIVOLI MARATHON</t>
  </si>
  <si>
    <t>TRIESTE ATLETICA</t>
  </si>
  <si>
    <t>ARELLANO BARCO</t>
  </si>
  <si>
    <t>CARLOS IVAN</t>
  </si>
  <si>
    <t>CAT SPORT</t>
  </si>
  <si>
    <t>VANNI</t>
  </si>
  <si>
    <t>SAVINI</t>
  </si>
  <si>
    <t>ASD RUNNING SAN BASILIO</t>
  </si>
  <si>
    <t>PUROSANGUE ATHLETICS CLUB</t>
  </si>
  <si>
    <t>VITA</t>
  </si>
  <si>
    <t>PELOSI</t>
  </si>
  <si>
    <t>CALAVANI</t>
  </si>
  <si>
    <t>RIFONDAZIONE PODISTICA</t>
  </si>
  <si>
    <t>TRONO</t>
  </si>
  <si>
    <t>ISMAELE</t>
  </si>
  <si>
    <t>PATTA</t>
  </si>
  <si>
    <t>BRAVETTI</t>
  </si>
  <si>
    <t>ANNALAURA</t>
  </si>
  <si>
    <t>DECEMBRINI</t>
  </si>
  <si>
    <t>GENTILINI</t>
  </si>
  <si>
    <t>VLADIMIRO</t>
  </si>
  <si>
    <t>VITULANO</t>
  </si>
  <si>
    <t>FACCHINI</t>
  </si>
  <si>
    <t>POL. DIL. NUOVA  LUNGHEZZA</t>
  </si>
  <si>
    <t>CASTELLANO</t>
  </si>
  <si>
    <t>RCF ROMA SUD</t>
  </si>
  <si>
    <t>MASSIMI</t>
  </si>
  <si>
    <t>PEDUTO</t>
  </si>
  <si>
    <t>LUCILLA</t>
  </si>
  <si>
    <t>CORPO LIBERO TEAM RUNNING</t>
  </si>
  <si>
    <t>LIBERATI</t>
  </si>
  <si>
    <t>DI FILIPPO</t>
  </si>
  <si>
    <t>TIRRENO ATLETICA CIVITAVECCHIA</t>
  </si>
  <si>
    <t>GUIDA</t>
  </si>
  <si>
    <t>CUCCURU</t>
  </si>
  <si>
    <t>CASCIOTTI</t>
  </si>
  <si>
    <t>IVO</t>
  </si>
  <si>
    <t>D'ALESSANDRI</t>
  </si>
  <si>
    <t>TRAIL DEI DUE LAGHI</t>
  </si>
  <si>
    <t>DI PIETRO</t>
  </si>
  <si>
    <t>DUE PONTI</t>
  </si>
  <si>
    <t>ORTENZI</t>
  </si>
  <si>
    <t>LUZIETTI</t>
  </si>
  <si>
    <t>GIOVINAZZO</t>
  </si>
  <si>
    <t>RINAUDO</t>
  </si>
  <si>
    <t>PLACIDO</t>
  </si>
  <si>
    <t>FARATLETICA</t>
  </si>
  <si>
    <t>VITALE</t>
  </si>
  <si>
    <t>VALERIANI</t>
  </si>
  <si>
    <t>PIERO</t>
  </si>
  <si>
    <t>NICHOLASAVERIO</t>
  </si>
  <si>
    <t>ASD FULMINI E SAETTE</t>
  </si>
  <si>
    <t>BOMBINI</t>
  </si>
  <si>
    <t>ALFONSI</t>
  </si>
  <si>
    <t>GRILLI</t>
  </si>
  <si>
    <t>GLORIA</t>
  </si>
  <si>
    <t>TRODINI</t>
  </si>
  <si>
    <t>ALFIERI</t>
  </si>
  <si>
    <t>BATTISTINI</t>
  </si>
  <si>
    <t>RASO</t>
  </si>
  <si>
    <t>FRAGANO</t>
  </si>
  <si>
    <t>TOMSA</t>
  </si>
  <si>
    <t>HALINA</t>
  </si>
  <si>
    <t>ROMA 83</t>
  </si>
  <si>
    <t>COSTANTINI</t>
  </si>
  <si>
    <t>FABIA</t>
  </si>
  <si>
    <t>DE BLASIS</t>
  </si>
  <si>
    <t>MARZIO</t>
  </si>
  <si>
    <t>CASTELLANA</t>
  </si>
  <si>
    <t>LEONE</t>
  </si>
  <si>
    <t>BANCARI ROMANI</t>
  </si>
  <si>
    <t>PISANU</t>
  </si>
  <si>
    <t>FIORENZO</t>
  </si>
  <si>
    <t>PAOLESSI</t>
  </si>
  <si>
    <t>ASD PODISTICA CIAMPINO</t>
  </si>
  <si>
    <t>VIOLA</t>
  </si>
  <si>
    <t>LUCIANO ANTONIO</t>
  </si>
  <si>
    <t>ATL LAGOS DEI MARSI</t>
  </si>
  <si>
    <t>PODISTICA PRIMAVALLE</t>
  </si>
  <si>
    <t>CAPOBIANCO</t>
  </si>
  <si>
    <t>EUPLIO</t>
  </si>
  <si>
    <t>SILVESTRINI</t>
  </si>
  <si>
    <t>SS LAZIO ATLETICA</t>
  </si>
  <si>
    <t>MAISANO</t>
  </si>
  <si>
    <t>SANTO</t>
  </si>
  <si>
    <t>SM65+</t>
  </si>
  <si>
    <t>SCASSEDDU</t>
  </si>
  <si>
    <t>QUATTROCCHI</t>
  </si>
  <si>
    <t>MAGGIORI</t>
  </si>
  <si>
    <t>CANNELLA</t>
  </si>
  <si>
    <t>DI EDOARDO</t>
  </si>
  <si>
    <t>FANELLI</t>
  </si>
  <si>
    <t>BELLISI</t>
  </si>
  <si>
    <t>REA</t>
  </si>
  <si>
    <t>BILOTTI</t>
  </si>
  <si>
    <t>CALCATERRA SPORT</t>
  </si>
  <si>
    <t>ZAMPETTI</t>
  </si>
  <si>
    <t>BATTISTELLI</t>
  </si>
  <si>
    <t>LIVIANO</t>
  </si>
  <si>
    <t>SALATINO</t>
  </si>
  <si>
    <t>PIERSANTI</t>
  </si>
  <si>
    <t>DI GIOIA</t>
  </si>
  <si>
    <t>NUNZIO</t>
  </si>
  <si>
    <t>ATLETICA MOLISE AMATORI</t>
  </si>
  <si>
    <t>FIORINI</t>
  </si>
  <si>
    <t>EDGARDO</t>
  </si>
  <si>
    <t>TOGNINELLI</t>
  </si>
  <si>
    <t>PIETROSIMONE</t>
  </si>
  <si>
    <t>ASD PODISTRET</t>
  </si>
  <si>
    <t>GACCETTA</t>
  </si>
  <si>
    <t>DI COLA</t>
  </si>
  <si>
    <t>IAMPICONI</t>
  </si>
  <si>
    <t>FELIZIANI</t>
  </si>
  <si>
    <t>TRIOLA</t>
  </si>
  <si>
    <t>GIULIANI</t>
  </si>
  <si>
    <t>ALBO</t>
  </si>
  <si>
    <t>EDGAR</t>
  </si>
  <si>
    <t>FULMINI PER SAETTE</t>
  </si>
  <si>
    <t>CIPOLLONI</t>
  </si>
  <si>
    <t>VERDILIO</t>
  </si>
  <si>
    <t>TRIVELLATO</t>
  </si>
  <si>
    <t>GIUSEPPINA</t>
  </si>
  <si>
    <t>DI STEFANO</t>
  </si>
  <si>
    <t>MOCCIA</t>
  </si>
  <si>
    <t>TAGLIABUE</t>
  </si>
  <si>
    <t>SF55+</t>
  </si>
  <si>
    <t>MARCONI</t>
  </si>
  <si>
    <t>DE MATTIA</t>
  </si>
  <si>
    <t>LUDOVICO</t>
  </si>
  <si>
    <t>OLIMPICA FLAMINIA</t>
  </si>
  <si>
    <t>PSPERANZA</t>
  </si>
  <si>
    <t>PITRANTONI</t>
  </si>
  <si>
    <t>FILOMENA</t>
  </si>
  <si>
    <t>COSENTINO</t>
  </si>
  <si>
    <t>TOSONI</t>
  </si>
  <si>
    <t>ATLETICA FIANO ROMANO</t>
  </si>
  <si>
    <t>GIORI</t>
  </si>
  <si>
    <t>ASD GRUPPO REALE STATO</t>
  </si>
  <si>
    <t>CARDOSELLI</t>
  </si>
  <si>
    <t>PEIFFER</t>
  </si>
  <si>
    <t>DANIEL</t>
  </si>
  <si>
    <t>ASD ALBATROS ROMA</t>
  </si>
  <si>
    <t>COLOMBI</t>
  </si>
  <si>
    <t>SABATUCCI</t>
  </si>
  <si>
    <t>MERICO</t>
  </si>
  <si>
    <t>D'ADAMO</t>
  </si>
  <si>
    <t>GS LITAL</t>
  </si>
  <si>
    <t>ARTEAGA</t>
  </si>
  <si>
    <t>MARIA MARIELA</t>
  </si>
  <si>
    <t>CENNI</t>
  </si>
  <si>
    <t>SANTINI</t>
  </si>
  <si>
    <t>SIRGIOVANNI</t>
  </si>
  <si>
    <t>SPINELLO</t>
  </si>
  <si>
    <t>MANOLA</t>
  </si>
  <si>
    <t>SPERONIERO</t>
  </si>
  <si>
    <t>NADIA</t>
  </si>
  <si>
    <t>MURA</t>
  </si>
  <si>
    <t>ENZO</t>
  </si>
  <si>
    <t>CHIRIZI</t>
  </si>
  <si>
    <t>ANNA DANILA</t>
  </si>
  <si>
    <t>PONZIANI</t>
  </si>
  <si>
    <t>ASD ROMA EST RUNNERS</t>
  </si>
  <si>
    <t>LIBOA</t>
  </si>
  <si>
    <t>MOLLI</t>
  </si>
  <si>
    <t>ANNA</t>
  </si>
  <si>
    <t>SOCIETA BLUE GIM</t>
  </si>
  <si>
    <t>TERRANOVA</t>
  </si>
  <si>
    <t>DESSI</t>
  </si>
  <si>
    <t>ANGELI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</si>
</sst>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52" fillId="35" borderId="13" xfId="0" applyNumberFormat="1" applyFont="1" applyFill="1" applyBorder="1" applyAlignment="1">
      <alignment vertical="center"/>
    </xf>
    <xf numFmtId="49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112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 t="s">
        <v>113</v>
      </c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114</v>
      </c>
      <c r="B3" s="40"/>
      <c r="C3" s="40"/>
      <c r="D3" s="40"/>
      <c r="E3" s="40"/>
      <c r="F3" s="40"/>
      <c r="G3" s="40"/>
      <c r="H3" s="3" t="s">
        <v>1</v>
      </c>
      <c r="I3" s="4">
        <v>9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0" t="s">
        <v>115</v>
      </c>
      <c r="C5" s="30" t="s">
        <v>116</v>
      </c>
      <c r="D5" s="31" t="s">
        <v>77</v>
      </c>
      <c r="E5" s="30" t="s">
        <v>117</v>
      </c>
      <c r="F5" s="12">
        <v>0.02056712962962963</v>
      </c>
      <c r="G5" s="10" t="str">
        <f aca="true" t="shared" si="0" ref="G5:G62">TEXT(INT((HOUR(F5)*3600+MINUTE(F5)*60+SECOND(F5))/$I$3/60),"0")&amp;"."&amp;TEXT(MOD((HOUR(F5)*3600+MINUTE(F5)*60+SECOND(F5))/$I$3,60),"00")&amp;"/km"</f>
        <v>3.17/km</v>
      </c>
      <c r="H5" s="12">
        <f aca="true" t="shared" si="1" ref="H5:H62">F5-$F$5</f>
        <v>0</v>
      </c>
      <c r="I5" s="12">
        <f>F5-INDEX($F$5:$F$152,MATCH(D5,$D$5:$D$152,0))</f>
        <v>0</v>
      </c>
    </row>
    <row r="6" spans="1:9" s="13" customFormat="1" ht="15" customHeight="1">
      <c r="A6" s="14">
        <v>2</v>
      </c>
      <c r="B6" s="32" t="s">
        <v>118</v>
      </c>
      <c r="C6" s="32" t="s">
        <v>34</v>
      </c>
      <c r="D6" s="33" t="s">
        <v>84</v>
      </c>
      <c r="E6" s="32" t="s">
        <v>119</v>
      </c>
      <c r="F6" s="16">
        <v>0.020613425925925927</v>
      </c>
      <c r="G6" s="14" t="str">
        <f t="shared" si="0"/>
        <v>3.18/km</v>
      </c>
      <c r="H6" s="16">
        <f t="shared" si="1"/>
        <v>4.629629629629775E-05</v>
      </c>
      <c r="I6" s="16">
        <f>F6-INDEX($F$5:$F$152,MATCH(D6,$D$5:$D$152,0))</f>
        <v>0</v>
      </c>
    </row>
    <row r="7" spans="1:9" s="13" customFormat="1" ht="15" customHeight="1">
      <c r="A7" s="14">
        <v>3</v>
      </c>
      <c r="B7" s="32" t="s">
        <v>120</v>
      </c>
      <c r="C7" s="32" t="s">
        <v>30</v>
      </c>
      <c r="D7" s="33" t="s">
        <v>88</v>
      </c>
      <c r="E7" s="32" t="s">
        <v>121</v>
      </c>
      <c r="F7" s="16">
        <v>0.02175925925925926</v>
      </c>
      <c r="G7" s="14" t="str">
        <f t="shared" si="0"/>
        <v>3.29/km</v>
      </c>
      <c r="H7" s="16">
        <f t="shared" si="1"/>
        <v>0.0011921296296296298</v>
      </c>
      <c r="I7" s="16">
        <f>F7-INDEX($F$5:$F$152,MATCH(D7,$D$5:$D$152,0))</f>
        <v>0</v>
      </c>
    </row>
    <row r="8" spans="1:9" s="13" customFormat="1" ht="15" customHeight="1">
      <c r="A8" s="14">
        <v>4</v>
      </c>
      <c r="B8" s="32" t="s">
        <v>122</v>
      </c>
      <c r="C8" s="32" t="s">
        <v>123</v>
      </c>
      <c r="D8" s="33" t="s">
        <v>79</v>
      </c>
      <c r="E8" s="32" t="s">
        <v>124</v>
      </c>
      <c r="F8" s="16">
        <v>0.021886574074074072</v>
      </c>
      <c r="G8" s="14" t="str">
        <f t="shared" si="0"/>
        <v>3.30/km</v>
      </c>
      <c r="H8" s="16">
        <f t="shared" si="1"/>
        <v>0.0013194444444444425</v>
      </c>
      <c r="I8" s="16">
        <f>F8-INDEX($F$5:$F$152,MATCH(D8,$D$5:$D$152,0))</f>
        <v>0</v>
      </c>
    </row>
    <row r="9" spans="1:9" s="13" customFormat="1" ht="15" customHeight="1">
      <c r="A9" s="14">
        <v>5</v>
      </c>
      <c r="B9" s="32" t="s">
        <v>125</v>
      </c>
      <c r="C9" s="32" t="s">
        <v>24</v>
      </c>
      <c r="D9" s="33" t="s">
        <v>82</v>
      </c>
      <c r="E9" s="32" t="s">
        <v>126</v>
      </c>
      <c r="F9" s="16">
        <v>0.021921296296296296</v>
      </c>
      <c r="G9" s="14" t="str">
        <f t="shared" si="0"/>
        <v>3.30/km</v>
      </c>
      <c r="H9" s="16">
        <f t="shared" si="1"/>
        <v>0.0013541666666666667</v>
      </c>
      <c r="I9" s="16">
        <f>F9-INDEX($F$5:$F$152,MATCH(D9,$D$5:$D$152,0))</f>
        <v>0</v>
      </c>
    </row>
    <row r="10" spans="1:9" s="13" customFormat="1" ht="15" customHeight="1">
      <c r="A10" s="14">
        <v>6</v>
      </c>
      <c r="B10" s="32" t="s">
        <v>127</v>
      </c>
      <c r="C10" s="32" t="s">
        <v>20</v>
      </c>
      <c r="D10" s="33" t="s">
        <v>82</v>
      </c>
      <c r="E10" s="32" t="s">
        <v>128</v>
      </c>
      <c r="F10" s="16">
        <v>0.02201388888888889</v>
      </c>
      <c r="G10" s="14" t="str">
        <f t="shared" si="0"/>
        <v>3.31/km</v>
      </c>
      <c r="H10" s="16">
        <f t="shared" si="1"/>
        <v>0.0014467592592592587</v>
      </c>
      <c r="I10" s="16">
        <f>F10-INDEX($F$5:$F$152,MATCH(D10,$D$5:$D$152,0))</f>
        <v>9.259259259259203E-05</v>
      </c>
    </row>
    <row r="11" spans="1:9" s="13" customFormat="1" ht="15" customHeight="1">
      <c r="A11" s="14">
        <v>7</v>
      </c>
      <c r="B11" s="32" t="s">
        <v>129</v>
      </c>
      <c r="C11" s="32" t="s">
        <v>45</v>
      </c>
      <c r="D11" s="33" t="s">
        <v>77</v>
      </c>
      <c r="E11" s="32" t="s">
        <v>130</v>
      </c>
      <c r="F11" s="16">
        <v>0.02225694444444444</v>
      </c>
      <c r="G11" s="14" t="str">
        <f t="shared" si="0"/>
        <v>3.34/km</v>
      </c>
      <c r="H11" s="16">
        <f t="shared" si="1"/>
        <v>0.0016898148148148107</v>
      </c>
      <c r="I11" s="16">
        <f>F11-INDEX($F$5:$F$152,MATCH(D11,$D$5:$D$152,0))</f>
        <v>0.0016898148148148107</v>
      </c>
    </row>
    <row r="12" spans="1:9" s="13" customFormat="1" ht="15" customHeight="1">
      <c r="A12" s="14">
        <v>8</v>
      </c>
      <c r="B12" s="32" t="s">
        <v>80</v>
      </c>
      <c r="C12" s="32" t="s">
        <v>57</v>
      </c>
      <c r="D12" s="33" t="s">
        <v>81</v>
      </c>
      <c r="E12" s="32" t="s">
        <v>117</v>
      </c>
      <c r="F12" s="16">
        <v>0.02238425925925926</v>
      </c>
      <c r="G12" s="14" t="str">
        <f t="shared" si="0"/>
        <v>3.35/km</v>
      </c>
      <c r="H12" s="16">
        <f t="shared" si="1"/>
        <v>0.0018171296296296303</v>
      </c>
      <c r="I12" s="16">
        <f>F12-INDEX($F$5:$F$152,MATCH(D12,$D$5:$D$152,0))</f>
        <v>0</v>
      </c>
    </row>
    <row r="13" spans="1:9" s="13" customFormat="1" ht="15" customHeight="1">
      <c r="A13" s="14">
        <v>9</v>
      </c>
      <c r="B13" s="32" t="s">
        <v>131</v>
      </c>
      <c r="C13" s="32" t="s">
        <v>132</v>
      </c>
      <c r="D13" s="33" t="s">
        <v>81</v>
      </c>
      <c r="E13" s="32" t="s">
        <v>133</v>
      </c>
      <c r="F13" s="16">
        <v>0.022407407407407407</v>
      </c>
      <c r="G13" s="14" t="str">
        <f t="shared" si="0"/>
        <v>3.35/km</v>
      </c>
      <c r="H13" s="16">
        <f t="shared" si="1"/>
        <v>0.0018402777777777775</v>
      </c>
      <c r="I13" s="16">
        <f>F13-INDEX($F$5:$F$152,MATCH(D13,$D$5:$D$152,0))</f>
        <v>2.314814814814714E-05</v>
      </c>
    </row>
    <row r="14" spans="1:9" s="13" customFormat="1" ht="15" customHeight="1">
      <c r="A14" s="14">
        <v>10</v>
      </c>
      <c r="B14" s="32" t="s">
        <v>134</v>
      </c>
      <c r="C14" s="32" t="s">
        <v>20</v>
      </c>
      <c r="D14" s="33" t="s">
        <v>79</v>
      </c>
      <c r="E14" s="32" t="s">
        <v>128</v>
      </c>
      <c r="F14" s="16">
        <v>0.02262731481481482</v>
      </c>
      <c r="G14" s="14" t="str">
        <f t="shared" si="0"/>
        <v>3.37/km</v>
      </c>
      <c r="H14" s="16">
        <f t="shared" si="1"/>
        <v>0.002060185185185189</v>
      </c>
      <c r="I14" s="16">
        <f>F14-INDEX($F$5:$F$152,MATCH(D14,$D$5:$D$152,0))</f>
        <v>0.0007407407407407467</v>
      </c>
    </row>
    <row r="15" spans="1:9" s="13" customFormat="1" ht="15" customHeight="1">
      <c r="A15" s="24">
        <v>11</v>
      </c>
      <c r="B15" s="36" t="s">
        <v>135</v>
      </c>
      <c r="C15" s="36" t="s">
        <v>44</v>
      </c>
      <c r="D15" s="37" t="s">
        <v>84</v>
      </c>
      <c r="E15" s="36" t="s">
        <v>11</v>
      </c>
      <c r="F15" s="25">
        <v>0.022743055555555555</v>
      </c>
      <c r="G15" s="24" t="str">
        <f t="shared" si="0"/>
        <v>3.38/km</v>
      </c>
      <c r="H15" s="25">
        <f t="shared" si="1"/>
        <v>0.002175925925925925</v>
      </c>
      <c r="I15" s="25">
        <f>F15-INDEX($F$5:$F$152,MATCH(D15,$D$5:$D$152,0))</f>
        <v>0.002129629629629627</v>
      </c>
    </row>
    <row r="16" spans="1:9" s="13" customFormat="1" ht="15" customHeight="1">
      <c r="A16" s="14">
        <v>12</v>
      </c>
      <c r="B16" s="32" t="s">
        <v>93</v>
      </c>
      <c r="C16" s="32" t="s">
        <v>63</v>
      </c>
      <c r="D16" s="33" t="s">
        <v>84</v>
      </c>
      <c r="E16" s="32" t="s">
        <v>136</v>
      </c>
      <c r="F16" s="16">
        <v>0.02309027777777778</v>
      </c>
      <c r="G16" s="14" t="str">
        <f t="shared" si="0"/>
        <v>3.42/km</v>
      </c>
      <c r="H16" s="16">
        <f t="shared" si="1"/>
        <v>0.0025231481481481494</v>
      </c>
      <c r="I16" s="16">
        <f>F16-INDEX($F$5:$F$152,MATCH(D16,$D$5:$D$152,0))</f>
        <v>0.0024768518518518516</v>
      </c>
    </row>
    <row r="17" spans="1:9" s="13" customFormat="1" ht="15" customHeight="1">
      <c r="A17" s="14">
        <v>13</v>
      </c>
      <c r="B17" s="32" t="s">
        <v>41</v>
      </c>
      <c r="C17" s="32" t="s">
        <v>56</v>
      </c>
      <c r="D17" s="33" t="s">
        <v>91</v>
      </c>
      <c r="E17" s="32" t="s">
        <v>74</v>
      </c>
      <c r="F17" s="16">
        <v>0.023761574074074074</v>
      </c>
      <c r="G17" s="14" t="str">
        <f t="shared" si="0"/>
        <v>3.48/km</v>
      </c>
      <c r="H17" s="16">
        <f t="shared" si="1"/>
        <v>0.003194444444444444</v>
      </c>
      <c r="I17" s="16">
        <f>F17-INDEX($F$5:$F$152,MATCH(D17,$D$5:$D$152,0))</f>
        <v>0</v>
      </c>
    </row>
    <row r="18" spans="1:9" s="13" customFormat="1" ht="15" customHeight="1">
      <c r="A18" s="14">
        <v>14</v>
      </c>
      <c r="B18" s="32" t="s">
        <v>137</v>
      </c>
      <c r="C18" s="32" t="s">
        <v>33</v>
      </c>
      <c r="D18" s="33" t="s">
        <v>79</v>
      </c>
      <c r="E18" s="32" t="s">
        <v>138</v>
      </c>
      <c r="F18" s="16">
        <v>0.023796296296296298</v>
      </c>
      <c r="G18" s="14" t="str">
        <f t="shared" si="0"/>
        <v>3.48/km</v>
      </c>
      <c r="H18" s="16">
        <f t="shared" si="1"/>
        <v>0.0032291666666666684</v>
      </c>
      <c r="I18" s="16">
        <f>F18-INDEX($F$5:$F$152,MATCH(D18,$D$5:$D$152,0))</f>
        <v>0.0019097222222222258</v>
      </c>
    </row>
    <row r="19" spans="1:9" s="13" customFormat="1" ht="15" customHeight="1">
      <c r="A19" s="14">
        <v>15</v>
      </c>
      <c r="B19" s="32" t="s">
        <v>85</v>
      </c>
      <c r="C19" s="32" t="s">
        <v>21</v>
      </c>
      <c r="D19" s="33" t="s">
        <v>79</v>
      </c>
      <c r="E19" s="32" t="s">
        <v>139</v>
      </c>
      <c r="F19" s="16">
        <v>0.02383101851851852</v>
      </c>
      <c r="G19" s="14" t="str">
        <f t="shared" si="0"/>
        <v>3.49/km</v>
      </c>
      <c r="H19" s="16">
        <f t="shared" si="1"/>
        <v>0.003263888888888889</v>
      </c>
      <c r="I19" s="16">
        <f>F19-INDEX($F$5:$F$152,MATCH(D19,$D$5:$D$152,0))</f>
        <v>0.0019444444444444466</v>
      </c>
    </row>
    <row r="20" spans="1:9" s="13" customFormat="1" ht="15" customHeight="1">
      <c r="A20" s="14">
        <v>16</v>
      </c>
      <c r="B20" s="32" t="s">
        <v>140</v>
      </c>
      <c r="C20" s="32" t="s">
        <v>141</v>
      </c>
      <c r="D20" s="33" t="s">
        <v>84</v>
      </c>
      <c r="E20" s="32" t="s">
        <v>142</v>
      </c>
      <c r="F20" s="16">
        <v>0.02394675925925926</v>
      </c>
      <c r="G20" s="14" t="str">
        <f t="shared" si="0"/>
        <v>3.50/km</v>
      </c>
      <c r="H20" s="16">
        <f t="shared" si="1"/>
        <v>0.0033796296296296317</v>
      </c>
      <c r="I20" s="16">
        <f>F20-INDEX($F$5:$F$152,MATCH(D20,$D$5:$D$152,0))</f>
        <v>0.003333333333333334</v>
      </c>
    </row>
    <row r="21" spans="1:9" s="13" customFormat="1" ht="15" customHeight="1">
      <c r="A21" s="14">
        <v>17</v>
      </c>
      <c r="B21" s="32" t="s">
        <v>143</v>
      </c>
      <c r="C21" s="32" t="s">
        <v>52</v>
      </c>
      <c r="D21" s="33" t="s">
        <v>77</v>
      </c>
      <c r="E21" s="32" t="s">
        <v>130</v>
      </c>
      <c r="F21" s="16">
        <v>0.0241087962962963</v>
      </c>
      <c r="G21" s="14" t="str">
        <f t="shared" si="0"/>
        <v>3.51/km</v>
      </c>
      <c r="H21" s="16">
        <f t="shared" si="1"/>
        <v>0.0035416666666666687</v>
      </c>
      <c r="I21" s="16">
        <f>F21-INDEX($F$5:$F$152,MATCH(D21,$D$5:$D$152,0))</f>
        <v>0.0035416666666666687</v>
      </c>
    </row>
    <row r="22" spans="1:9" s="13" customFormat="1" ht="15" customHeight="1">
      <c r="A22" s="14">
        <v>18</v>
      </c>
      <c r="B22" s="32" t="s">
        <v>144</v>
      </c>
      <c r="C22" s="32" t="s">
        <v>19</v>
      </c>
      <c r="D22" s="33" t="s">
        <v>88</v>
      </c>
      <c r="E22" s="32" t="s">
        <v>145</v>
      </c>
      <c r="F22" s="16">
        <v>0.02415509259259259</v>
      </c>
      <c r="G22" s="14" t="str">
        <f t="shared" si="0"/>
        <v>3.52/km</v>
      </c>
      <c r="H22" s="16">
        <f t="shared" si="1"/>
        <v>0.0035879629629629595</v>
      </c>
      <c r="I22" s="16">
        <f>F22-INDEX($F$5:$F$152,MATCH(D22,$D$5:$D$152,0))</f>
        <v>0.0023958333333333297</v>
      </c>
    </row>
    <row r="23" spans="1:9" s="13" customFormat="1" ht="15" customHeight="1">
      <c r="A23" s="14">
        <v>19</v>
      </c>
      <c r="B23" s="32" t="s">
        <v>64</v>
      </c>
      <c r="C23" s="32" t="s">
        <v>14</v>
      </c>
      <c r="D23" s="33" t="s">
        <v>88</v>
      </c>
      <c r="E23" s="32" t="s">
        <v>146</v>
      </c>
      <c r="F23" s="16">
        <v>0.02428240740740741</v>
      </c>
      <c r="G23" s="14" t="str">
        <f t="shared" si="0"/>
        <v>3.53/km</v>
      </c>
      <c r="H23" s="16">
        <f t="shared" si="1"/>
        <v>0.003715277777777779</v>
      </c>
      <c r="I23" s="16">
        <f>F23-INDEX($F$5:$F$152,MATCH(D23,$D$5:$D$152,0))</f>
        <v>0.0025231481481481494</v>
      </c>
    </row>
    <row r="24" spans="1:9" s="13" customFormat="1" ht="15" customHeight="1">
      <c r="A24" s="14">
        <v>20</v>
      </c>
      <c r="B24" s="32" t="s">
        <v>147</v>
      </c>
      <c r="C24" s="32" t="s">
        <v>24</v>
      </c>
      <c r="D24" s="33" t="s">
        <v>84</v>
      </c>
      <c r="E24" s="32" t="s">
        <v>128</v>
      </c>
      <c r="F24" s="16">
        <v>0.024467592592592593</v>
      </c>
      <c r="G24" s="14" t="str">
        <f t="shared" si="0"/>
        <v>3.55/km</v>
      </c>
      <c r="H24" s="16">
        <f t="shared" si="1"/>
        <v>0.003900462962962963</v>
      </c>
      <c r="I24" s="16">
        <f>F24-INDEX($F$5:$F$152,MATCH(D24,$D$5:$D$152,0))</f>
        <v>0.0038541666666666655</v>
      </c>
    </row>
    <row r="25" spans="1:9" s="13" customFormat="1" ht="15" customHeight="1">
      <c r="A25" s="14">
        <v>21</v>
      </c>
      <c r="B25" s="32" t="s">
        <v>148</v>
      </c>
      <c r="C25" s="32" t="s">
        <v>34</v>
      </c>
      <c r="D25" s="33" t="s">
        <v>82</v>
      </c>
      <c r="E25" s="32" t="s">
        <v>97</v>
      </c>
      <c r="F25" s="16">
        <v>0.02461805555555556</v>
      </c>
      <c r="G25" s="14" t="str">
        <f t="shared" si="0"/>
        <v>3.56/km</v>
      </c>
      <c r="H25" s="16">
        <f t="shared" si="1"/>
        <v>0.00405092592592593</v>
      </c>
      <c r="I25" s="16">
        <f>F25-INDEX($F$5:$F$152,MATCH(D25,$D$5:$D$152,0))</f>
        <v>0.0026967592592592633</v>
      </c>
    </row>
    <row r="26" spans="1:9" s="13" customFormat="1" ht="15" customHeight="1">
      <c r="A26" s="14">
        <v>22</v>
      </c>
      <c r="B26" s="32" t="s">
        <v>149</v>
      </c>
      <c r="C26" s="32" t="s">
        <v>26</v>
      </c>
      <c r="D26" s="33" t="s">
        <v>81</v>
      </c>
      <c r="E26" s="32" t="s">
        <v>97</v>
      </c>
      <c r="F26" s="16">
        <v>0.02466435185185185</v>
      </c>
      <c r="G26" s="14" t="str">
        <f t="shared" si="0"/>
        <v>3.57/km</v>
      </c>
      <c r="H26" s="16">
        <f t="shared" si="1"/>
        <v>0.004097222222222221</v>
      </c>
      <c r="I26" s="16">
        <f>F26-INDEX($F$5:$F$152,MATCH(D26,$D$5:$D$152,0))</f>
        <v>0.0022800925925925905</v>
      </c>
    </row>
    <row r="27" spans="1:9" s="13" customFormat="1" ht="15" customHeight="1">
      <c r="A27" s="14">
        <v>23</v>
      </c>
      <c r="B27" s="32" t="s">
        <v>66</v>
      </c>
      <c r="C27" s="32" t="s">
        <v>24</v>
      </c>
      <c r="D27" s="33" t="s">
        <v>79</v>
      </c>
      <c r="E27" s="32" t="s">
        <v>150</v>
      </c>
      <c r="F27" s="16">
        <v>0.02479166666666667</v>
      </c>
      <c r="G27" s="14" t="str">
        <f t="shared" si="0"/>
        <v>3.58/km</v>
      </c>
      <c r="H27" s="16">
        <f t="shared" si="1"/>
        <v>0.0042245370370370405</v>
      </c>
      <c r="I27" s="16">
        <f>F27-INDEX($F$5:$F$152,MATCH(D27,$D$5:$D$152,0))</f>
        <v>0.002905092592592598</v>
      </c>
    </row>
    <row r="28" spans="1:9" s="17" customFormat="1" ht="15" customHeight="1">
      <c r="A28" s="14">
        <v>24</v>
      </c>
      <c r="B28" s="32" t="s">
        <v>151</v>
      </c>
      <c r="C28" s="32" t="s">
        <v>152</v>
      </c>
      <c r="D28" s="33" t="s">
        <v>77</v>
      </c>
      <c r="E28" s="32" t="s">
        <v>128</v>
      </c>
      <c r="F28" s="16">
        <v>0.02497685185185185</v>
      </c>
      <c r="G28" s="14" t="str">
        <f t="shared" si="0"/>
        <v>3.60/km</v>
      </c>
      <c r="H28" s="16">
        <f t="shared" si="1"/>
        <v>0.004409722222222221</v>
      </c>
      <c r="I28" s="16">
        <f>F28-INDEX($F$5:$F$152,MATCH(D28,$D$5:$D$152,0))</f>
        <v>0.004409722222222221</v>
      </c>
    </row>
    <row r="29" spans="1:9" ht="15" customHeight="1">
      <c r="A29" s="24">
        <v>25</v>
      </c>
      <c r="B29" s="36" t="s">
        <v>153</v>
      </c>
      <c r="C29" s="36" t="s">
        <v>110</v>
      </c>
      <c r="D29" s="37" t="s">
        <v>91</v>
      </c>
      <c r="E29" s="36" t="s">
        <v>11</v>
      </c>
      <c r="F29" s="25">
        <v>0.024988425925925928</v>
      </c>
      <c r="G29" s="24" t="str">
        <f t="shared" si="0"/>
        <v>3.60/km</v>
      </c>
      <c r="H29" s="25">
        <f t="shared" si="1"/>
        <v>0.004421296296296298</v>
      </c>
      <c r="I29" s="25">
        <f>F29-INDEX($F$5:$F$152,MATCH(D29,$D$5:$D$152,0))</f>
        <v>0.001226851851851854</v>
      </c>
    </row>
    <row r="30" spans="1:9" ht="15" customHeight="1">
      <c r="A30" s="24">
        <v>26</v>
      </c>
      <c r="B30" s="36" t="s">
        <v>154</v>
      </c>
      <c r="C30" s="36" t="s">
        <v>155</v>
      </c>
      <c r="D30" s="37" t="s">
        <v>91</v>
      </c>
      <c r="E30" s="36" t="s">
        <v>11</v>
      </c>
      <c r="F30" s="25">
        <v>0.02513888888888889</v>
      </c>
      <c r="G30" s="24" t="str">
        <f t="shared" si="0"/>
        <v>4.01/km</v>
      </c>
      <c r="H30" s="25">
        <f t="shared" si="1"/>
        <v>0.0045717592592592615</v>
      </c>
      <c r="I30" s="25">
        <f>F30-INDEX($F$5:$F$152,MATCH(D30,$D$5:$D$152,0))</f>
        <v>0.0013773148148148173</v>
      </c>
    </row>
    <row r="31" spans="1:9" ht="15" customHeight="1">
      <c r="A31" s="14">
        <v>27</v>
      </c>
      <c r="B31" s="32" t="s">
        <v>156</v>
      </c>
      <c r="C31" s="32" t="s">
        <v>12</v>
      </c>
      <c r="D31" s="33" t="s">
        <v>90</v>
      </c>
      <c r="E31" s="32" t="s">
        <v>138</v>
      </c>
      <c r="F31" s="16">
        <v>0.02516203703703704</v>
      </c>
      <c r="G31" s="14" t="str">
        <f t="shared" si="0"/>
        <v>4.02/km</v>
      </c>
      <c r="H31" s="16">
        <f t="shared" si="1"/>
        <v>0.004594907407407409</v>
      </c>
      <c r="I31" s="16">
        <f>F31-INDEX($F$5:$F$152,MATCH(D31,$D$5:$D$152,0))</f>
        <v>0</v>
      </c>
    </row>
    <row r="32" spans="1:9" ht="15" customHeight="1">
      <c r="A32" s="14">
        <v>28</v>
      </c>
      <c r="B32" s="32" t="s">
        <v>157</v>
      </c>
      <c r="C32" s="32" t="s">
        <v>158</v>
      </c>
      <c r="D32" s="33" t="s">
        <v>84</v>
      </c>
      <c r="E32" s="32" t="s">
        <v>89</v>
      </c>
      <c r="F32" s="16">
        <v>0.025196759259259256</v>
      </c>
      <c r="G32" s="14" t="str">
        <f t="shared" si="0"/>
        <v>4.02/km</v>
      </c>
      <c r="H32" s="16">
        <f t="shared" si="1"/>
        <v>0.004629629629629626</v>
      </c>
      <c r="I32" s="16">
        <f>F32-INDEX($F$5:$F$152,MATCH(D32,$D$5:$D$152,0))</f>
        <v>0.004583333333333328</v>
      </c>
    </row>
    <row r="33" spans="1:9" ht="15" customHeight="1">
      <c r="A33" s="14">
        <v>29</v>
      </c>
      <c r="B33" s="32" t="s">
        <v>159</v>
      </c>
      <c r="C33" s="32" t="s">
        <v>31</v>
      </c>
      <c r="D33" s="33" t="s">
        <v>82</v>
      </c>
      <c r="E33" s="32" t="s">
        <v>128</v>
      </c>
      <c r="F33" s="16">
        <v>0.025439814814814814</v>
      </c>
      <c r="G33" s="14" t="str">
        <f t="shared" si="0"/>
        <v>4.04/km</v>
      </c>
      <c r="H33" s="16">
        <f t="shared" si="1"/>
        <v>0.004872685185185185</v>
      </c>
      <c r="I33" s="16">
        <f>F33-INDEX($F$5:$F$152,MATCH(D33,$D$5:$D$152,0))</f>
        <v>0.003518518518518518</v>
      </c>
    </row>
    <row r="34" spans="1:9" ht="15" customHeight="1">
      <c r="A34" s="14">
        <v>30</v>
      </c>
      <c r="B34" s="32" t="s">
        <v>160</v>
      </c>
      <c r="C34" s="32" t="s">
        <v>13</v>
      </c>
      <c r="D34" s="33" t="s">
        <v>84</v>
      </c>
      <c r="E34" s="32" t="s">
        <v>161</v>
      </c>
      <c r="F34" s="16">
        <v>0.025567129629629634</v>
      </c>
      <c r="G34" s="14" t="str">
        <f t="shared" si="0"/>
        <v>4.05/km</v>
      </c>
      <c r="H34" s="16">
        <f t="shared" si="1"/>
        <v>0.0050000000000000044</v>
      </c>
      <c r="I34" s="16">
        <f>F34-INDEX($F$5:$F$152,MATCH(D34,$D$5:$D$152,0))</f>
        <v>0.004953703703703707</v>
      </c>
    </row>
    <row r="35" spans="1:9" ht="15" customHeight="1">
      <c r="A35" s="14">
        <v>31</v>
      </c>
      <c r="B35" s="32" t="s">
        <v>162</v>
      </c>
      <c r="C35" s="32" t="s">
        <v>14</v>
      </c>
      <c r="D35" s="33" t="s">
        <v>84</v>
      </c>
      <c r="E35" s="32" t="s">
        <v>163</v>
      </c>
      <c r="F35" s="16">
        <v>0.02560185185185185</v>
      </c>
      <c r="G35" s="14" t="str">
        <f t="shared" si="0"/>
        <v>4.06/km</v>
      </c>
      <c r="H35" s="16">
        <f t="shared" si="1"/>
        <v>0.005034722222222222</v>
      </c>
      <c r="I35" s="16">
        <f>F35-INDEX($F$5:$F$152,MATCH(D35,$D$5:$D$152,0))</f>
        <v>0.004988425925925924</v>
      </c>
    </row>
    <row r="36" spans="1:9" ht="15" customHeight="1">
      <c r="A36" s="14">
        <v>32</v>
      </c>
      <c r="B36" s="32" t="s">
        <v>164</v>
      </c>
      <c r="C36" s="32" t="s">
        <v>13</v>
      </c>
      <c r="D36" s="33" t="s">
        <v>84</v>
      </c>
      <c r="E36" s="32" t="s">
        <v>97</v>
      </c>
      <c r="F36" s="16">
        <v>0.02576388888888889</v>
      </c>
      <c r="G36" s="14" t="str">
        <f t="shared" si="0"/>
        <v>4.07/km</v>
      </c>
      <c r="H36" s="16">
        <f t="shared" si="1"/>
        <v>0.005196759259259262</v>
      </c>
      <c r="I36" s="16">
        <f>F36-INDEX($F$5:$F$152,MATCH(D36,$D$5:$D$152,0))</f>
        <v>0.005150462962962964</v>
      </c>
    </row>
    <row r="37" spans="1:9" ht="15" customHeight="1">
      <c r="A37" s="14">
        <v>33</v>
      </c>
      <c r="B37" s="32" t="s">
        <v>165</v>
      </c>
      <c r="C37" s="32" t="s">
        <v>166</v>
      </c>
      <c r="D37" s="33" t="s">
        <v>91</v>
      </c>
      <c r="E37" s="32" t="s">
        <v>167</v>
      </c>
      <c r="F37" s="16">
        <v>0.025775462962962962</v>
      </c>
      <c r="G37" s="14" t="str">
        <f t="shared" si="0"/>
        <v>4.07/km</v>
      </c>
      <c r="H37" s="16">
        <f t="shared" si="1"/>
        <v>0.005208333333333332</v>
      </c>
      <c r="I37" s="16">
        <f>F37-INDEX($F$5:$F$152,MATCH(D37,$D$5:$D$152,0))</f>
        <v>0.002013888888888888</v>
      </c>
    </row>
    <row r="38" spans="1:9" ht="15" customHeight="1">
      <c r="A38" s="14">
        <v>34</v>
      </c>
      <c r="B38" s="32" t="s">
        <v>168</v>
      </c>
      <c r="C38" s="32" t="s">
        <v>59</v>
      </c>
      <c r="D38" s="33" t="s">
        <v>87</v>
      </c>
      <c r="E38" s="32" t="s">
        <v>117</v>
      </c>
      <c r="F38" s="16">
        <v>0.02579861111111111</v>
      </c>
      <c r="G38" s="14" t="str">
        <f t="shared" si="0"/>
        <v>4.08/km</v>
      </c>
      <c r="H38" s="16">
        <f t="shared" si="1"/>
        <v>0.005231481481481479</v>
      </c>
      <c r="I38" s="16">
        <f>F38-INDEX($F$5:$F$152,MATCH(D38,$D$5:$D$152,0))</f>
        <v>0</v>
      </c>
    </row>
    <row r="39" spans="1:9" ht="15" customHeight="1">
      <c r="A39" s="14">
        <v>35</v>
      </c>
      <c r="B39" s="32" t="s">
        <v>169</v>
      </c>
      <c r="C39" s="32" t="s">
        <v>24</v>
      </c>
      <c r="D39" s="33" t="s">
        <v>79</v>
      </c>
      <c r="E39" s="32" t="s">
        <v>136</v>
      </c>
      <c r="F39" s="16">
        <v>0.025902777777777775</v>
      </c>
      <c r="G39" s="14" t="str">
        <f t="shared" si="0"/>
        <v>4.09/km</v>
      </c>
      <c r="H39" s="16">
        <f t="shared" si="1"/>
        <v>0.005335648148148145</v>
      </c>
      <c r="I39" s="16">
        <f>F39-INDEX($F$5:$F$152,MATCH(D39,$D$5:$D$152,0))</f>
        <v>0.004016203703703702</v>
      </c>
    </row>
    <row r="40" spans="1:9" ht="15" customHeight="1">
      <c r="A40" s="14">
        <v>36</v>
      </c>
      <c r="B40" s="32" t="s">
        <v>40</v>
      </c>
      <c r="C40" s="32" t="s">
        <v>28</v>
      </c>
      <c r="D40" s="33" t="s">
        <v>87</v>
      </c>
      <c r="E40" s="32" t="s">
        <v>170</v>
      </c>
      <c r="F40" s="16">
        <v>0.025914351851851855</v>
      </c>
      <c r="G40" s="14" t="str">
        <f t="shared" si="0"/>
        <v>4.09/km</v>
      </c>
      <c r="H40" s="16">
        <f t="shared" si="1"/>
        <v>0.005347222222222225</v>
      </c>
      <c r="I40" s="16">
        <f>F40-INDEX($F$5:$F$152,MATCH(D40,$D$5:$D$152,0))</f>
        <v>0.00011574074074074611</v>
      </c>
    </row>
    <row r="41" spans="1:9" ht="15" customHeight="1">
      <c r="A41" s="14">
        <v>37</v>
      </c>
      <c r="B41" s="32" t="s">
        <v>171</v>
      </c>
      <c r="C41" s="32" t="s">
        <v>63</v>
      </c>
      <c r="D41" s="33" t="s">
        <v>77</v>
      </c>
      <c r="E41" s="32" t="s">
        <v>170</v>
      </c>
      <c r="F41" s="16">
        <v>0.025925925925925925</v>
      </c>
      <c r="G41" s="14" t="str">
        <f t="shared" si="0"/>
        <v>4.09/km</v>
      </c>
      <c r="H41" s="16">
        <f t="shared" si="1"/>
        <v>0.0053587962962962955</v>
      </c>
      <c r="I41" s="16">
        <f>F41-INDEX($F$5:$F$152,MATCH(D41,$D$5:$D$152,0))</f>
        <v>0.0053587962962962955</v>
      </c>
    </row>
    <row r="42" spans="1:9" ht="15" customHeight="1">
      <c r="A42" s="14">
        <v>38</v>
      </c>
      <c r="B42" s="32" t="s">
        <v>172</v>
      </c>
      <c r="C42" s="32" t="s">
        <v>37</v>
      </c>
      <c r="D42" s="33" t="s">
        <v>84</v>
      </c>
      <c r="E42" s="32" t="s">
        <v>136</v>
      </c>
      <c r="F42" s="16">
        <v>0.025983796296296297</v>
      </c>
      <c r="G42" s="14" t="str">
        <f t="shared" si="0"/>
        <v>4.09/km</v>
      </c>
      <c r="H42" s="16">
        <f t="shared" si="1"/>
        <v>0.005416666666666667</v>
      </c>
      <c r="I42" s="16">
        <f>F42-INDEX($F$5:$F$152,MATCH(D42,$D$5:$D$152,0))</f>
        <v>0.005370370370370369</v>
      </c>
    </row>
    <row r="43" spans="1:9" ht="15" customHeight="1">
      <c r="A43" s="14">
        <v>39</v>
      </c>
      <c r="B43" s="32" t="s">
        <v>173</v>
      </c>
      <c r="C43" s="32" t="s">
        <v>174</v>
      </c>
      <c r="D43" s="33" t="s">
        <v>84</v>
      </c>
      <c r="E43" s="32" t="s">
        <v>89</v>
      </c>
      <c r="F43" s="16">
        <v>0.026284722222222223</v>
      </c>
      <c r="G43" s="14" t="str">
        <f t="shared" si="0"/>
        <v>4.12/km</v>
      </c>
      <c r="H43" s="16">
        <f t="shared" si="1"/>
        <v>0.0057175925925925936</v>
      </c>
      <c r="I43" s="16">
        <f>F43-INDEX($F$5:$F$152,MATCH(D43,$D$5:$D$152,0))</f>
        <v>0.005671296296296296</v>
      </c>
    </row>
    <row r="44" spans="1:9" ht="15" customHeight="1">
      <c r="A44" s="14">
        <v>40</v>
      </c>
      <c r="B44" s="32" t="s">
        <v>175</v>
      </c>
      <c r="C44" s="32" t="s">
        <v>34</v>
      </c>
      <c r="D44" s="33" t="s">
        <v>81</v>
      </c>
      <c r="E44" s="32" t="s">
        <v>176</v>
      </c>
      <c r="F44" s="16">
        <v>0.02636574074074074</v>
      </c>
      <c r="G44" s="14" t="str">
        <f t="shared" si="0"/>
        <v>4.13/km</v>
      </c>
      <c r="H44" s="16">
        <f t="shared" si="1"/>
        <v>0.005798611111111112</v>
      </c>
      <c r="I44" s="16">
        <f>F44-INDEX($F$5:$F$152,MATCH(D44,$D$5:$D$152,0))</f>
        <v>0.003981481481481482</v>
      </c>
    </row>
    <row r="45" spans="1:9" ht="15" customHeight="1">
      <c r="A45" s="14">
        <v>41</v>
      </c>
      <c r="B45" s="32" t="s">
        <v>177</v>
      </c>
      <c r="C45" s="32" t="s">
        <v>15</v>
      </c>
      <c r="D45" s="33" t="s">
        <v>88</v>
      </c>
      <c r="E45" s="32" t="s">
        <v>128</v>
      </c>
      <c r="F45" s="16">
        <v>0.02636574074074074</v>
      </c>
      <c r="G45" s="14" t="str">
        <f t="shared" si="0"/>
        <v>4.13/km</v>
      </c>
      <c r="H45" s="16">
        <f t="shared" si="1"/>
        <v>0.005798611111111112</v>
      </c>
      <c r="I45" s="16">
        <f>F45-INDEX($F$5:$F$152,MATCH(D45,$D$5:$D$152,0))</f>
        <v>0.004606481481481482</v>
      </c>
    </row>
    <row r="46" spans="1:9" ht="15" customHeight="1">
      <c r="A46" s="14">
        <v>42</v>
      </c>
      <c r="B46" s="32" t="s">
        <v>160</v>
      </c>
      <c r="C46" s="32" t="s">
        <v>25</v>
      </c>
      <c r="D46" s="33" t="s">
        <v>81</v>
      </c>
      <c r="E46" s="32" t="s">
        <v>161</v>
      </c>
      <c r="F46" s="16">
        <v>0.026458333333333334</v>
      </c>
      <c r="G46" s="14" t="str">
        <f t="shared" si="0"/>
        <v>4.14/km</v>
      </c>
      <c r="H46" s="16">
        <f t="shared" si="1"/>
        <v>0.005891203703703704</v>
      </c>
      <c r="I46" s="16">
        <f>F46-INDEX($F$5:$F$152,MATCH(D46,$D$5:$D$152,0))</f>
        <v>0.004074074074074074</v>
      </c>
    </row>
    <row r="47" spans="1:9" ht="15" customHeight="1">
      <c r="A47" s="14">
        <v>43</v>
      </c>
      <c r="B47" s="32" t="s">
        <v>96</v>
      </c>
      <c r="C47" s="32" t="s">
        <v>42</v>
      </c>
      <c r="D47" s="33" t="s">
        <v>90</v>
      </c>
      <c r="E47" s="32" t="s">
        <v>178</v>
      </c>
      <c r="F47" s="16">
        <v>0.026493055555555558</v>
      </c>
      <c r="G47" s="14" t="str">
        <f t="shared" si="0"/>
        <v>4.14/km</v>
      </c>
      <c r="H47" s="16">
        <f t="shared" si="1"/>
        <v>0.005925925925925928</v>
      </c>
      <c r="I47" s="16">
        <f>F47-INDEX($F$5:$F$152,MATCH(D47,$D$5:$D$152,0))</f>
        <v>0.0013310185185185196</v>
      </c>
    </row>
    <row r="48" spans="1:9" ht="15" customHeight="1">
      <c r="A48" s="14">
        <v>44</v>
      </c>
      <c r="B48" s="32" t="s">
        <v>179</v>
      </c>
      <c r="C48" s="32" t="s">
        <v>23</v>
      </c>
      <c r="D48" s="33" t="s">
        <v>84</v>
      </c>
      <c r="E48" s="15" t="s">
        <v>108</v>
      </c>
      <c r="F48" s="16">
        <v>0.0265625</v>
      </c>
      <c r="G48" s="14" t="str">
        <f t="shared" si="0"/>
        <v>4.15/km</v>
      </c>
      <c r="H48" s="16">
        <f t="shared" si="1"/>
        <v>0.00599537037037037</v>
      </c>
      <c r="I48" s="16">
        <f>F48-INDEX($F$5:$F$152,MATCH(D48,$D$5:$D$152,0))</f>
        <v>0.005949074074074072</v>
      </c>
    </row>
    <row r="49" spans="1:9" ht="15" customHeight="1">
      <c r="A49" s="14">
        <v>45</v>
      </c>
      <c r="B49" s="32" t="s">
        <v>180</v>
      </c>
      <c r="C49" s="32" t="s">
        <v>19</v>
      </c>
      <c r="D49" s="33" t="s">
        <v>84</v>
      </c>
      <c r="E49" s="32" t="s">
        <v>128</v>
      </c>
      <c r="F49" s="16">
        <v>0.02664351851851852</v>
      </c>
      <c r="G49" s="14" t="str">
        <f t="shared" si="0"/>
        <v>4.16/km</v>
      </c>
      <c r="H49" s="16">
        <f t="shared" si="1"/>
        <v>0.006076388888888892</v>
      </c>
      <c r="I49" s="16">
        <f>F49-INDEX($F$5:$F$152,MATCH(D49,$D$5:$D$152,0))</f>
        <v>0.006030092592592594</v>
      </c>
    </row>
    <row r="50" spans="1:9" ht="15" customHeight="1">
      <c r="A50" s="14">
        <v>46</v>
      </c>
      <c r="B50" s="32" t="s">
        <v>181</v>
      </c>
      <c r="C50" s="32" t="s">
        <v>24</v>
      </c>
      <c r="D50" s="33" t="s">
        <v>81</v>
      </c>
      <c r="E50" s="32" t="s">
        <v>130</v>
      </c>
      <c r="F50" s="16">
        <v>0.026782407407407408</v>
      </c>
      <c r="G50" s="14" t="str">
        <f t="shared" si="0"/>
        <v>4.17/km</v>
      </c>
      <c r="H50" s="16">
        <f t="shared" si="1"/>
        <v>0.006215277777777778</v>
      </c>
      <c r="I50" s="16">
        <f>F50-INDEX($F$5:$F$152,MATCH(D50,$D$5:$D$152,0))</f>
        <v>0.0043981481481481476</v>
      </c>
    </row>
    <row r="51" spans="1:9" ht="15" customHeight="1">
      <c r="A51" s="14">
        <v>47</v>
      </c>
      <c r="B51" s="32" t="s">
        <v>182</v>
      </c>
      <c r="C51" s="32" t="s">
        <v>183</v>
      </c>
      <c r="D51" s="33" t="s">
        <v>79</v>
      </c>
      <c r="E51" s="32" t="s">
        <v>184</v>
      </c>
      <c r="F51" s="16">
        <v>0.026793981481481485</v>
      </c>
      <c r="G51" s="14" t="str">
        <f t="shared" si="0"/>
        <v>4.17/km</v>
      </c>
      <c r="H51" s="16">
        <f t="shared" si="1"/>
        <v>0.006226851851851855</v>
      </c>
      <c r="I51" s="16">
        <f>F51-INDEX($F$5:$F$152,MATCH(D51,$D$5:$D$152,0))</f>
        <v>0.004907407407407412</v>
      </c>
    </row>
    <row r="52" spans="1:9" ht="15" customHeight="1">
      <c r="A52" s="14">
        <v>48</v>
      </c>
      <c r="B52" s="32" t="s">
        <v>185</v>
      </c>
      <c r="C52" s="32" t="s">
        <v>35</v>
      </c>
      <c r="D52" s="33" t="s">
        <v>84</v>
      </c>
      <c r="E52" s="15" t="s">
        <v>108</v>
      </c>
      <c r="F52" s="16">
        <v>0.026863425925925926</v>
      </c>
      <c r="G52" s="14" t="str">
        <f t="shared" si="0"/>
        <v>4.18/km</v>
      </c>
      <c r="H52" s="16">
        <f t="shared" si="1"/>
        <v>0.006296296296296296</v>
      </c>
      <c r="I52" s="16">
        <f>F52-INDEX($F$5:$F$152,MATCH(D52,$D$5:$D$152,0))</f>
        <v>0.006249999999999999</v>
      </c>
    </row>
    <row r="53" spans="1:9" ht="15" customHeight="1">
      <c r="A53" s="14">
        <v>49</v>
      </c>
      <c r="B53" s="32" t="s">
        <v>186</v>
      </c>
      <c r="C53" s="32" t="s">
        <v>187</v>
      </c>
      <c r="D53" s="33" t="s">
        <v>81</v>
      </c>
      <c r="E53" s="32" t="s">
        <v>128</v>
      </c>
      <c r="F53" s="16">
        <v>0.027164351851851853</v>
      </c>
      <c r="G53" s="14" t="str">
        <f t="shared" si="0"/>
        <v>4.21/km</v>
      </c>
      <c r="H53" s="16">
        <f t="shared" si="1"/>
        <v>0.006597222222222223</v>
      </c>
      <c r="I53" s="16">
        <f>F53-INDEX($F$5:$F$152,MATCH(D53,$D$5:$D$152,0))</f>
        <v>0.004780092592592593</v>
      </c>
    </row>
    <row r="54" spans="1:9" ht="15" customHeight="1">
      <c r="A54" s="14">
        <v>50</v>
      </c>
      <c r="B54" s="32" t="s">
        <v>95</v>
      </c>
      <c r="C54" s="32" t="s">
        <v>188</v>
      </c>
      <c r="D54" s="33" t="s">
        <v>82</v>
      </c>
      <c r="E54" s="32" t="s">
        <v>189</v>
      </c>
      <c r="F54" s="16">
        <v>0.027268518518518515</v>
      </c>
      <c r="G54" s="14" t="str">
        <f t="shared" si="0"/>
        <v>4.22/km</v>
      </c>
      <c r="H54" s="16">
        <f t="shared" si="1"/>
        <v>0.006701388888888885</v>
      </c>
      <c r="I54" s="16">
        <f>F54-INDEX($F$5:$F$152,MATCH(D54,$D$5:$D$152,0))</f>
        <v>0.0053472222222222185</v>
      </c>
    </row>
    <row r="55" spans="1:9" ht="15" customHeight="1">
      <c r="A55" s="14">
        <v>51</v>
      </c>
      <c r="B55" s="32" t="s">
        <v>190</v>
      </c>
      <c r="C55" s="32" t="s">
        <v>103</v>
      </c>
      <c r="D55" s="33" t="s">
        <v>84</v>
      </c>
      <c r="E55" s="32" t="s">
        <v>142</v>
      </c>
      <c r="F55" s="16">
        <v>0.02732638888888889</v>
      </c>
      <c r="G55" s="14" t="str">
        <f t="shared" si="0"/>
        <v>4.22/km</v>
      </c>
      <c r="H55" s="16">
        <f t="shared" si="1"/>
        <v>0.00675925925925926</v>
      </c>
      <c r="I55" s="16">
        <f>F55-INDEX($F$5:$F$152,MATCH(D55,$D$5:$D$152,0))</f>
        <v>0.006712962962962962</v>
      </c>
    </row>
    <row r="56" spans="1:9" ht="15" customHeight="1">
      <c r="A56" s="14">
        <v>52</v>
      </c>
      <c r="B56" s="32" t="s">
        <v>191</v>
      </c>
      <c r="C56" s="32" t="s">
        <v>24</v>
      </c>
      <c r="D56" s="33" t="s">
        <v>84</v>
      </c>
      <c r="E56" s="32" t="s">
        <v>138</v>
      </c>
      <c r="F56" s="16">
        <v>0.027557870370370368</v>
      </c>
      <c r="G56" s="14" t="str">
        <f t="shared" si="0"/>
        <v>4.25/km</v>
      </c>
      <c r="H56" s="16">
        <f t="shared" si="1"/>
        <v>0.006990740740740738</v>
      </c>
      <c r="I56" s="16">
        <f>F56-INDEX($F$5:$F$152,MATCH(D56,$D$5:$D$152,0))</f>
        <v>0.006944444444444441</v>
      </c>
    </row>
    <row r="57" spans="1:9" ht="15" customHeight="1">
      <c r="A57" s="14">
        <v>53</v>
      </c>
      <c r="B57" s="32" t="s">
        <v>192</v>
      </c>
      <c r="C57" s="32" t="s">
        <v>13</v>
      </c>
      <c r="D57" s="33" t="s">
        <v>81</v>
      </c>
      <c r="E57" s="32" t="s">
        <v>104</v>
      </c>
      <c r="F57" s="16">
        <v>0.02756944444444445</v>
      </c>
      <c r="G57" s="14" t="str">
        <f t="shared" si="0"/>
        <v>4.25/km</v>
      </c>
      <c r="H57" s="16">
        <f t="shared" si="1"/>
        <v>0.007002314814814819</v>
      </c>
      <c r="I57" s="16">
        <f>F57-INDEX($F$5:$F$152,MATCH(D57,$D$5:$D$152,0))</f>
        <v>0.0051851851851851885</v>
      </c>
    </row>
    <row r="58" spans="1:9" ht="15" customHeight="1">
      <c r="A58" s="14">
        <v>54</v>
      </c>
      <c r="B58" s="32" t="s">
        <v>193</v>
      </c>
      <c r="C58" s="32" t="s">
        <v>39</v>
      </c>
      <c r="D58" s="33" t="s">
        <v>77</v>
      </c>
      <c r="E58" s="32" t="s">
        <v>130</v>
      </c>
      <c r="F58" s="16">
        <v>0.02758101851851852</v>
      </c>
      <c r="G58" s="14" t="str">
        <f t="shared" si="0"/>
        <v>4.25/km</v>
      </c>
      <c r="H58" s="16">
        <f t="shared" si="1"/>
        <v>0.007013888888888889</v>
      </c>
      <c r="I58" s="16">
        <f>F58-INDEX($F$5:$F$152,MATCH(D58,$D$5:$D$152,0))</f>
        <v>0.007013888888888889</v>
      </c>
    </row>
    <row r="59" spans="1:9" ht="15" customHeight="1">
      <c r="A59" s="14">
        <v>55</v>
      </c>
      <c r="B59" s="32" t="s">
        <v>194</v>
      </c>
      <c r="C59" s="32" t="s">
        <v>13</v>
      </c>
      <c r="D59" s="33" t="s">
        <v>84</v>
      </c>
      <c r="E59" s="32" t="s">
        <v>128</v>
      </c>
      <c r="F59" s="16">
        <v>0.027592592592592596</v>
      </c>
      <c r="G59" s="14" t="str">
        <f t="shared" si="0"/>
        <v>4.25/km</v>
      </c>
      <c r="H59" s="16">
        <f t="shared" si="1"/>
        <v>0.007025462962962966</v>
      </c>
      <c r="I59" s="16">
        <f>F59-INDEX($F$5:$F$152,MATCH(D59,$D$5:$D$152,0))</f>
        <v>0.006979166666666668</v>
      </c>
    </row>
    <row r="60" spans="1:9" ht="15" customHeight="1">
      <c r="A60" s="14">
        <v>56</v>
      </c>
      <c r="B60" s="32" t="s">
        <v>195</v>
      </c>
      <c r="C60" s="32" t="s">
        <v>37</v>
      </c>
      <c r="D60" s="33" t="s">
        <v>88</v>
      </c>
      <c r="E60" s="32" t="s">
        <v>121</v>
      </c>
      <c r="F60" s="16">
        <v>0.027592592592592596</v>
      </c>
      <c r="G60" s="14" t="str">
        <f t="shared" si="0"/>
        <v>4.25/km</v>
      </c>
      <c r="H60" s="16">
        <f t="shared" si="1"/>
        <v>0.007025462962962966</v>
      </c>
      <c r="I60" s="16">
        <f>F60-INDEX($F$5:$F$152,MATCH(D60,$D$5:$D$152,0))</f>
        <v>0.005833333333333336</v>
      </c>
    </row>
    <row r="61" spans="1:9" ht="15" customHeight="1">
      <c r="A61" s="14">
        <v>57</v>
      </c>
      <c r="B61" s="32" t="s">
        <v>196</v>
      </c>
      <c r="C61" s="32" t="s">
        <v>13</v>
      </c>
      <c r="D61" s="33" t="s">
        <v>77</v>
      </c>
      <c r="E61" s="32" t="s">
        <v>136</v>
      </c>
      <c r="F61" s="16">
        <v>0.02763888888888889</v>
      </c>
      <c r="G61" s="14" t="str">
        <f t="shared" si="0"/>
        <v>4.25/km</v>
      </c>
      <c r="H61" s="16">
        <f t="shared" si="1"/>
        <v>0.00707175925925926</v>
      </c>
      <c r="I61" s="16">
        <f>F61-INDEX($F$5:$F$152,MATCH(D61,$D$5:$D$152,0))</f>
        <v>0.00707175925925926</v>
      </c>
    </row>
    <row r="62" spans="1:9" ht="15" customHeight="1">
      <c r="A62" s="24">
        <v>58</v>
      </c>
      <c r="B62" s="36" t="s">
        <v>197</v>
      </c>
      <c r="C62" s="36" t="s">
        <v>62</v>
      </c>
      <c r="D62" s="37" t="s">
        <v>79</v>
      </c>
      <c r="E62" s="36" t="s">
        <v>11</v>
      </c>
      <c r="F62" s="25">
        <v>0.02766203703703704</v>
      </c>
      <c r="G62" s="24" t="str">
        <f t="shared" si="0"/>
        <v>4.26/km</v>
      </c>
      <c r="H62" s="25">
        <f t="shared" si="1"/>
        <v>0.007094907407407411</v>
      </c>
      <c r="I62" s="25">
        <f>F62-INDEX($F$5:$F$152,MATCH(D62,$D$5:$D$152,0))</f>
        <v>0.005775462962962968</v>
      </c>
    </row>
    <row r="63" spans="1:9" ht="15" customHeight="1">
      <c r="A63" s="14">
        <v>59</v>
      </c>
      <c r="B63" s="32" t="s">
        <v>198</v>
      </c>
      <c r="C63" s="32" t="s">
        <v>20</v>
      </c>
      <c r="D63" s="33" t="s">
        <v>81</v>
      </c>
      <c r="E63" s="32" t="s">
        <v>138</v>
      </c>
      <c r="F63" s="16">
        <v>0.027696759259259258</v>
      </c>
      <c r="G63" s="14" t="str">
        <f aca="true" t="shared" si="2" ref="G63:G126">TEXT(INT((HOUR(F63)*3600+MINUTE(F63)*60+SECOND(F63))/$I$3/60),"0")&amp;"."&amp;TEXT(MOD((HOUR(F63)*3600+MINUTE(F63)*60+SECOND(F63))/$I$3,60),"00")&amp;"/km"</f>
        <v>4.26/km</v>
      </c>
      <c r="H63" s="16">
        <f aca="true" t="shared" si="3" ref="H63:H126">F63-$F$5</f>
        <v>0.007129629629629628</v>
      </c>
      <c r="I63" s="16">
        <f aca="true" t="shared" si="4" ref="I63:I126">F63-INDEX($F$5:$F$152,MATCH(D63,$D$5:$D$152,0))</f>
        <v>0.005312499999999998</v>
      </c>
    </row>
    <row r="64" spans="1:9" ht="15" customHeight="1">
      <c r="A64" s="14">
        <v>60</v>
      </c>
      <c r="B64" s="32" t="s">
        <v>199</v>
      </c>
      <c r="C64" s="32" t="s">
        <v>200</v>
      </c>
      <c r="D64" s="33" t="s">
        <v>105</v>
      </c>
      <c r="E64" s="32" t="s">
        <v>201</v>
      </c>
      <c r="F64" s="16">
        <v>0.0278125</v>
      </c>
      <c r="G64" s="14" t="str">
        <f t="shared" si="2"/>
        <v>4.27/km</v>
      </c>
      <c r="H64" s="16">
        <f t="shared" si="3"/>
        <v>0.007245370370370371</v>
      </c>
      <c r="I64" s="16">
        <f t="shared" si="4"/>
        <v>0</v>
      </c>
    </row>
    <row r="65" spans="1:9" ht="15" customHeight="1">
      <c r="A65" s="14">
        <v>61</v>
      </c>
      <c r="B65" s="32" t="s">
        <v>202</v>
      </c>
      <c r="C65" s="32" t="s">
        <v>203</v>
      </c>
      <c r="D65" s="33" t="s">
        <v>87</v>
      </c>
      <c r="E65" s="32" t="s">
        <v>136</v>
      </c>
      <c r="F65" s="16">
        <v>0.02798611111111111</v>
      </c>
      <c r="G65" s="14" t="str">
        <f t="shared" si="2"/>
        <v>4.29/km</v>
      </c>
      <c r="H65" s="16">
        <f t="shared" si="3"/>
        <v>0.007418981481481481</v>
      </c>
      <c r="I65" s="16">
        <f t="shared" si="4"/>
        <v>0.002187500000000002</v>
      </c>
    </row>
    <row r="66" spans="1:9" ht="15" customHeight="1">
      <c r="A66" s="14">
        <v>62</v>
      </c>
      <c r="B66" s="32" t="s">
        <v>204</v>
      </c>
      <c r="C66" s="32" t="s">
        <v>205</v>
      </c>
      <c r="D66" s="33" t="s">
        <v>88</v>
      </c>
      <c r="E66" s="32" t="s">
        <v>145</v>
      </c>
      <c r="F66" s="16">
        <v>0.028067129629629626</v>
      </c>
      <c r="G66" s="14" t="str">
        <f t="shared" si="2"/>
        <v>4.29/km</v>
      </c>
      <c r="H66" s="16">
        <f t="shared" si="3"/>
        <v>0.007499999999999996</v>
      </c>
      <c r="I66" s="16">
        <f t="shared" si="4"/>
        <v>0.0063078703703703665</v>
      </c>
    </row>
    <row r="67" spans="1:9" ht="15" customHeight="1">
      <c r="A67" s="14">
        <v>63</v>
      </c>
      <c r="B67" s="32" t="s">
        <v>206</v>
      </c>
      <c r="C67" s="32" t="s">
        <v>207</v>
      </c>
      <c r="D67" s="33" t="s">
        <v>90</v>
      </c>
      <c r="E67" s="32" t="s">
        <v>208</v>
      </c>
      <c r="F67" s="16">
        <v>0.028067129629629626</v>
      </c>
      <c r="G67" s="14" t="str">
        <f t="shared" si="2"/>
        <v>4.29/km</v>
      </c>
      <c r="H67" s="16">
        <f t="shared" si="3"/>
        <v>0.007499999999999996</v>
      </c>
      <c r="I67" s="16">
        <f t="shared" si="4"/>
        <v>0.0029050925925925876</v>
      </c>
    </row>
    <row r="68" spans="1:9" ht="15" customHeight="1">
      <c r="A68" s="14">
        <v>64</v>
      </c>
      <c r="B68" s="32" t="s">
        <v>71</v>
      </c>
      <c r="C68" s="32" t="s">
        <v>12</v>
      </c>
      <c r="D68" s="33" t="s">
        <v>81</v>
      </c>
      <c r="E68" s="32" t="s">
        <v>130</v>
      </c>
      <c r="F68" s="16">
        <v>0.028101851851851854</v>
      </c>
      <c r="G68" s="14" t="str">
        <f t="shared" si="2"/>
        <v>4.30/km</v>
      </c>
      <c r="H68" s="16">
        <f t="shared" si="3"/>
        <v>0.007534722222222224</v>
      </c>
      <c r="I68" s="16">
        <f t="shared" si="4"/>
        <v>0.0057175925925925936</v>
      </c>
    </row>
    <row r="69" spans="1:9" ht="15" customHeight="1">
      <c r="A69" s="14">
        <v>65</v>
      </c>
      <c r="B69" s="32" t="s">
        <v>209</v>
      </c>
      <c r="C69" s="32" t="s">
        <v>210</v>
      </c>
      <c r="D69" s="33" t="s">
        <v>84</v>
      </c>
      <c r="E69" s="32" t="s">
        <v>130</v>
      </c>
      <c r="F69" s="16">
        <v>0.02847222222222222</v>
      </c>
      <c r="G69" s="14" t="str">
        <f t="shared" si="2"/>
        <v>4.33/km</v>
      </c>
      <c r="H69" s="16">
        <f t="shared" si="3"/>
        <v>0.007905092592592592</v>
      </c>
      <c r="I69" s="16">
        <f t="shared" si="4"/>
        <v>0.007858796296296294</v>
      </c>
    </row>
    <row r="70" spans="1:9" ht="15" customHeight="1">
      <c r="A70" s="14">
        <v>66</v>
      </c>
      <c r="B70" s="32" t="s">
        <v>211</v>
      </c>
      <c r="C70" s="32" t="s">
        <v>110</v>
      </c>
      <c r="D70" s="33" t="s">
        <v>105</v>
      </c>
      <c r="E70" s="32" t="s">
        <v>150</v>
      </c>
      <c r="F70" s="16">
        <v>0.028530092592592593</v>
      </c>
      <c r="G70" s="14" t="str">
        <f t="shared" si="2"/>
        <v>4.34/km</v>
      </c>
      <c r="H70" s="16">
        <f t="shared" si="3"/>
        <v>0.007962962962962963</v>
      </c>
      <c r="I70" s="16">
        <f t="shared" si="4"/>
        <v>0.0007175925925925926</v>
      </c>
    </row>
    <row r="71" spans="1:9" ht="15" customHeight="1">
      <c r="A71" s="14">
        <v>67</v>
      </c>
      <c r="B71" s="32" t="s">
        <v>67</v>
      </c>
      <c r="C71" s="32" t="s">
        <v>12</v>
      </c>
      <c r="D71" s="33" t="s">
        <v>90</v>
      </c>
      <c r="E71" s="32" t="s">
        <v>212</v>
      </c>
      <c r="F71" s="16">
        <v>0.02866898148148148</v>
      </c>
      <c r="G71" s="14" t="str">
        <f t="shared" si="2"/>
        <v>4.35/km</v>
      </c>
      <c r="H71" s="16">
        <f t="shared" si="3"/>
        <v>0.00810185185185185</v>
      </c>
      <c r="I71" s="16">
        <f t="shared" si="4"/>
        <v>0.003506944444444441</v>
      </c>
    </row>
    <row r="72" spans="1:9" ht="15" customHeight="1">
      <c r="A72" s="14">
        <v>68</v>
      </c>
      <c r="B72" s="32" t="s">
        <v>213</v>
      </c>
      <c r="C72" s="32" t="s">
        <v>214</v>
      </c>
      <c r="D72" s="33" t="s">
        <v>90</v>
      </c>
      <c r="E72" s="32" t="s">
        <v>215</v>
      </c>
      <c r="F72" s="16">
        <v>0.028692129629629633</v>
      </c>
      <c r="G72" s="14" t="str">
        <f t="shared" si="2"/>
        <v>4.35/km</v>
      </c>
      <c r="H72" s="16">
        <f t="shared" si="3"/>
        <v>0.008125000000000004</v>
      </c>
      <c r="I72" s="16">
        <f t="shared" si="4"/>
        <v>0.003530092592592595</v>
      </c>
    </row>
    <row r="73" spans="1:9" ht="15" customHeight="1">
      <c r="A73" s="14">
        <v>69</v>
      </c>
      <c r="B73" s="32" t="s">
        <v>75</v>
      </c>
      <c r="C73" s="32" t="s">
        <v>19</v>
      </c>
      <c r="D73" s="33" t="s">
        <v>84</v>
      </c>
      <c r="E73" s="32" t="s">
        <v>216</v>
      </c>
      <c r="F73" s="16">
        <v>0.028703703703703703</v>
      </c>
      <c r="G73" s="14" t="str">
        <f t="shared" si="2"/>
        <v>4.36/km</v>
      </c>
      <c r="H73" s="16">
        <f t="shared" si="3"/>
        <v>0.008136574074074074</v>
      </c>
      <c r="I73" s="16">
        <f t="shared" si="4"/>
        <v>0.008090277777777776</v>
      </c>
    </row>
    <row r="74" spans="1:9" ht="15" customHeight="1">
      <c r="A74" s="14">
        <v>70</v>
      </c>
      <c r="B74" s="32" t="s">
        <v>217</v>
      </c>
      <c r="C74" s="32" t="s">
        <v>218</v>
      </c>
      <c r="D74" s="33" t="s">
        <v>81</v>
      </c>
      <c r="E74" s="32" t="s">
        <v>130</v>
      </c>
      <c r="F74" s="16">
        <v>0.02871527777777778</v>
      </c>
      <c r="G74" s="14" t="str">
        <f t="shared" si="2"/>
        <v>4.36/km</v>
      </c>
      <c r="H74" s="16">
        <f t="shared" si="3"/>
        <v>0.008148148148148151</v>
      </c>
      <c r="I74" s="16">
        <f t="shared" si="4"/>
        <v>0.0063310185185185205</v>
      </c>
    </row>
    <row r="75" spans="1:9" ht="15" customHeight="1">
      <c r="A75" s="14">
        <v>71</v>
      </c>
      <c r="B75" s="32" t="s">
        <v>219</v>
      </c>
      <c r="C75" s="32" t="s">
        <v>86</v>
      </c>
      <c r="D75" s="33" t="s">
        <v>98</v>
      </c>
      <c r="E75" s="32" t="s">
        <v>220</v>
      </c>
      <c r="F75" s="16">
        <v>0.028738425925925928</v>
      </c>
      <c r="G75" s="14" t="str">
        <f t="shared" si="2"/>
        <v>4.36/km</v>
      </c>
      <c r="H75" s="16">
        <f t="shared" si="3"/>
        <v>0.008171296296296298</v>
      </c>
      <c r="I75" s="16">
        <f t="shared" si="4"/>
        <v>0</v>
      </c>
    </row>
    <row r="76" spans="1:9" ht="15" customHeight="1">
      <c r="A76" s="14">
        <v>72</v>
      </c>
      <c r="B76" s="32" t="s">
        <v>53</v>
      </c>
      <c r="C76" s="32" t="s">
        <v>111</v>
      </c>
      <c r="D76" s="33" t="s">
        <v>79</v>
      </c>
      <c r="E76" s="32" t="s">
        <v>201</v>
      </c>
      <c r="F76" s="16">
        <v>0.028738425925925928</v>
      </c>
      <c r="G76" s="14" t="str">
        <f t="shared" si="2"/>
        <v>4.36/km</v>
      </c>
      <c r="H76" s="16">
        <f t="shared" si="3"/>
        <v>0.008171296296296298</v>
      </c>
      <c r="I76" s="16">
        <f t="shared" si="4"/>
        <v>0.0068518518518518555</v>
      </c>
    </row>
    <row r="77" spans="1:9" ht="15" customHeight="1">
      <c r="A77" s="14">
        <v>73</v>
      </c>
      <c r="B77" s="32" t="s">
        <v>221</v>
      </c>
      <c r="C77" s="32" t="s">
        <v>222</v>
      </c>
      <c r="D77" s="33" t="s">
        <v>223</v>
      </c>
      <c r="E77" s="32" t="s">
        <v>83</v>
      </c>
      <c r="F77" s="16">
        <v>0.028749999999999998</v>
      </c>
      <c r="G77" s="14" t="str">
        <f t="shared" si="2"/>
        <v>4.36/km</v>
      </c>
      <c r="H77" s="16">
        <f t="shared" si="3"/>
        <v>0.008182870370370368</v>
      </c>
      <c r="I77" s="16">
        <f t="shared" si="4"/>
        <v>0</v>
      </c>
    </row>
    <row r="78" spans="1:9" ht="15" customHeight="1">
      <c r="A78" s="14">
        <v>74</v>
      </c>
      <c r="B78" s="32" t="s">
        <v>224</v>
      </c>
      <c r="C78" s="32" t="s">
        <v>47</v>
      </c>
      <c r="D78" s="33" t="s">
        <v>79</v>
      </c>
      <c r="E78" s="32" t="s">
        <v>130</v>
      </c>
      <c r="F78" s="16">
        <v>0.02892361111111111</v>
      </c>
      <c r="G78" s="14" t="str">
        <f t="shared" si="2"/>
        <v>4.38/km</v>
      </c>
      <c r="H78" s="16">
        <f t="shared" si="3"/>
        <v>0.008356481481481479</v>
      </c>
      <c r="I78" s="16">
        <f t="shared" si="4"/>
        <v>0.007037037037037036</v>
      </c>
    </row>
    <row r="79" spans="1:9" ht="15" customHeight="1">
      <c r="A79" s="14">
        <v>75</v>
      </c>
      <c r="B79" s="32" t="s">
        <v>225</v>
      </c>
      <c r="C79" s="32" t="s">
        <v>123</v>
      </c>
      <c r="D79" s="33" t="s">
        <v>81</v>
      </c>
      <c r="E79" s="32" t="s">
        <v>130</v>
      </c>
      <c r="F79" s="16">
        <v>0.028946759259259255</v>
      </c>
      <c r="G79" s="14" t="str">
        <f t="shared" si="2"/>
        <v>4.38/km</v>
      </c>
      <c r="H79" s="16">
        <f t="shared" si="3"/>
        <v>0.008379629629629626</v>
      </c>
      <c r="I79" s="16">
        <f t="shared" si="4"/>
        <v>0.006562499999999995</v>
      </c>
    </row>
    <row r="80" spans="1:9" ht="15" customHeight="1">
      <c r="A80" s="14">
        <v>76</v>
      </c>
      <c r="B80" s="32" t="s">
        <v>226</v>
      </c>
      <c r="C80" s="32" t="s">
        <v>17</v>
      </c>
      <c r="D80" s="33" t="s">
        <v>84</v>
      </c>
      <c r="E80" s="32" t="s">
        <v>130</v>
      </c>
      <c r="F80" s="16">
        <v>0.028981481481481483</v>
      </c>
      <c r="G80" s="14" t="str">
        <f t="shared" si="2"/>
        <v>4.38/km</v>
      </c>
      <c r="H80" s="16">
        <f t="shared" si="3"/>
        <v>0.008414351851851853</v>
      </c>
      <c r="I80" s="16">
        <f t="shared" si="4"/>
        <v>0.008368055555555556</v>
      </c>
    </row>
    <row r="81" spans="1:9" ht="15" customHeight="1">
      <c r="A81" s="14">
        <v>77</v>
      </c>
      <c r="B81" s="32" t="s">
        <v>109</v>
      </c>
      <c r="C81" s="32" t="s">
        <v>25</v>
      </c>
      <c r="D81" s="33" t="s">
        <v>84</v>
      </c>
      <c r="E81" s="32" t="s">
        <v>130</v>
      </c>
      <c r="F81" s="16">
        <v>0.028981481481481483</v>
      </c>
      <c r="G81" s="14" t="str">
        <f t="shared" si="2"/>
        <v>4.38/km</v>
      </c>
      <c r="H81" s="16">
        <f t="shared" si="3"/>
        <v>0.008414351851851853</v>
      </c>
      <c r="I81" s="16">
        <f t="shared" si="4"/>
        <v>0.008368055555555556</v>
      </c>
    </row>
    <row r="82" spans="1:9" ht="15" customHeight="1">
      <c r="A82" s="14">
        <v>78</v>
      </c>
      <c r="B82" s="32" t="s">
        <v>227</v>
      </c>
      <c r="C82" s="32" t="s">
        <v>17</v>
      </c>
      <c r="D82" s="33" t="s">
        <v>82</v>
      </c>
      <c r="E82" s="32" t="s">
        <v>130</v>
      </c>
      <c r="F82" s="16">
        <v>0.02917824074074074</v>
      </c>
      <c r="G82" s="14" t="str">
        <f t="shared" si="2"/>
        <v>4.40/km</v>
      </c>
      <c r="H82" s="16">
        <f t="shared" si="3"/>
        <v>0.008611111111111111</v>
      </c>
      <c r="I82" s="16">
        <f t="shared" si="4"/>
        <v>0.007256944444444444</v>
      </c>
    </row>
    <row r="83" spans="1:9" ht="15" customHeight="1">
      <c r="A83" s="14">
        <v>79</v>
      </c>
      <c r="B83" s="32" t="s">
        <v>228</v>
      </c>
      <c r="C83" s="32" t="s">
        <v>103</v>
      </c>
      <c r="D83" s="33" t="s">
        <v>81</v>
      </c>
      <c r="E83" s="32" t="s">
        <v>189</v>
      </c>
      <c r="F83" s="16">
        <v>0.02918981481481481</v>
      </c>
      <c r="G83" s="14" t="str">
        <f t="shared" si="2"/>
        <v>4.40/km</v>
      </c>
      <c r="H83" s="16">
        <f t="shared" si="3"/>
        <v>0.008622685185185181</v>
      </c>
      <c r="I83" s="16">
        <f t="shared" si="4"/>
        <v>0.006805555555555551</v>
      </c>
    </row>
    <row r="84" spans="1:9" ht="15" customHeight="1">
      <c r="A84" s="14">
        <v>80</v>
      </c>
      <c r="B84" s="32" t="s">
        <v>229</v>
      </c>
      <c r="C84" s="32" t="s">
        <v>68</v>
      </c>
      <c r="D84" s="33" t="s">
        <v>91</v>
      </c>
      <c r="E84" s="32" t="s">
        <v>130</v>
      </c>
      <c r="F84" s="16">
        <v>0.02922453703703704</v>
      </c>
      <c r="G84" s="14" t="str">
        <f t="shared" si="2"/>
        <v>4.41/km</v>
      </c>
      <c r="H84" s="16">
        <f t="shared" si="3"/>
        <v>0.008657407407407409</v>
      </c>
      <c r="I84" s="16">
        <f t="shared" si="4"/>
        <v>0.005462962962962965</v>
      </c>
    </row>
    <row r="85" spans="1:9" ht="15" customHeight="1">
      <c r="A85" s="14">
        <v>81</v>
      </c>
      <c r="B85" s="32" t="s">
        <v>230</v>
      </c>
      <c r="C85" s="32" t="s">
        <v>23</v>
      </c>
      <c r="D85" s="33" t="s">
        <v>223</v>
      </c>
      <c r="E85" s="32" t="s">
        <v>97</v>
      </c>
      <c r="F85" s="16">
        <v>0.029409722222222223</v>
      </c>
      <c r="G85" s="14" t="str">
        <f t="shared" si="2"/>
        <v>4.42/km</v>
      </c>
      <c r="H85" s="16">
        <f t="shared" si="3"/>
        <v>0.008842592592592593</v>
      </c>
      <c r="I85" s="16">
        <f t="shared" si="4"/>
        <v>0.0006597222222222247</v>
      </c>
    </row>
    <row r="86" spans="1:9" ht="15" customHeight="1">
      <c r="A86" s="14">
        <v>82</v>
      </c>
      <c r="B86" s="32" t="s">
        <v>231</v>
      </c>
      <c r="C86" s="32" t="s">
        <v>58</v>
      </c>
      <c r="D86" s="33" t="s">
        <v>81</v>
      </c>
      <c r="E86" s="32" t="s">
        <v>128</v>
      </c>
      <c r="F86" s="16">
        <v>0.029409722222222223</v>
      </c>
      <c r="G86" s="14" t="str">
        <f t="shared" si="2"/>
        <v>4.42/km</v>
      </c>
      <c r="H86" s="16">
        <f t="shared" si="3"/>
        <v>0.008842592592592593</v>
      </c>
      <c r="I86" s="16">
        <f t="shared" si="4"/>
        <v>0.0070254629629629625</v>
      </c>
    </row>
    <row r="87" spans="1:9" ht="15" customHeight="1">
      <c r="A87" s="14">
        <v>83</v>
      </c>
      <c r="B87" s="32" t="s">
        <v>232</v>
      </c>
      <c r="C87" s="32" t="s">
        <v>15</v>
      </c>
      <c r="D87" s="33" t="s">
        <v>81</v>
      </c>
      <c r="E87" s="32" t="s">
        <v>233</v>
      </c>
      <c r="F87" s="16">
        <v>0.029421296296296296</v>
      </c>
      <c r="G87" s="14" t="str">
        <f t="shared" si="2"/>
        <v>4.42/km</v>
      </c>
      <c r="H87" s="16">
        <f t="shared" si="3"/>
        <v>0.008854166666666666</v>
      </c>
      <c r="I87" s="16">
        <f t="shared" si="4"/>
        <v>0.007037037037037036</v>
      </c>
    </row>
    <row r="88" spans="1:9" ht="15" customHeight="1">
      <c r="A88" s="14">
        <v>84</v>
      </c>
      <c r="B88" s="32" t="s">
        <v>234</v>
      </c>
      <c r="C88" s="32" t="s">
        <v>55</v>
      </c>
      <c r="D88" s="33" t="s">
        <v>91</v>
      </c>
      <c r="E88" s="32" t="s">
        <v>128</v>
      </c>
      <c r="F88" s="16">
        <v>0.02954861111111111</v>
      </c>
      <c r="G88" s="14" t="str">
        <f t="shared" si="2"/>
        <v>4.44/km</v>
      </c>
      <c r="H88" s="16">
        <f t="shared" si="3"/>
        <v>0.00898148148148148</v>
      </c>
      <c r="I88" s="16">
        <f t="shared" si="4"/>
        <v>0.005787037037037035</v>
      </c>
    </row>
    <row r="89" spans="1:9" ht="15" customHeight="1">
      <c r="A89" s="14">
        <v>85</v>
      </c>
      <c r="B89" s="32" t="s">
        <v>235</v>
      </c>
      <c r="C89" s="32" t="s">
        <v>236</v>
      </c>
      <c r="D89" s="33" t="s">
        <v>223</v>
      </c>
      <c r="E89" s="32" t="s">
        <v>104</v>
      </c>
      <c r="F89" s="16">
        <v>0.029675925925925925</v>
      </c>
      <c r="G89" s="14" t="str">
        <f t="shared" si="2"/>
        <v>4.45/km</v>
      </c>
      <c r="H89" s="16">
        <f t="shared" si="3"/>
        <v>0.009108796296296295</v>
      </c>
      <c r="I89" s="16">
        <f t="shared" si="4"/>
        <v>0.0009259259259259273</v>
      </c>
    </row>
    <row r="90" spans="1:9" ht="15" customHeight="1">
      <c r="A90" s="14">
        <v>86</v>
      </c>
      <c r="B90" s="32" t="s">
        <v>237</v>
      </c>
      <c r="C90" s="32" t="s">
        <v>30</v>
      </c>
      <c r="D90" s="33" t="s">
        <v>223</v>
      </c>
      <c r="E90" s="32" t="s">
        <v>142</v>
      </c>
      <c r="F90" s="16">
        <v>0.02971064814814815</v>
      </c>
      <c r="G90" s="14" t="str">
        <f t="shared" si="2"/>
        <v>4.45/km</v>
      </c>
      <c r="H90" s="16">
        <f t="shared" si="3"/>
        <v>0.00914351851851852</v>
      </c>
      <c r="I90" s="16">
        <f t="shared" si="4"/>
        <v>0.0009606481481481514</v>
      </c>
    </row>
    <row r="91" spans="1:9" ht="15" customHeight="1">
      <c r="A91" s="14">
        <v>87</v>
      </c>
      <c r="B91" s="32" t="s">
        <v>238</v>
      </c>
      <c r="C91" s="32" t="s">
        <v>21</v>
      </c>
      <c r="D91" s="33" t="s">
        <v>82</v>
      </c>
      <c r="E91" s="32" t="s">
        <v>142</v>
      </c>
      <c r="F91" s="16">
        <v>0.02988425925925926</v>
      </c>
      <c r="G91" s="14" t="str">
        <f t="shared" si="2"/>
        <v>4.47/km</v>
      </c>
      <c r="H91" s="16">
        <f t="shared" si="3"/>
        <v>0.00931712962962963</v>
      </c>
      <c r="I91" s="16">
        <f t="shared" si="4"/>
        <v>0.007962962962962963</v>
      </c>
    </row>
    <row r="92" spans="1:9" ht="15" customHeight="1">
      <c r="A92" s="14">
        <v>88</v>
      </c>
      <c r="B92" s="32" t="s">
        <v>239</v>
      </c>
      <c r="C92" s="32" t="s">
        <v>240</v>
      </c>
      <c r="D92" s="33" t="s">
        <v>79</v>
      </c>
      <c r="E92" s="32" t="s">
        <v>241</v>
      </c>
      <c r="F92" s="16">
        <v>0.030000000000000002</v>
      </c>
      <c r="G92" s="14" t="str">
        <f t="shared" si="2"/>
        <v>4.48/km</v>
      </c>
      <c r="H92" s="16">
        <f t="shared" si="3"/>
        <v>0.009432870370370373</v>
      </c>
      <c r="I92" s="16">
        <f t="shared" si="4"/>
        <v>0.00811342592592593</v>
      </c>
    </row>
    <row r="93" spans="1:9" ht="15" customHeight="1">
      <c r="A93" s="14">
        <v>89</v>
      </c>
      <c r="B93" s="32" t="s">
        <v>242</v>
      </c>
      <c r="C93" s="32" t="s">
        <v>243</v>
      </c>
      <c r="D93" s="33" t="s">
        <v>81</v>
      </c>
      <c r="E93" s="32" t="s">
        <v>128</v>
      </c>
      <c r="F93" s="16">
        <v>0.030011574074074076</v>
      </c>
      <c r="G93" s="14" t="str">
        <f t="shared" si="2"/>
        <v>4.48/km</v>
      </c>
      <c r="H93" s="16">
        <f t="shared" si="3"/>
        <v>0.009444444444444446</v>
      </c>
      <c r="I93" s="16">
        <f t="shared" si="4"/>
        <v>0.007627314814814816</v>
      </c>
    </row>
    <row r="94" spans="1:9" ht="15" customHeight="1">
      <c r="A94" s="14">
        <v>90</v>
      </c>
      <c r="B94" s="32" t="s">
        <v>177</v>
      </c>
      <c r="C94" s="32" t="s">
        <v>12</v>
      </c>
      <c r="D94" s="33" t="s">
        <v>77</v>
      </c>
      <c r="E94" s="32" t="s">
        <v>128</v>
      </c>
      <c r="F94" s="16">
        <v>0.030046296296296297</v>
      </c>
      <c r="G94" s="14" t="str">
        <f t="shared" si="2"/>
        <v>4.48/km</v>
      </c>
      <c r="H94" s="16">
        <f t="shared" si="3"/>
        <v>0.009479166666666667</v>
      </c>
      <c r="I94" s="16">
        <f t="shared" si="4"/>
        <v>0.009479166666666667</v>
      </c>
    </row>
    <row r="95" spans="1:9" ht="15" customHeight="1">
      <c r="A95" s="14">
        <v>91</v>
      </c>
      <c r="B95" s="32" t="s">
        <v>244</v>
      </c>
      <c r="C95" s="32" t="s">
        <v>22</v>
      </c>
      <c r="D95" s="33" t="s">
        <v>81</v>
      </c>
      <c r="E95" s="32" t="s">
        <v>130</v>
      </c>
      <c r="F95" s="16">
        <v>0.03008101851851852</v>
      </c>
      <c r="G95" s="14" t="str">
        <f t="shared" si="2"/>
        <v>4.49/km</v>
      </c>
      <c r="H95" s="16">
        <f t="shared" si="3"/>
        <v>0.009513888888888891</v>
      </c>
      <c r="I95" s="16">
        <f t="shared" si="4"/>
        <v>0.007696759259259261</v>
      </c>
    </row>
    <row r="96" spans="1:9" ht="15" customHeight="1">
      <c r="A96" s="14">
        <v>92</v>
      </c>
      <c r="B96" s="32" t="s">
        <v>245</v>
      </c>
      <c r="C96" s="32" t="s">
        <v>106</v>
      </c>
      <c r="D96" s="33" t="s">
        <v>90</v>
      </c>
      <c r="E96" s="32" t="s">
        <v>246</v>
      </c>
      <c r="F96" s="16">
        <v>0.030104166666666668</v>
      </c>
      <c r="G96" s="14" t="str">
        <f t="shared" si="2"/>
        <v>4.49/km</v>
      </c>
      <c r="H96" s="16">
        <f t="shared" si="3"/>
        <v>0.009537037037037038</v>
      </c>
      <c r="I96" s="16">
        <f t="shared" si="4"/>
        <v>0.00494212962962963</v>
      </c>
    </row>
    <row r="97" spans="1:9" ht="15" customHeight="1">
      <c r="A97" s="14">
        <v>93</v>
      </c>
      <c r="B97" s="32" t="s">
        <v>70</v>
      </c>
      <c r="C97" s="32" t="s">
        <v>29</v>
      </c>
      <c r="D97" s="33" t="s">
        <v>88</v>
      </c>
      <c r="E97" s="32" t="s">
        <v>128</v>
      </c>
      <c r="F97" s="16">
        <v>0.030127314814814815</v>
      </c>
      <c r="G97" s="14" t="str">
        <f t="shared" si="2"/>
        <v>4.49/km</v>
      </c>
      <c r="H97" s="16">
        <f t="shared" si="3"/>
        <v>0.009560185185185185</v>
      </c>
      <c r="I97" s="16">
        <f t="shared" si="4"/>
        <v>0.008368055555555556</v>
      </c>
    </row>
    <row r="98" spans="1:9" ht="15" customHeight="1">
      <c r="A98" s="14">
        <v>94</v>
      </c>
      <c r="B98" s="32" t="s">
        <v>247</v>
      </c>
      <c r="C98" s="32" t="s">
        <v>49</v>
      </c>
      <c r="D98" s="33" t="s">
        <v>81</v>
      </c>
      <c r="E98" s="32" t="s">
        <v>128</v>
      </c>
      <c r="F98" s="16">
        <v>0.030208333333333334</v>
      </c>
      <c r="G98" s="14" t="str">
        <f t="shared" si="2"/>
        <v>4.50/km</v>
      </c>
      <c r="H98" s="16">
        <f t="shared" si="3"/>
        <v>0.009641203703703704</v>
      </c>
      <c r="I98" s="16">
        <f t="shared" si="4"/>
        <v>0.007824074074074074</v>
      </c>
    </row>
    <row r="99" spans="1:9" ht="15" customHeight="1">
      <c r="A99" s="24">
        <v>95</v>
      </c>
      <c r="B99" s="36" t="s">
        <v>248</v>
      </c>
      <c r="C99" s="36" t="s">
        <v>27</v>
      </c>
      <c r="D99" s="37" t="s">
        <v>84</v>
      </c>
      <c r="E99" s="36" t="s">
        <v>11</v>
      </c>
      <c r="F99" s="25">
        <v>0.03026620370370371</v>
      </c>
      <c r="G99" s="24" t="str">
        <f t="shared" si="2"/>
        <v>4.51/km</v>
      </c>
      <c r="H99" s="25">
        <f t="shared" si="3"/>
        <v>0.009699074074074079</v>
      </c>
      <c r="I99" s="25">
        <f t="shared" si="4"/>
        <v>0.009652777777777781</v>
      </c>
    </row>
    <row r="100" spans="1:9" ht="15" customHeight="1">
      <c r="A100" s="14">
        <v>96</v>
      </c>
      <c r="B100" s="32" t="s">
        <v>249</v>
      </c>
      <c r="C100" s="32" t="s">
        <v>13</v>
      </c>
      <c r="D100" s="33" t="s">
        <v>81</v>
      </c>
      <c r="E100" s="32" t="s">
        <v>128</v>
      </c>
      <c r="F100" s="16">
        <v>0.030335648148148143</v>
      </c>
      <c r="G100" s="14" t="str">
        <f t="shared" si="2"/>
        <v>4.51/km</v>
      </c>
      <c r="H100" s="16">
        <f t="shared" si="3"/>
        <v>0.009768518518518513</v>
      </c>
      <c r="I100" s="16">
        <f t="shared" si="4"/>
        <v>0.007951388888888883</v>
      </c>
    </row>
    <row r="101" spans="1:9" ht="15" customHeight="1">
      <c r="A101" s="14">
        <v>97</v>
      </c>
      <c r="B101" s="32" t="s">
        <v>250</v>
      </c>
      <c r="C101" s="32" t="s">
        <v>32</v>
      </c>
      <c r="D101" s="33" t="s">
        <v>79</v>
      </c>
      <c r="E101" s="32" t="s">
        <v>128</v>
      </c>
      <c r="F101" s="16">
        <v>0.030347222222222223</v>
      </c>
      <c r="G101" s="14" t="str">
        <f t="shared" si="2"/>
        <v>4.51/km</v>
      </c>
      <c r="H101" s="16">
        <f t="shared" si="3"/>
        <v>0.009780092592592594</v>
      </c>
      <c r="I101" s="16">
        <f t="shared" si="4"/>
        <v>0.008460648148148151</v>
      </c>
    </row>
    <row r="102" spans="1:9" ht="15" customHeight="1">
      <c r="A102" s="14">
        <v>98</v>
      </c>
      <c r="B102" s="32" t="s">
        <v>251</v>
      </c>
      <c r="C102" s="32" t="s">
        <v>15</v>
      </c>
      <c r="D102" s="33" t="s">
        <v>84</v>
      </c>
      <c r="E102" s="32" t="s">
        <v>128</v>
      </c>
      <c r="F102" s="16">
        <v>0.030347222222222223</v>
      </c>
      <c r="G102" s="14" t="str">
        <f t="shared" si="2"/>
        <v>4.51/km</v>
      </c>
      <c r="H102" s="16">
        <f t="shared" si="3"/>
        <v>0.009780092592592594</v>
      </c>
      <c r="I102" s="16">
        <f t="shared" si="4"/>
        <v>0.009733796296296296</v>
      </c>
    </row>
    <row r="103" spans="1:9" ht="15" customHeight="1">
      <c r="A103" s="14">
        <v>99</v>
      </c>
      <c r="B103" s="32" t="s">
        <v>252</v>
      </c>
      <c r="C103" s="32" t="s">
        <v>46</v>
      </c>
      <c r="D103" s="33" t="s">
        <v>81</v>
      </c>
      <c r="E103" s="15" t="s">
        <v>108</v>
      </c>
      <c r="F103" s="16">
        <v>0.03054398148148148</v>
      </c>
      <c r="G103" s="14" t="str">
        <f t="shared" si="2"/>
        <v>4.53/km</v>
      </c>
      <c r="H103" s="16">
        <f t="shared" si="3"/>
        <v>0.009976851851851851</v>
      </c>
      <c r="I103" s="16">
        <f t="shared" si="4"/>
        <v>0.008159722222222221</v>
      </c>
    </row>
    <row r="104" spans="1:9" ht="15" customHeight="1">
      <c r="A104" s="14">
        <v>100</v>
      </c>
      <c r="B104" s="32" t="s">
        <v>253</v>
      </c>
      <c r="C104" s="32" t="s">
        <v>254</v>
      </c>
      <c r="D104" s="33" t="s">
        <v>84</v>
      </c>
      <c r="E104" s="32" t="s">
        <v>255</v>
      </c>
      <c r="F104" s="16">
        <v>0.030555555555555555</v>
      </c>
      <c r="G104" s="14" t="str">
        <f t="shared" si="2"/>
        <v>4.53/km</v>
      </c>
      <c r="H104" s="16">
        <f t="shared" si="3"/>
        <v>0.009988425925925925</v>
      </c>
      <c r="I104" s="16">
        <f t="shared" si="4"/>
        <v>0.009942129629629627</v>
      </c>
    </row>
    <row r="105" spans="1:9" ht="15" customHeight="1">
      <c r="A105" s="14">
        <v>101</v>
      </c>
      <c r="B105" s="32" t="s">
        <v>256</v>
      </c>
      <c r="C105" s="32" t="s">
        <v>21</v>
      </c>
      <c r="D105" s="33" t="s">
        <v>79</v>
      </c>
      <c r="E105" s="32" t="s">
        <v>138</v>
      </c>
      <c r="F105" s="16">
        <v>0.030868055555555555</v>
      </c>
      <c r="G105" s="14" t="str">
        <f t="shared" si="2"/>
        <v>4.56/km</v>
      </c>
      <c r="H105" s="16">
        <f t="shared" si="3"/>
        <v>0.010300925925925925</v>
      </c>
      <c r="I105" s="16">
        <f t="shared" si="4"/>
        <v>0.008981481481481483</v>
      </c>
    </row>
    <row r="106" spans="1:9" ht="15" customHeight="1">
      <c r="A106" s="14">
        <v>102</v>
      </c>
      <c r="B106" s="32" t="s">
        <v>49</v>
      </c>
      <c r="C106" s="32" t="s">
        <v>12</v>
      </c>
      <c r="D106" s="33" t="s">
        <v>81</v>
      </c>
      <c r="E106" s="32" t="s">
        <v>130</v>
      </c>
      <c r="F106" s="16">
        <v>0.030868055555555555</v>
      </c>
      <c r="G106" s="14" t="str">
        <f t="shared" si="2"/>
        <v>4.56/km</v>
      </c>
      <c r="H106" s="16">
        <f t="shared" si="3"/>
        <v>0.010300925925925925</v>
      </c>
      <c r="I106" s="16">
        <f t="shared" si="4"/>
        <v>0.008483796296296295</v>
      </c>
    </row>
    <row r="107" spans="1:9" ht="15" customHeight="1">
      <c r="A107" s="14">
        <v>103</v>
      </c>
      <c r="B107" s="32" t="s">
        <v>61</v>
      </c>
      <c r="C107" s="32" t="s">
        <v>107</v>
      </c>
      <c r="D107" s="33" t="s">
        <v>223</v>
      </c>
      <c r="E107" s="32" t="s">
        <v>128</v>
      </c>
      <c r="F107" s="16">
        <v>0.03096064814814815</v>
      </c>
      <c r="G107" s="14" t="str">
        <f t="shared" si="2"/>
        <v>4.57/km</v>
      </c>
      <c r="H107" s="16">
        <f t="shared" si="3"/>
        <v>0.01039351851851852</v>
      </c>
      <c r="I107" s="16">
        <f t="shared" si="4"/>
        <v>0.0022106481481481526</v>
      </c>
    </row>
    <row r="108" spans="1:9" ht="15" customHeight="1">
      <c r="A108" s="14">
        <v>104</v>
      </c>
      <c r="B108" s="32" t="s">
        <v>257</v>
      </c>
      <c r="C108" s="32" t="s">
        <v>23</v>
      </c>
      <c r="D108" s="33" t="s">
        <v>79</v>
      </c>
      <c r="E108" s="32" t="s">
        <v>128</v>
      </c>
      <c r="F108" s="16">
        <v>0.030972222222222224</v>
      </c>
      <c r="G108" s="14" t="str">
        <f t="shared" si="2"/>
        <v>4.57/km</v>
      </c>
      <c r="H108" s="16">
        <f t="shared" si="3"/>
        <v>0.010405092592592594</v>
      </c>
      <c r="I108" s="16">
        <f t="shared" si="4"/>
        <v>0.009085648148148152</v>
      </c>
    </row>
    <row r="109" spans="1:9" ht="15" customHeight="1">
      <c r="A109" s="14">
        <v>105</v>
      </c>
      <c r="B109" s="32" t="s">
        <v>258</v>
      </c>
      <c r="C109" s="32" t="s">
        <v>259</v>
      </c>
      <c r="D109" s="33" t="s">
        <v>98</v>
      </c>
      <c r="E109" s="32" t="s">
        <v>128</v>
      </c>
      <c r="F109" s="16">
        <v>0.030983796296296297</v>
      </c>
      <c r="G109" s="14" t="str">
        <f t="shared" si="2"/>
        <v>4.57/km</v>
      </c>
      <c r="H109" s="16">
        <f t="shared" si="3"/>
        <v>0.010416666666666668</v>
      </c>
      <c r="I109" s="16">
        <f t="shared" si="4"/>
        <v>0.00224537037037037</v>
      </c>
    </row>
    <row r="110" spans="1:9" ht="15" customHeight="1">
      <c r="A110" s="14">
        <v>106</v>
      </c>
      <c r="B110" s="32" t="s">
        <v>260</v>
      </c>
      <c r="C110" s="32" t="s">
        <v>25</v>
      </c>
      <c r="D110" s="33" t="s">
        <v>79</v>
      </c>
      <c r="E110" s="32" t="s">
        <v>146</v>
      </c>
      <c r="F110" s="16">
        <v>0.031157407407407408</v>
      </c>
      <c r="G110" s="14" t="str">
        <f t="shared" si="2"/>
        <v>4.59/km</v>
      </c>
      <c r="H110" s="16">
        <f t="shared" si="3"/>
        <v>0.010590277777777778</v>
      </c>
      <c r="I110" s="16">
        <f t="shared" si="4"/>
        <v>0.009270833333333336</v>
      </c>
    </row>
    <row r="111" spans="1:9" ht="15" customHeight="1">
      <c r="A111" s="24">
        <v>107</v>
      </c>
      <c r="B111" s="36" t="s">
        <v>261</v>
      </c>
      <c r="C111" s="36" t="s">
        <v>30</v>
      </c>
      <c r="D111" s="37" t="s">
        <v>82</v>
      </c>
      <c r="E111" s="36" t="s">
        <v>11</v>
      </c>
      <c r="F111" s="25">
        <v>0.0315625</v>
      </c>
      <c r="G111" s="24" t="str">
        <f t="shared" si="2"/>
        <v>5.03/km</v>
      </c>
      <c r="H111" s="25">
        <f t="shared" si="3"/>
        <v>0.01099537037037037</v>
      </c>
      <c r="I111" s="25">
        <f t="shared" si="4"/>
        <v>0.009641203703703704</v>
      </c>
    </row>
    <row r="112" spans="1:9" ht="15" customHeight="1">
      <c r="A112" s="14">
        <v>108</v>
      </c>
      <c r="B112" s="32" t="s">
        <v>262</v>
      </c>
      <c r="C112" s="32" t="s">
        <v>110</v>
      </c>
      <c r="D112" s="33" t="s">
        <v>263</v>
      </c>
      <c r="E112" s="32" t="s">
        <v>130</v>
      </c>
      <c r="F112" s="16">
        <v>0.032025462962962964</v>
      </c>
      <c r="G112" s="14" t="str">
        <f t="shared" si="2"/>
        <v>5.07/km</v>
      </c>
      <c r="H112" s="16">
        <f t="shared" si="3"/>
        <v>0.011458333333333334</v>
      </c>
      <c r="I112" s="16">
        <f t="shared" si="4"/>
        <v>0</v>
      </c>
    </row>
    <row r="113" spans="1:9" ht="15" customHeight="1">
      <c r="A113" s="14">
        <v>109</v>
      </c>
      <c r="B113" s="32" t="s">
        <v>264</v>
      </c>
      <c r="C113" s="32" t="s">
        <v>20</v>
      </c>
      <c r="D113" s="33" t="s">
        <v>84</v>
      </c>
      <c r="E113" s="32" t="s">
        <v>130</v>
      </c>
      <c r="F113" s="16">
        <v>0.03231481481481482</v>
      </c>
      <c r="G113" s="14" t="str">
        <f t="shared" si="2"/>
        <v>5.10/km</v>
      </c>
      <c r="H113" s="16">
        <f t="shared" si="3"/>
        <v>0.011747685185185187</v>
      </c>
      <c r="I113" s="16">
        <f t="shared" si="4"/>
        <v>0.01170138888888889</v>
      </c>
    </row>
    <row r="114" spans="1:9" ht="15" customHeight="1">
      <c r="A114" s="14">
        <v>110</v>
      </c>
      <c r="B114" s="32" t="s">
        <v>265</v>
      </c>
      <c r="C114" s="32" t="s">
        <v>266</v>
      </c>
      <c r="D114" s="33" t="s">
        <v>223</v>
      </c>
      <c r="E114" s="32" t="s">
        <v>267</v>
      </c>
      <c r="F114" s="16">
        <v>0.032372685185185185</v>
      </c>
      <c r="G114" s="14" t="str">
        <f t="shared" si="2"/>
        <v>5.11/km</v>
      </c>
      <c r="H114" s="16">
        <f t="shared" si="3"/>
        <v>0.011805555555555555</v>
      </c>
      <c r="I114" s="16">
        <f t="shared" si="4"/>
        <v>0.003622685185185187</v>
      </c>
    </row>
    <row r="115" spans="1:9" ht="15" customHeight="1">
      <c r="A115" s="14">
        <v>111</v>
      </c>
      <c r="B115" s="32" t="s">
        <v>268</v>
      </c>
      <c r="C115" s="32" t="s">
        <v>106</v>
      </c>
      <c r="D115" s="33" t="s">
        <v>223</v>
      </c>
      <c r="E115" s="32" t="s">
        <v>92</v>
      </c>
      <c r="F115" s="16">
        <v>0.03241898148148148</v>
      </c>
      <c r="G115" s="14" t="str">
        <f t="shared" si="2"/>
        <v>5.11/km</v>
      </c>
      <c r="H115" s="16">
        <f t="shared" si="3"/>
        <v>0.01185185185185185</v>
      </c>
      <c r="I115" s="16">
        <f t="shared" si="4"/>
        <v>0.0036689814814814814</v>
      </c>
    </row>
    <row r="116" spans="1:9" ht="15" customHeight="1">
      <c r="A116" s="14">
        <v>112</v>
      </c>
      <c r="B116" s="32" t="s">
        <v>69</v>
      </c>
      <c r="C116" s="32" t="s">
        <v>20</v>
      </c>
      <c r="D116" s="33" t="s">
        <v>84</v>
      </c>
      <c r="E116" s="32" t="s">
        <v>136</v>
      </c>
      <c r="F116" s="16">
        <v>0.032581018518518516</v>
      </c>
      <c r="G116" s="14" t="str">
        <f t="shared" si="2"/>
        <v>5.13/km</v>
      </c>
      <c r="H116" s="16">
        <f t="shared" si="3"/>
        <v>0.012013888888888886</v>
      </c>
      <c r="I116" s="16">
        <f t="shared" si="4"/>
        <v>0.011967592592592589</v>
      </c>
    </row>
    <row r="117" spans="1:9" ht="15" customHeight="1">
      <c r="A117" s="14">
        <v>113</v>
      </c>
      <c r="B117" s="32" t="s">
        <v>269</v>
      </c>
      <c r="C117" s="32" t="s">
        <v>270</v>
      </c>
      <c r="D117" s="33" t="s">
        <v>98</v>
      </c>
      <c r="E117" s="32" t="s">
        <v>97</v>
      </c>
      <c r="F117" s="16">
        <v>0.03284722222222222</v>
      </c>
      <c r="G117" s="14" t="str">
        <f t="shared" si="2"/>
        <v>5.15/km</v>
      </c>
      <c r="H117" s="16">
        <f t="shared" si="3"/>
        <v>0.012280092592592592</v>
      </c>
      <c r="I117" s="16">
        <f t="shared" si="4"/>
        <v>0.004108796296296294</v>
      </c>
    </row>
    <row r="118" spans="1:9" ht="15" customHeight="1">
      <c r="A118" s="14">
        <v>114</v>
      </c>
      <c r="B118" s="32" t="s">
        <v>271</v>
      </c>
      <c r="C118" s="32" t="s">
        <v>65</v>
      </c>
      <c r="D118" s="33" t="s">
        <v>79</v>
      </c>
      <c r="E118" s="32" t="s">
        <v>215</v>
      </c>
      <c r="F118" s="16">
        <v>0.03289351851851852</v>
      </c>
      <c r="G118" s="14" t="str">
        <f t="shared" si="2"/>
        <v>5.16/km</v>
      </c>
      <c r="H118" s="16">
        <f t="shared" si="3"/>
        <v>0.012326388888888894</v>
      </c>
      <c r="I118" s="16">
        <f t="shared" si="4"/>
        <v>0.011006944444444451</v>
      </c>
    </row>
    <row r="119" spans="1:9" ht="15" customHeight="1">
      <c r="A119" s="14">
        <v>115</v>
      </c>
      <c r="B119" s="32" t="s">
        <v>272</v>
      </c>
      <c r="C119" s="32" t="s">
        <v>12</v>
      </c>
      <c r="D119" s="33" t="s">
        <v>90</v>
      </c>
      <c r="E119" s="32" t="s">
        <v>273</v>
      </c>
      <c r="F119" s="16">
        <v>0.03292824074074074</v>
      </c>
      <c r="G119" s="14" t="str">
        <f t="shared" si="2"/>
        <v>5.16/km</v>
      </c>
      <c r="H119" s="16">
        <f t="shared" si="3"/>
        <v>0.012361111111111107</v>
      </c>
      <c r="I119" s="16">
        <f t="shared" si="4"/>
        <v>0.007766203703703699</v>
      </c>
    </row>
    <row r="120" spans="1:9" ht="15" customHeight="1">
      <c r="A120" s="14">
        <v>116</v>
      </c>
      <c r="B120" s="32" t="s">
        <v>274</v>
      </c>
      <c r="C120" s="32" t="s">
        <v>21</v>
      </c>
      <c r="D120" s="33" t="s">
        <v>88</v>
      </c>
      <c r="E120" s="32" t="s">
        <v>275</v>
      </c>
      <c r="F120" s="16">
        <v>0.03328703703703704</v>
      </c>
      <c r="G120" s="14" t="str">
        <f t="shared" si="2"/>
        <v>5.20/km</v>
      </c>
      <c r="H120" s="16">
        <f t="shared" si="3"/>
        <v>0.012719907407407409</v>
      </c>
      <c r="I120" s="16">
        <f t="shared" si="4"/>
        <v>0.01152777777777778</v>
      </c>
    </row>
    <row r="121" spans="1:9" ht="15" customHeight="1">
      <c r="A121" s="14">
        <v>117</v>
      </c>
      <c r="B121" s="32" t="s">
        <v>51</v>
      </c>
      <c r="C121" s="32" t="s">
        <v>14</v>
      </c>
      <c r="D121" s="33" t="s">
        <v>223</v>
      </c>
      <c r="E121" s="32" t="s">
        <v>208</v>
      </c>
      <c r="F121" s="16">
        <v>0.033402777777777774</v>
      </c>
      <c r="G121" s="14" t="str">
        <f t="shared" si="2"/>
        <v>5.21/km</v>
      </c>
      <c r="H121" s="16">
        <f t="shared" si="3"/>
        <v>0.012835648148148145</v>
      </c>
      <c r="I121" s="16">
        <f t="shared" si="4"/>
        <v>0.0046527777777777765</v>
      </c>
    </row>
    <row r="122" spans="1:9" ht="15" customHeight="1">
      <c r="A122" s="14">
        <v>118</v>
      </c>
      <c r="B122" s="32" t="s">
        <v>276</v>
      </c>
      <c r="C122" s="32" t="s">
        <v>54</v>
      </c>
      <c r="D122" s="33" t="s">
        <v>263</v>
      </c>
      <c r="E122" s="32" t="s">
        <v>142</v>
      </c>
      <c r="F122" s="16">
        <v>0.03350694444444444</v>
      </c>
      <c r="G122" s="14" t="str">
        <f t="shared" si="2"/>
        <v>5.22/km</v>
      </c>
      <c r="H122" s="16">
        <f t="shared" si="3"/>
        <v>0.012939814814814814</v>
      </c>
      <c r="I122" s="16">
        <f t="shared" si="4"/>
        <v>0.0014814814814814795</v>
      </c>
    </row>
    <row r="123" spans="1:9" ht="15" customHeight="1">
      <c r="A123" s="24">
        <v>119</v>
      </c>
      <c r="B123" s="36" t="s">
        <v>76</v>
      </c>
      <c r="C123" s="36" t="s">
        <v>13</v>
      </c>
      <c r="D123" s="37" t="s">
        <v>88</v>
      </c>
      <c r="E123" s="36" t="s">
        <v>11</v>
      </c>
      <c r="F123" s="25">
        <v>0.033541666666666664</v>
      </c>
      <c r="G123" s="24" t="str">
        <f t="shared" si="2"/>
        <v>5.22/km</v>
      </c>
      <c r="H123" s="25">
        <f t="shared" si="3"/>
        <v>0.012974537037037034</v>
      </c>
      <c r="I123" s="25">
        <f t="shared" si="4"/>
        <v>0.011782407407407405</v>
      </c>
    </row>
    <row r="124" spans="1:9" ht="15" customHeight="1">
      <c r="A124" s="24">
        <v>120</v>
      </c>
      <c r="B124" s="36" t="s">
        <v>277</v>
      </c>
      <c r="C124" s="36" t="s">
        <v>278</v>
      </c>
      <c r="D124" s="37" t="s">
        <v>88</v>
      </c>
      <c r="E124" s="36" t="s">
        <v>11</v>
      </c>
      <c r="F124" s="25">
        <v>0.033553240740740745</v>
      </c>
      <c r="G124" s="24" t="str">
        <f t="shared" si="2"/>
        <v>5.22/km</v>
      </c>
      <c r="H124" s="25">
        <f t="shared" si="3"/>
        <v>0.012986111111111115</v>
      </c>
      <c r="I124" s="25">
        <f t="shared" si="4"/>
        <v>0.011793981481481485</v>
      </c>
    </row>
    <row r="125" spans="1:9" ht="15" customHeight="1">
      <c r="A125" s="14">
        <v>121</v>
      </c>
      <c r="B125" s="32" t="s">
        <v>99</v>
      </c>
      <c r="C125" s="32" t="s">
        <v>100</v>
      </c>
      <c r="D125" s="33" t="s">
        <v>90</v>
      </c>
      <c r="E125" s="32" t="s">
        <v>279</v>
      </c>
      <c r="F125" s="16">
        <v>0.03408564814814815</v>
      </c>
      <c r="G125" s="14" t="str">
        <f t="shared" si="2"/>
        <v>5.27/km</v>
      </c>
      <c r="H125" s="16">
        <f t="shared" si="3"/>
        <v>0.01351851851851852</v>
      </c>
      <c r="I125" s="16">
        <f t="shared" si="4"/>
        <v>0.008923611111111111</v>
      </c>
    </row>
    <row r="126" spans="1:9" ht="15" customHeight="1">
      <c r="A126" s="14">
        <v>122</v>
      </c>
      <c r="B126" s="32" t="s">
        <v>280</v>
      </c>
      <c r="C126" s="32" t="s">
        <v>17</v>
      </c>
      <c r="D126" s="33" t="s">
        <v>84</v>
      </c>
      <c r="E126" s="32" t="s">
        <v>130</v>
      </c>
      <c r="F126" s="16">
        <v>0.03431712962962963</v>
      </c>
      <c r="G126" s="14" t="str">
        <f t="shared" si="2"/>
        <v>5.29/km</v>
      </c>
      <c r="H126" s="16">
        <f t="shared" si="3"/>
        <v>0.013749999999999998</v>
      </c>
      <c r="I126" s="16">
        <f t="shared" si="4"/>
        <v>0.0137037037037037</v>
      </c>
    </row>
    <row r="127" spans="1:9" ht="15" customHeight="1">
      <c r="A127" s="14">
        <v>123</v>
      </c>
      <c r="B127" s="32" t="s">
        <v>164</v>
      </c>
      <c r="C127" s="32" t="s">
        <v>14</v>
      </c>
      <c r="D127" s="33" t="s">
        <v>79</v>
      </c>
      <c r="E127" s="32" t="s">
        <v>136</v>
      </c>
      <c r="F127" s="16">
        <v>0.03439814814814814</v>
      </c>
      <c r="G127" s="14" t="str">
        <f aca="true" t="shared" si="5" ref="G127:G150">TEXT(INT((HOUR(F127)*3600+MINUTE(F127)*60+SECOND(F127))/$I$3/60),"0")&amp;"."&amp;TEXT(MOD((HOUR(F127)*3600+MINUTE(F127)*60+SECOND(F127))/$I$3,60),"00")&amp;"/km"</f>
        <v>5.30/km</v>
      </c>
      <c r="H127" s="16">
        <f aca="true" t="shared" si="6" ref="H127:H150">F127-$F$5</f>
        <v>0.013831018518518513</v>
      </c>
      <c r="I127" s="16">
        <f aca="true" t="shared" si="7" ref="I127:I150">F127-INDEX($F$5:$F$152,MATCH(D127,$D$5:$D$152,0))</f>
        <v>0.01251157407407407</v>
      </c>
    </row>
    <row r="128" spans="1:9" ht="15" customHeight="1">
      <c r="A128" s="14">
        <v>124</v>
      </c>
      <c r="B128" s="32" t="s">
        <v>281</v>
      </c>
      <c r="C128" s="32" t="s">
        <v>25</v>
      </c>
      <c r="D128" s="33" t="s">
        <v>223</v>
      </c>
      <c r="E128" s="32" t="s">
        <v>273</v>
      </c>
      <c r="F128" s="16">
        <v>0.034444444444444444</v>
      </c>
      <c r="G128" s="14" t="str">
        <f t="shared" si="5"/>
        <v>5.31/km</v>
      </c>
      <c r="H128" s="16">
        <f t="shared" si="6"/>
        <v>0.013877314814814815</v>
      </c>
      <c r="I128" s="16">
        <f t="shared" si="7"/>
        <v>0.005694444444444446</v>
      </c>
    </row>
    <row r="129" spans="1:9" ht="15" customHeight="1">
      <c r="A129" s="24">
        <v>125</v>
      </c>
      <c r="B129" s="36" t="s">
        <v>197</v>
      </c>
      <c r="C129" s="36" t="s">
        <v>38</v>
      </c>
      <c r="D129" s="37" t="s">
        <v>77</v>
      </c>
      <c r="E129" s="36" t="s">
        <v>11</v>
      </c>
      <c r="F129" s="25">
        <v>0.034826388888888886</v>
      </c>
      <c r="G129" s="24" t="str">
        <f t="shared" si="5"/>
        <v>5.34/km</v>
      </c>
      <c r="H129" s="25">
        <f t="shared" si="6"/>
        <v>0.014259259259259256</v>
      </c>
      <c r="I129" s="25">
        <f t="shared" si="7"/>
        <v>0.014259259259259256</v>
      </c>
    </row>
    <row r="130" spans="1:9" ht="15" customHeight="1">
      <c r="A130" s="14">
        <v>126</v>
      </c>
      <c r="B130" s="32" t="s">
        <v>282</v>
      </c>
      <c r="C130" s="32" t="s">
        <v>43</v>
      </c>
      <c r="D130" s="33" t="s">
        <v>88</v>
      </c>
      <c r="E130" s="32" t="s">
        <v>145</v>
      </c>
      <c r="F130" s="16">
        <v>0.03490740740740741</v>
      </c>
      <c r="G130" s="14" t="str">
        <f t="shared" si="5"/>
        <v>5.35/km</v>
      </c>
      <c r="H130" s="16">
        <f t="shared" si="6"/>
        <v>0.014340277777777778</v>
      </c>
      <c r="I130" s="16">
        <f t="shared" si="7"/>
        <v>0.013148148148148148</v>
      </c>
    </row>
    <row r="131" spans="1:9" ht="15" customHeight="1">
      <c r="A131" s="14">
        <v>127</v>
      </c>
      <c r="B131" s="32" t="s">
        <v>283</v>
      </c>
      <c r="C131" s="32" t="s">
        <v>48</v>
      </c>
      <c r="D131" s="33" t="s">
        <v>84</v>
      </c>
      <c r="E131" s="32" t="s">
        <v>284</v>
      </c>
      <c r="F131" s="16">
        <v>0.03490740740740741</v>
      </c>
      <c r="G131" s="14" t="str">
        <f t="shared" si="5"/>
        <v>5.35/km</v>
      </c>
      <c r="H131" s="16">
        <f t="shared" si="6"/>
        <v>0.014340277777777778</v>
      </c>
      <c r="I131" s="16">
        <f t="shared" si="7"/>
        <v>0.01429398148148148</v>
      </c>
    </row>
    <row r="132" spans="1:9" ht="15" customHeight="1">
      <c r="A132" s="14">
        <v>128</v>
      </c>
      <c r="B132" s="32" t="s">
        <v>285</v>
      </c>
      <c r="C132" s="32" t="s">
        <v>286</v>
      </c>
      <c r="D132" s="33" t="s">
        <v>87</v>
      </c>
      <c r="E132" s="32" t="s">
        <v>130</v>
      </c>
      <c r="F132" s="16">
        <v>0.03512731481481481</v>
      </c>
      <c r="G132" s="14" t="str">
        <f t="shared" si="5"/>
        <v>5.37/km</v>
      </c>
      <c r="H132" s="16">
        <f t="shared" si="6"/>
        <v>0.014560185185185183</v>
      </c>
      <c r="I132" s="16">
        <f t="shared" si="7"/>
        <v>0.009328703703703704</v>
      </c>
    </row>
    <row r="133" spans="1:9" ht="15" customHeight="1">
      <c r="A133" s="14">
        <v>129</v>
      </c>
      <c r="B133" s="32" t="s">
        <v>60</v>
      </c>
      <c r="C133" s="32" t="s">
        <v>35</v>
      </c>
      <c r="D133" s="33" t="s">
        <v>84</v>
      </c>
      <c r="E133" s="32" t="s">
        <v>128</v>
      </c>
      <c r="F133" s="16">
        <v>0.03552083333333333</v>
      </c>
      <c r="G133" s="14" t="str">
        <f t="shared" si="5"/>
        <v>5.41/km</v>
      </c>
      <c r="H133" s="16">
        <f t="shared" si="6"/>
        <v>0.014953703703703698</v>
      </c>
      <c r="I133" s="16">
        <f t="shared" si="7"/>
        <v>0.0149074074074074</v>
      </c>
    </row>
    <row r="134" spans="1:9" ht="15" customHeight="1">
      <c r="A134" s="14">
        <v>130</v>
      </c>
      <c r="B134" s="32" t="s">
        <v>287</v>
      </c>
      <c r="C134" s="32" t="s">
        <v>110</v>
      </c>
      <c r="D134" s="33" t="s">
        <v>263</v>
      </c>
      <c r="E134" s="32" t="s">
        <v>284</v>
      </c>
      <c r="F134" s="16">
        <v>0.035555555555555556</v>
      </c>
      <c r="G134" s="14" t="str">
        <f t="shared" si="5"/>
        <v>5.41/km</v>
      </c>
      <c r="H134" s="16">
        <f t="shared" si="6"/>
        <v>0.014988425925925926</v>
      </c>
      <c r="I134" s="16">
        <f t="shared" si="7"/>
        <v>0.0035300925925925916</v>
      </c>
    </row>
    <row r="135" spans="1:9" ht="15" customHeight="1">
      <c r="A135" s="14">
        <v>131</v>
      </c>
      <c r="B135" s="32" t="s">
        <v>288</v>
      </c>
      <c r="C135" s="32" t="s">
        <v>32</v>
      </c>
      <c r="D135" s="33" t="s">
        <v>90</v>
      </c>
      <c r="E135" s="32" t="s">
        <v>130</v>
      </c>
      <c r="F135" s="16">
        <v>0.036875</v>
      </c>
      <c r="G135" s="14" t="str">
        <f t="shared" si="5"/>
        <v>5.54/km</v>
      </c>
      <c r="H135" s="16">
        <f t="shared" si="6"/>
        <v>0.01630787037037037</v>
      </c>
      <c r="I135" s="16">
        <f t="shared" si="7"/>
        <v>0.01171296296296296</v>
      </c>
    </row>
    <row r="136" spans="1:9" ht="15" customHeight="1">
      <c r="A136" s="14">
        <v>132</v>
      </c>
      <c r="B136" s="32" t="s">
        <v>289</v>
      </c>
      <c r="C136" s="32" t="s">
        <v>101</v>
      </c>
      <c r="D136" s="33" t="s">
        <v>87</v>
      </c>
      <c r="E136" s="32" t="s">
        <v>167</v>
      </c>
      <c r="F136" s="16">
        <v>0.03722222222222222</v>
      </c>
      <c r="G136" s="14" t="str">
        <f t="shared" si="5"/>
        <v>5.57/km</v>
      </c>
      <c r="H136" s="16">
        <f t="shared" si="6"/>
        <v>0.01665509259259259</v>
      </c>
      <c r="I136" s="16">
        <f t="shared" si="7"/>
        <v>0.01142361111111111</v>
      </c>
    </row>
    <row r="137" spans="1:9" ht="15" customHeight="1">
      <c r="A137" s="14">
        <v>133</v>
      </c>
      <c r="B137" s="32" t="s">
        <v>102</v>
      </c>
      <c r="C137" s="32" t="s">
        <v>103</v>
      </c>
      <c r="D137" s="33" t="s">
        <v>223</v>
      </c>
      <c r="E137" s="32" t="s">
        <v>104</v>
      </c>
      <c r="F137" s="16">
        <v>0.03751157407407407</v>
      </c>
      <c r="G137" s="14" t="str">
        <f t="shared" si="5"/>
        <v>6.00/km</v>
      </c>
      <c r="H137" s="16">
        <f t="shared" si="6"/>
        <v>0.016944444444444443</v>
      </c>
      <c r="I137" s="16">
        <f t="shared" si="7"/>
        <v>0.008761574074074074</v>
      </c>
    </row>
    <row r="138" spans="1:9" ht="15" customHeight="1">
      <c r="A138" s="14">
        <v>134</v>
      </c>
      <c r="B138" s="32" t="s">
        <v>290</v>
      </c>
      <c r="C138" s="32" t="s">
        <v>291</v>
      </c>
      <c r="D138" s="33" t="s">
        <v>98</v>
      </c>
      <c r="E138" s="15" t="s">
        <v>108</v>
      </c>
      <c r="F138" s="16">
        <v>0.03803240740740741</v>
      </c>
      <c r="G138" s="14" t="str">
        <f t="shared" si="5"/>
        <v>6.05/km</v>
      </c>
      <c r="H138" s="16">
        <f t="shared" si="6"/>
        <v>0.01746527777777778</v>
      </c>
      <c r="I138" s="16">
        <f t="shared" si="7"/>
        <v>0.009293981481481483</v>
      </c>
    </row>
    <row r="139" spans="1:9" ht="15" customHeight="1">
      <c r="A139" s="14">
        <v>135</v>
      </c>
      <c r="B139" s="32" t="s">
        <v>292</v>
      </c>
      <c r="C139" s="32" t="s">
        <v>293</v>
      </c>
      <c r="D139" s="33" t="s">
        <v>98</v>
      </c>
      <c r="E139" s="32" t="s">
        <v>215</v>
      </c>
      <c r="F139" s="16">
        <v>0.03855324074074074</v>
      </c>
      <c r="G139" s="14" t="str">
        <f t="shared" si="5"/>
        <v>6.10/km</v>
      </c>
      <c r="H139" s="16">
        <f t="shared" si="6"/>
        <v>0.017986111111111112</v>
      </c>
      <c r="I139" s="16">
        <f t="shared" si="7"/>
        <v>0.009814814814814814</v>
      </c>
    </row>
    <row r="140" spans="1:9" ht="15" customHeight="1">
      <c r="A140" s="14">
        <v>136</v>
      </c>
      <c r="B140" s="32" t="s">
        <v>294</v>
      </c>
      <c r="C140" s="32" t="s">
        <v>43</v>
      </c>
      <c r="D140" s="33" t="s">
        <v>79</v>
      </c>
      <c r="E140" s="32" t="s">
        <v>128</v>
      </c>
      <c r="F140" s="16">
        <v>0.0390625</v>
      </c>
      <c r="G140" s="14" t="str">
        <f t="shared" si="5"/>
        <v>6.15/km</v>
      </c>
      <c r="H140" s="16">
        <f t="shared" si="6"/>
        <v>0.01849537037037037</v>
      </c>
      <c r="I140" s="16">
        <f t="shared" si="7"/>
        <v>0.017175925925925928</v>
      </c>
    </row>
    <row r="141" spans="1:9" ht="15" customHeight="1">
      <c r="A141" s="14">
        <v>137</v>
      </c>
      <c r="B141" s="32" t="s">
        <v>78</v>
      </c>
      <c r="C141" s="32" t="s">
        <v>295</v>
      </c>
      <c r="D141" s="33" t="s">
        <v>90</v>
      </c>
      <c r="E141" s="32" t="s">
        <v>128</v>
      </c>
      <c r="F141" s="16">
        <v>0.0390625</v>
      </c>
      <c r="G141" s="14" t="str">
        <f t="shared" si="5"/>
        <v>6.15/km</v>
      </c>
      <c r="H141" s="16">
        <f t="shared" si="6"/>
        <v>0.01849537037037037</v>
      </c>
      <c r="I141" s="16">
        <f t="shared" si="7"/>
        <v>0.013900462962962962</v>
      </c>
    </row>
    <row r="142" spans="1:9" ht="15" customHeight="1">
      <c r="A142" s="14">
        <v>138</v>
      </c>
      <c r="B142" s="32" t="s">
        <v>72</v>
      </c>
      <c r="C142" s="32" t="s">
        <v>18</v>
      </c>
      <c r="D142" s="33" t="s">
        <v>88</v>
      </c>
      <c r="E142" s="32" t="s">
        <v>128</v>
      </c>
      <c r="F142" s="16">
        <v>0.039641203703703706</v>
      </c>
      <c r="G142" s="14" t="str">
        <f t="shared" si="5"/>
        <v>6.21/km</v>
      </c>
      <c r="H142" s="16">
        <f t="shared" si="6"/>
        <v>0.019074074074074077</v>
      </c>
      <c r="I142" s="16">
        <f t="shared" si="7"/>
        <v>0.017881944444444447</v>
      </c>
    </row>
    <row r="143" spans="1:9" ht="15" customHeight="1">
      <c r="A143" s="14">
        <v>139</v>
      </c>
      <c r="B143" s="32" t="s">
        <v>16</v>
      </c>
      <c r="C143" s="32" t="s">
        <v>18</v>
      </c>
      <c r="D143" s="33" t="s">
        <v>90</v>
      </c>
      <c r="E143" s="32" t="s">
        <v>208</v>
      </c>
      <c r="F143" s="16">
        <v>0.04097222222222222</v>
      </c>
      <c r="G143" s="14" t="str">
        <f t="shared" si="5"/>
        <v>6.33/km</v>
      </c>
      <c r="H143" s="16">
        <f t="shared" si="6"/>
        <v>0.020405092592592593</v>
      </c>
      <c r="I143" s="16">
        <f t="shared" si="7"/>
        <v>0.015810185185185184</v>
      </c>
    </row>
    <row r="144" spans="1:9" ht="15" customHeight="1">
      <c r="A144" s="14">
        <v>140</v>
      </c>
      <c r="B144" s="32" t="s">
        <v>296</v>
      </c>
      <c r="C144" s="32" t="s">
        <v>297</v>
      </c>
      <c r="D144" s="33" t="s">
        <v>94</v>
      </c>
      <c r="E144" s="32" t="s">
        <v>128</v>
      </c>
      <c r="F144" s="16">
        <v>0.040983796296296296</v>
      </c>
      <c r="G144" s="14" t="str">
        <f t="shared" si="5"/>
        <v>6.33/km</v>
      </c>
      <c r="H144" s="16">
        <f t="shared" si="6"/>
        <v>0.020416666666666666</v>
      </c>
      <c r="I144" s="16">
        <f t="shared" si="7"/>
        <v>0</v>
      </c>
    </row>
    <row r="145" spans="1:9" ht="15" customHeight="1">
      <c r="A145" s="14">
        <v>141</v>
      </c>
      <c r="B145" s="32" t="s">
        <v>298</v>
      </c>
      <c r="C145" s="32" t="s">
        <v>12</v>
      </c>
      <c r="D145" s="33" t="s">
        <v>223</v>
      </c>
      <c r="E145" s="32" t="s">
        <v>299</v>
      </c>
      <c r="F145" s="16">
        <v>0.04278935185185185</v>
      </c>
      <c r="G145" s="14" t="str">
        <f t="shared" si="5"/>
        <v>6.51/km</v>
      </c>
      <c r="H145" s="16">
        <f t="shared" si="6"/>
        <v>0.02222222222222222</v>
      </c>
      <c r="I145" s="16">
        <f t="shared" si="7"/>
        <v>0.014039351851851851</v>
      </c>
    </row>
    <row r="146" spans="1:9" ht="15" customHeight="1">
      <c r="A146" s="14">
        <v>142</v>
      </c>
      <c r="B146" s="32" t="s">
        <v>300</v>
      </c>
      <c r="C146" s="32" t="s">
        <v>24</v>
      </c>
      <c r="D146" s="33" t="s">
        <v>84</v>
      </c>
      <c r="E146" s="32" t="s">
        <v>130</v>
      </c>
      <c r="F146" s="16">
        <v>0.044756944444444446</v>
      </c>
      <c r="G146" s="14" t="str">
        <f t="shared" si="5"/>
        <v>7.10/km</v>
      </c>
      <c r="H146" s="16">
        <f t="shared" si="6"/>
        <v>0.024189814814814817</v>
      </c>
      <c r="I146" s="16">
        <f t="shared" si="7"/>
        <v>0.02414351851851852</v>
      </c>
    </row>
    <row r="147" spans="1:9" ht="15" customHeight="1">
      <c r="A147" s="14">
        <v>143</v>
      </c>
      <c r="B147" s="32" t="s">
        <v>301</v>
      </c>
      <c r="C147" s="32" t="s">
        <v>302</v>
      </c>
      <c r="D147" s="33" t="s">
        <v>98</v>
      </c>
      <c r="E147" s="32" t="s">
        <v>303</v>
      </c>
      <c r="F147" s="16">
        <v>0.04546296296296296</v>
      </c>
      <c r="G147" s="14" t="str">
        <f t="shared" si="5"/>
        <v>7.16/km</v>
      </c>
      <c r="H147" s="16">
        <f t="shared" si="6"/>
        <v>0.024895833333333332</v>
      </c>
      <c r="I147" s="16">
        <f t="shared" si="7"/>
        <v>0.016724537037037034</v>
      </c>
    </row>
    <row r="148" spans="1:9" ht="15" customHeight="1">
      <c r="A148" s="14">
        <v>144</v>
      </c>
      <c r="B148" s="32" t="s">
        <v>304</v>
      </c>
      <c r="C148" s="32" t="s">
        <v>50</v>
      </c>
      <c r="D148" s="33" t="s">
        <v>98</v>
      </c>
      <c r="E148" s="15" t="s">
        <v>108</v>
      </c>
      <c r="F148" s="16">
        <v>0.04657407407407407</v>
      </c>
      <c r="G148" s="14" t="str">
        <f t="shared" si="5"/>
        <v>7.27/km</v>
      </c>
      <c r="H148" s="16">
        <f t="shared" si="6"/>
        <v>0.026006944444444444</v>
      </c>
      <c r="I148" s="16">
        <f t="shared" si="7"/>
        <v>0.017835648148148146</v>
      </c>
    </row>
    <row r="149" spans="1:9" ht="15" customHeight="1">
      <c r="A149" s="24">
        <v>145</v>
      </c>
      <c r="B149" s="36" t="s">
        <v>305</v>
      </c>
      <c r="C149" s="36" t="s">
        <v>49</v>
      </c>
      <c r="D149" s="37" t="s">
        <v>90</v>
      </c>
      <c r="E149" s="36" t="s">
        <v>11</v>
      </c>
      <c r="F149" s="25">
        <v>0.046724537037037044</v>
      </c>
      <c r="G149" s="24" t="str">
        <f t="shared" si="5"/>
        <v>7.29/km</v>
      </c>
      <c r="H149" s="25">
        <f t="shared" si="6"/>
        <v>0.026157407407407414</v>
      </c>
      <c r="I149" s="25">
        <f t="shared" si="7"/>
        <v>0.021562500000000005</v>
      </c>
    </row>
    <row r="150" spans="1:9" ht="15" customHeight="1">
      <c r="A150" s="18">
        <v>146</v>
      </c>
      <c r="B150" s="34" t="s">
        <v>306</v>
      </c>
      <c r="C150" s="34" t="s">
        <v>36</v>
      </c>
      <c r="D150" s="35" t="s">
        <v>263</v>
      </c>
      <c r="E150" s="34" t="s">
        <v>267</v>
      </c>
      <c r="F150" s="29">
        <v>0.05111111111111111</v>
      </c>
      <c r="G150" s="18" t="str">
        <f t="shared" si="5"/>
        <v>8.11/km</v>
      </c>
      <c r="H150" s="29">
        <f t="shared" si="6"/>
        <v>0.030543981481481478</v>
      </c>
      <c r="I150" s="29">
        <f t="shared" si="7"/>
        <v>0.019085648148148143</v>
      </c>
    </row>
  </sheetData>
  <sheetProtection/>
  <autoFilter ref="A4:I1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Maratonina delle Rose</v>
      </c>
      <c r="B1" s="41"/>
      <c r="C1" s="41"/>
    </row>
    <row r="2" spans="1:3" ht="42" customHeight="1">
      <c r="A2" s="42" t="str">
        <f>Individuale!A3&amp;" km. "&amp;Individuale!I3</f>
        <v>S. Lucia di Fontenuova (RM) Italia - Domenica 19/06/2016 km. 9</v>
      </c>
      <c r="B2" s="42"/>
      <c r="C2" s="42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128</v>
      </c>
      <c r="C4" s="22">
        <v>26</v>
      </c>
    </row>
    <row r="5" spans="1:3" ht="15" customHeight="1">
      <c r="A5" s="14">
        <v>2</v>
      </c>
      <c r="B5" s="15" t="s">
        <v>130</v>
      </c>
      <c r="C5" s="23">
        <v>21</v>
      </c>
    </row>
    <row r="6" spans="1:3" ht="15" customHeight="1">
      <c r="A6" s="24">
        <v>3</v>
      </c>
      <c r="B6" s="27" t="s">
        <v>11</v>
      </c>
      <c r="C6" s="28">
        <v>10</v>
      </c>
    </row>
    <row r="7" spans="1:3" ht="15" customHeight="1">
      <c r="A7" s="14">
        <v>4</v>
      </c>
      <c r="B7" s="15" t="s">
        <v>136</v>
      </c>
      <c r="C7" s="23">
        <v>7</v>
      </c>
    </row>
    <row r="8" spans="1:3" ht="15" customHeight="1">
      <c r="A8" s="14">
        <v>5</v>
      </c>
      <c r="B8" s="15" t="s">
        <v>73</v>
      </c>
      <c r="C8" s="23">
        <v>5</v>
      </c>
    </row>
    <row r="9" spans="1:3" ht="15" customHeight="1">
      <c r="A9" s="14">
        <v>6</v>
      </c>
      <c r="B9" s="15" t="s">
        <v>142</v>
      </c>
      <c r="C9" s="23">
        <v>5</v>
      </c>
    </row>
    <row r="10" spans="1:3" ht="15" customHeight="1">
      <c r="A10" s="14">
        <v>7</v>
      </c>
      <c r="B10" s="15" t="s">
        <v>97</v>
      </c>
      <c r="C10" s="23">
        <v>5</v>
      </c>
    </row>
    <row r="11" spans="1:3" ht="15" customHeight="1">
      <c r="A11" s="14">
        <v>8</v>
      </c>
      <c r="B11" s="15" t="s">
        <v>138</v>
      </c>
      <c r="C11" s="23">
        <v>5</v>
      </c>
    </row>
    <row r="12" spans="1:3" ht="15" customHeight="1">
      <c r="A12" s="14">
        <v>9</v>
      </c>
      <c r="B12" s="15" t="s">
        <v>145</v>
      </c>
      <c r="C12" s="23">
        <v>3</v>
      </c>
    </row>
    <row r="13" spans="1:3" ht="15" customHeight="1">
      <c r="A13" s="14">
        <v>10</v>
      </c>
      <c r="B13" s="15" t="s">
        <v>215</v>
      </c>
      <c r="C13" s="23">
        <v>3</v>
      </c>
    </row>
    <row r="14" spans="1:3" ht="15" customHeight="1">
      <c r="A14" s="14">
        <v>11</v>
      </c>
      <c r="B14" s="15" t="s">
        <v>208</v>
      </c>
      <c r="C14" s="23">
        <v>3</v>
      </c>
    </row>
    <row r="15" spans="1:3" ht="15" customHeight="1">
      <c r="A15" s="14">
        <v>12</v>
      </c>
      <c r="B15" s="15" t="s">
        <v>104</v>
      </c>
      <c r="C15" s="23">
        <v>3</v>
      </c>
    </row>
    <row r="16" spans="1:3" ht="15" customHeight="1">
      <c r="A16" s="14">
        <v>13</v>
      </c>
      <c r="B16" s="15" t="s">
        <v>117</v>
      </c>
      <c r="C16" s="23">
        <v>3</v>
      </c>
    </row>
    <row r="17" spans="1:3" ht="15" customHeight="1">
      <c r="A17" s="14">
        <v>14</v>
      </c>
      <c r="B17" s="15" t="s">
        <v>189</v>
      </c>
      <c r="C17" s="23">
        <v>2</v>
      </c>
    </row>
    <row r="18" spans="1:3" ht="15" customHeight="1">
      <c r="A18" s="14">
        <v>15</v>
      </c>
      <c r="B18" s="15" t="s">
        <v>273</v>
      </c>
      <c r="C18" s="23">
        <v>2</v>
      </c>
    </row>
    <row r="19" spans="1:3" ht="15" customHeight="1">
      <c r="A19" s="14">
        <v>16</v>
      </c>
      <c r="B19" s="15" t="s">
        <v>167</v>
      </c>
      <c r="C19" s="23">
        <v>2</v>
      </c>
    </row>
    <row r="20" spans="1:3" ht="15" customHeight="1">
      <c r="A20" s="14">
        <v>17</v>
      </c>
      <c r="B20" s="15" t="s">
        <v>284</v>
      </c>
      <c r="C20" s="23">
        <v>2</v>
      </c>
    </row>
    <row r="21" spans="1:3" ht="15" customHeight="1">
      <c r="A21" s="14">
        <v>18</v>
      </c>
      <c r="B21" s="15" t="s">
        <v>121</v>
      </c>
      <c r="C21" s="23">
        <v>2</v>
      </c>
    </row>
    <row r="22" spans="1:3" ht="15" customHeight="1">
      <c r="A22" s="14">
        <v>19</v>
      </c>
      <c r="B22" s="15" t="s">
        <v>267</v>
      </c>
      <c r="C22" s="23">
        <v>2</v>
      </c>
    </row>
    <row r="23" spans="1:3" ht="15" customHeight="1">
      <c r="A23" s="14">
        <v>20</v>
      </c>
      <c r="B23" s="15" t="s">
        <v>89</v>
      </c>
      <c r="C23" s="23">
        <v>2</v>
      </c>
    </row>
    <row r="24" spans="1:3" ht="15" customHeight="1">
      <c r="A24" s="14">
        <v>21</v>
      </c>
      <c r="B24" s="15" t="s">
        <v>161</v>
      </c>
      <c r="C24" s="23">
        <v>2</v>
      </c>
    </row>
    <row r="25" spans="1:3" ht="15" customHeight="1">
      <c r="A25" s="14">
        <v>22</v>
      </c>
      <c r="B25" s="15" t="s">
        <v>146</v>
      </c>
      <c r="C25" s="23">
        <v>2</v>
      </c>
    </row>
    <row r="26" spans="1:3" ht="15" customHeight="1">
      <c r="A26" s="14">
        <v>23</v>
      </c>
      <c r="B26" s="15" t="s">
        <v>150</v>
      </c>
      <c r="C26" s="23">
        <v>2</v>
      </c>
    </row>
    <row r="27" spans="1:3" ht="15" customHeight="1">
      <c r="A27" s="14">
        <v>24</v>
      </c>
      <c r="B27" s="15" t="s">
        <v>201</v>
      </c>
      <c r="C27" s="23">
        <v>2</v>
      </c>
    </row>
    <row r="28" spans="1:3" ht="15" customHeight="1">
      <c r="A28" s="14">
        <v>25</v>
      </c>
      <c r="B28" s="15" t="s">
        <v>170</v>
      </c>
      <c r="C28" s="23">
        <v>2</v>
      </c>
    </row>
    <row r="29" spans="1:3" ht="15" customHeight="1">
      <c r="A29" s="14">
        <v>26</v>
      </c>
      <c r="B29" s="15" t="s">
        <v>74</v>
      </c>
      <c r="C29" s="23">
        <v>1</v>
      </c>
    </row>
    <row r="30" spans="1:3" ht="15" customHeight="1">
      <c r="A30" s="14">
        <v>27</v>
      </c>
      <c r="B30" s="15" t="s">
        <v>279</v>
      </c>
      <c r="C30" s="23">
        <v>1</v>
      </c>
    </row>
    <row r="31" spans="1:3" ht="15" customHeight="1">
      <c r="A31" s="14">
        <v>28</v>
      </c>
      <c r="B31" s="15" t="s">
        <v>275</v>
      </c>
      <c r="C31" s="23">
        <v>1</v>
      </c>
    </row>
    <row r="32" spans="1:3" ht="15" customHeight="1">
      <c r="A32" s="14">
        <v>29</v>
      </c>
      <c r="B32" s="15" t="s">
        <v>212</v>
      </c>
      <c r="C32" s="23">
        <v>1</v>
      </c>
    </row>
    <row r="33" spans="1:3" ht="15" customHeight="1">
      <c r="A33" s="14">
        <v>30</v>
      </c>
      <c r="B33" s="15" t="s">
        <v>246</v>
      </c>
      <c r="C33" s="23">
        <v>1</v>
      </c>
    </row>
    <row r="34" spans="1:3" ht="15" customHeight="1">
      <c r="A34" s="14">
        <v>31</v>
      </c>
      <c r="B34" s="15" t="s">
        <v>299</v>
      </c>
      <c r="C34" s="23">
        <v>1</v>
      </c>
    </row>
    <row r="35" spans="1:3" ht="15" customHeight="1">
      <c r="A35" s="14">
        <v>32</v>
      </c>
      <c r="B35" s="15" t="s">
        <v>241</v>
      </c>
      <c r="C35" s="23">
        <v>1</v>
      </c>
    </row>
    <row r="36" spans="1:3" ht="15" customHeight="1">
      <c r="A36" s="14">
        <v>33</v>
      </c>
      <c r="B36" s="15" t="s">
        <v>92</v>
      </c>
      <c r="C36" s="23">
        <v>1</v>
      </c>
    </row>
    <row r="37" spans="1:3" ht="15" customHeight="1">
      <c r="A37" s="14">
        <v>34</v>
      </c>
      <c r="B37" s="15" t="s">
        <v>124</v>
      </c>
      <c r="C37" s="23">
        <v>1</v>
      </c>
    </row>
    <row r="38" spans="1:3" ht="15" customHeight="1">
      <c r="A38" s="14">
        <v>35</v>
      </c>
      <c r="B38" s="15" t="s">
        <v>233</v>
      </c>
      <c r="C38" s="23">
        <v>1</v>
      </c>
    </row>
    <row r="39" spans="1:3" ht="15" customHeight="1">
      <c r="A39" s="14">
        <v>36</v>
      </c>
      <c r="B39" s="15" t="s">
        <v>119</v>
      </c>
      <c r="C39" s="23">
        <v>1</v>
      </c>
    </row>
    <row r="40" spans="1:3" ht="15" customHeight="1">
      <c r="A40" s="14">
        <v>37</v>
      </c>
      <c r="B40" s="15" t="s">
        <v>178</v>
      </c>
      <c r="C40" s="23">
        <v>1</v>
      </c>
    </row>
    <row r="41" spans="1:3" ht="15" customHeight="1">
      <c r="A41" s="14">
        <v>38</v>
      </c>
      <c r="B41" s="15" t="s">
        <v>184</v>
      </c>
      <c r="C41" s="23">
        <v>1</v>
      </c>
    </row>
    <row r="42" spans="1:3" ht="15" customHeight="1">
      <c r="A42" s="14">
        <v>39</v>
      </c>
      <c r="B42" s="15" t="s">
        <v>255</v>
      </c>
      <c r="C42" s="23">
        <v>1</v>
      </c>
    </row>
    <row r="43" spans="1:3" ht="15" customHeight="1">
      <c r="A43" s="14">
        <v>40</v>
      </c>
      <c r="B43" s="15" t="s">
        <v>126</v>
      </c>
      <c r="C43" s="23">
        <v>1</v>
      </c>
    </row>
    <row r="44" spans="1:3" ht="15" customHeight="1">
      <c r="A44" s="14">
        <v>41</v>
      </c>
      <c r="B44" s="15" t="s">
        <v>133</v>
      </c>
      <c r="C44" s="23">
        <v>1</v>
      </c>
    </row>
    <row r="45" spans="1:3" ht="15" customHeight="1">
      <c r="A45" s="14">
        <v>42</v>
      </c>
      <c r="B45" s="15" t="s">
        <v>216</v>
      </c>
      <c r="C45" s="23">
        <v>1</v>
      </c>
    </row>
    <row r="46" spans="1:3" ht="15" customHeight="1">
      <c r="A46" s="14">
        <v>43</v>
      </c>
      <c r="B46" s="15" t="s">
        <v>163</v>
      </c>
      <c r="C46" s="23">
        <v>1</v>
      </c>
    </row>
    <row r="47" spans="1:3" ht="15" customHeight="1">
      <c r="A47" s="14">
        <v>44</v>
      </c>
      <c r="B47" s="15" t="s">
        <v>303</v>
      </c>
      <c r="C47" s="23">
        <v>1</v>
      </c>
    </row>
    <row r="48" spans="1:3" ht="15" customHeight="1">
      <c r="A48" s="14">
        <v>45</v>
      </c>
      <c r="B48" s="15" t="s">
        <v>220</v>
      </c>
      <c r="C48" s="23">
        <v>1</v>
      </c>
    </row>
    <row r="49" spans="1:3" ht="15" customHeight="1">
      <c r="A49" s="14">
        <v>46</v>
      </c>
      <c r="B49" s="15" t="s">
        <v>176</v>
      </c>
      <c r="C49" s="23">
        <v>1</v>
      </c>
    </row>
    <row r="50" spans="1:3" ht="15" customHeight="1">
      <c r="A50" s="14">
        <v>47</v>
      </c>
      <c r="B50" s="15" t="s">
        <v>139</v>
      </c>
      <c r="C50" s="23">
        <v>1</v>
      </c>
    </row>
    <row r="51" spans="1:3" ht="15" customHeight="1">
      <c r="A51" s="18">
        <v>48</v>
      </c>
      <c r="B51" s="19" t="s">
        <v>83</v>
      </c>
      <c r="C51" s="26">
        <v>1</v>
      </c>
    </row>
    <row r="52" ht="12.75">
      <c r="C52" s="2">
        <f>SUM(C4:C51)</f>
        <v>146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2016-06-28T14:12:54Z</dcterms:modified>
  <cp:category/>
  <cp:version/>
  <cp:contentType/>
  <cp:contentStatus/>
</cp:coreProperties>
</file>