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Roccasinibalda 2008" sheetId="1" r:id="rId1"/>
    <sheet name="Squadre Roccasinibalda 2008" sheetId="2" r:id="rId2"/>
  </sheets>
  <definedNames>
    <definedName name="_xlnm._FilterDatabase" localSheetId="0" hidden="1">'Roccasinibalda 2008'!$A$3:$I$70</definedName>
    <definedName name="_xlnm._FilterDatabase" localSheetId="1" hidden="1">'Squadre Roccasinibalda 2008'!$A$3:$C$32</definedName>
    <definedName name="km" localSheetId="1">'Squadre Roccasinibalda 2008'!#REF!</definedName>
    <definedName name="km">'Roccasinibalda 2008'!#REF!</definedName>
    <definedName name="_xlnm.Print_Titles" localSheetId="0">'Roccasinibalda 2008'!$3:$3</definedName>
    <definedName name="_xlnm.Print_Titles" localSheetId="1">'Squadre Roccasinibalda 2008'!$3:$3</definedName>
  </definedNames>
  <calcPr fullCalcOnLoad="1"/>
</workbook>
</file>

<file path=xl/sharedStrings.xml><?xml version="1.0" encoding="utf-8"?>
<sst xmlns="http://schemas.openxmlformats.org/spreadsheetml/2006/main" count="254" uniqueCount="134">
  <si>
    <t>GIUSEPPE FRANCHI</t>
  </si>
  <si>
    <t>B</t>
  </si>
  <si>
    <t>G.P.ATLETICA FALERIA</t>
  </si>
  <si>
    <t>CESARE PORCU</t>
  </si>
  <si>
    <t>C</t>
  </si>
  <si>
    <t>FRANCESCO  DI  GIULIO</t>
  </si>
  <si>
    <t>ANDREA  RATTIN</t>
  </si>
  <si>
    <t>A</t>
  </si>
  <si>
    <t>SIMONE  VINCENZONI</t>
  </si>
  <si>
    <t>RUNNERS SANGEMINI</t>
  </si>
  <si>
    <t>MARCO  CAVALLUCCI</t>
  </si>
  <si>
    <t>ALFREDO  DONATUCCI</t>
  </si>
  <si>
    <t>GIULIO  ROSSI</t>
  </si>
  <si>
    <t>F.I.S.ORIENTEERING</t>
  </si>
  <si>
    <t>SANDRO  BARTOLLINI</t>
  </si>
  <si>
    <t>E</t>
  </si>
  <si>
    <t>NICOLA  FRANCHINO</t>
  </si>
  <si>
    <t>FABRIZIO  BRANDI</t>
  </si>
  <si>
    <t>G.S.A. ATLETICA INSIEME</t>
  </si>
  <si>
    <t>GIANNI  PAONE</t>
  </si>
  <si>
    <t>F</t>
  </si>
  <si>
    <t>S.S. LAZIO  ATLETICA  LEGGERA</t>
  </si>
  <si>
    <t>MAURO  TRAVAGLINI</t>
  </si>
  <si>
    <t>PASQUALE  GIORDANO</t>
  </si>
  <si>
    <t>VILLA  GUGLIELMI</t>
  </si>
  <si>
    <t>ALESSANDRO  DE  STEFANIS</t>
  </si>
  <si>
    <t>PODISTICA  INTERAMNA</t>
  </si>
  <si>
    <t>ARNALDO  GROSSI</t>
  </si>
  <si>
    <t>MASSIMILIANO  ROSATELLI</t>
  </si>
  <si>
    <t>D</t>
  </si>
  <si>
    <t>CA.RI.RI.</t>
  </si>
  <si>
    <t>ADRIANO  BRANDONI</t>
  </si>
  <si>
    <t>ATLETICA FIANO  ROMANO</t>
  </si>
  <si>
    <t>GIORGIO  MASSARELLI</t>
  </si>
  <si>
    <t>GIOVANNI  GOLVELLI</t>
  </si>
  <si>
    <t>MARINO BESTIACO</t>
  </si>
  <si>
    <t>LIBERATO  GUADAGNINI</t>
  </si>
  <si>
    <t>PIERA  SCARSELLA</t>
  </si>
  <si>
    <t>Q</t>
  </si>
  <si>
    <t>NICOLO' MARIA  IPPOLITO</t>
  </si>
  <si>
    <t>ROBERTO  DI  VITTORIO</t>
  </si>
  <si>
    <t>RIETI IN CORSA</t>
  </si>
  <si>
    <t>CARLO  PONA</t>
  </si>
  <si>
    <t>A.S.D. ENEA</t>
  </si>
  <si>
    <t>STEFANO  ROSATI</t>
  </si>
  <si>
    <t>A.S.D. FFM</t>
  </si>
  <si>
    <t>SILVIA  CIOETA</t>
  </si>
  <si>
    <t>N</t>
  </si>
  <si>
    <t>FIAMME  GIALLE  SIMONI</t>
  </si>
  <si>
    <t>FILIBERTO PARIS</t>
  </si>
  <si>
    <t>PATRIZIA  SANTARELLI</t>
  </si>
  <si>
    <t>NATALINO  BORTOLONI</t>
  </si>
  <si>
    <t>G</t>
  </si>
  <si>
    <t>GIUSEPPE  GENOLI</t>
  </si>
  <si>
    <t>RUNNERS  RIETI</t>
  </si>
  <si>
    <t>ELENA  PETRINI</t>
  </si>
  <si>
    <t>O</t>
  </si>
  <si>
    <t>ATLETICA MONTE MARIO</t>
  </si>
  <si>
    <t>VITTORIO  DONELASCI</t>
  </si>
  <si>
    <t>H</t>
  </si>
  <si>
    <t>MARCELLO SCIUNZI</t>
  </si>
  <si>
    <t>I</t>
  </si>
  <si>
    <t>AMATORI VILLA PAMPHILI</t>
  </si>
  <si>
    <t>BRUNO  MOZZETTI</t>
  </si>
  <si>
    <t>ATL. FIANO ROMANO</t>
  </si>
  <si>
    <t>ZERVOS THI KIM THU</t>
  </si>
  <si>
    <t>SIMONE MARGARITA</t>
  </si>
  <si>
    <t>ANNAMARIA  DI FELICE</t>
  </si>
  <si>
    <t>GIANLUIGI  ZEDDE</t>
  </si>
  <si>
    <t>MAURIZIO  CALCERANO</t>
  </si>
  <si>
    <t>ANGELO SCOPPETTUOLO</t>
  </si>
  <si>
    <t>ANTONINO  PELLINO</t>
  </si>
  <si>
    <t>ENZO  ORSINGHER</t>
  </si>
  <si>
    <t>ATLETICA VITA</t>
  </si>
  <si>
    <t>MICHELE  CONSAMARO</t>
  </si>
  <si>
    <t>ATLETICA INSIEME</t>
  </si>
  <si>
    <t>DOMENICO MANCINI</t>
  </si>
  <si>
    <t>ASTERIX MORLUPO</t>
  </si>
  <si>
    <t>CAROLINA  AGABITI</t>
  </si>
  <si>
    <t>P</t>
  </si>
  <si>
    <t>RUNNERS  SANGEMINI</t>
  </si>
  <si>
    <t>FERNANDO  MISTRETTA</t>
  </si>
  <si>
    <t>G.S. BANCARI  ROMANI</t>
  </si>
  <si>
    <t>GIANLUIGI  ANTONINI</t>
  </si>
  <si>
    <t>RUNNERS RIETI</t>
  </si>
  <si>
    <t>MAURIZIO  FILESI</t>
  </si>
  <si>
    <t>FEDERICO VEROLI</t>
  </si>
  <si>
    <t>MARIO  PECCI</t>
  </si>
  <si>
    <t>PASQUALINO  SCANZANI</t>
  </si>
  <si>
    <t>GIANCARLO BROGI</t>
  </si>
  <si>
    <t>SILVIA  BIRION</t>
  </si>
  <si>
    <t>M</t>
  </si>
  <si>
    <t>A.S.D.  FFM</t>
  </si>
  <si>
    <t>GIUSEPPE  PALERMO</t>
  </si>
  <si>
    <t>L</t>
  </si>
  <si>
    <t>AMATORI PODISTICA TERNI</t>
  </si>
  <si>
    <t>LINA  TARTAMELLI</t>
  </si>
  <si>
    <t>S</t>
  </si>
  <si>
    <t>AMATORI  PODISTICA  TERNI</t>
  </si>
  <si>
    <t>LAURA  CAMMARATA</t>
  </si>
  <si>
    <t>MICHELA  RUSU</t>
  </si>
  <si>
    <t>ANNA  BISEGNA</t>
  </si>
  <si>
    <t>PODISTICA  OSTIA</t>
  </si>
  <si>
    <t>MIRELLA  ZUCCHERI</t>
  </si>
  <si>
    <t>ROBERTO  GIANNINI</t>
  </si>
  <si>
    <t>ATLETICA AVIS PERUGIA</t>
  </si>
  <si>
    <t>RENZO SCONOCCHIA</t>
  </si>
  <si>
    <t>MARIO  PASQUALONE</t>
  </si>
  <si>
    <t>OLIMPICA FLAMINIA</t>
  </si>
  <si>
    <t>GIUSEPPE  LISI</t>
  </si>
  <si>
    <t>Non Comp.</t>
  </si>
  <si>
    <t>STEFANO  MARIANTONI</t>
  </si>
  <si>
    <t>AMATORI  CASTELFUSANO</t>
  </si>
  <si>
    <t>CARLA  INGHES</t>
  </si>
  <si>
    <t>ATL. MYRICAE TERNI</t>
  </si>
  <si>
    <t>Corri nel Castello di Roccasinibalda 2ª edizione</t>
  </si>
  <si>
    <t xml:space="preserve"> Rocca Sinibalda (RI) Italia - Sabato 27/09/2008 ore 17.00</t>
  </si>
  <si>
    <t>Corri nel Castello di Roccasinibalda</t>
  </si>
  <si>
    <t xml:space="preserve"> Rocca Sinibalda (RI) Italia - Sabato 27/09/2008 ore 17.00 km 6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</si>
  <si>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</si>
  <si>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</si>
  <si>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</si>
  <si>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</si>
  <si>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</si>
  <si>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</si>
  <si>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</si>
  <si>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</si>
  <si>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</si>
  <si>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</si>
  <si>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</si>
  <si>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</si>
  <si>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LIBERO</t>
  </si>
  <si>
    <t>G.S. CAT SPORT ROMA</t>
  </si>
  <si>
    <t>ATL. MONTE MARIO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</si>
</sst>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4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1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9" fillId="3" borderId="3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0" xfId="0" applyAlignment="1">
      <alignment/>
    </xf>
    <xf numFmtId="0" fontId="10" fillId="3" borderId="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46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46" fontId="1" fillId="0" borderId="6" xfId="0" applyNumberFormat="1" applyFont="1" applyFill="1" applyBorder="1" applyAlignment="1">
      <alignment horizontal="center"/>
    </xf>
    <xf numFmtId="21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170" fontId="1" fillId="0" borderId="6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21" fontId="13" fillId="0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170" fontId="13" fillId="0" borderId="6" xfId="0" applyNumberFormat="1" applyFont="1" applyFill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184"/>
  <sheetViews>
    <sheetView tabSelected="1" workbookViewId="0" topLeftCell="A1">
      <pane ySplit="3" topLeftCell="BM4" activePane="bottomLeft" state="frozen"/>
      <selection pane="topLeft" activeCell="A1" sqref="A1"/>
      <selection pane="bottomLeft" activeCell="A10" sqref="A10:I34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22.8515625" style="0" bestFit="1" customWidth="1"/>
    <col min="4" max="4" width="10.140625" style="1" customWidth="1"/>
    <col min="5" max="5" width="33.8515625" style="24" customWidth="1"/>
    <col min="6" max="9" width="10.140625" style="1" customWidth="1"/>
  </cols>
  <sheetData>
    <row r="1" spans="1:9" ht="24.75" customHeight="1" thickBot="1">
      <c r="A1" s="51" t="s">
        <v>115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 thickBot="1">
      <c r="A2" s="52" t="s">
        <v>116</v>
      </c>
      <c r="B2" s="52"/>
      <c r="C2" s="52"/>
      <c r="D2" s="52"/>
      <c r="E2" s="52"/>
      <c r="F2" s="52"/>
      <c r="G2" s="52"/>
      <c r="H2" s="2" t="s">
        <v>120</v>
      </c>
      <c r="I2" s="6">
        <v>6</v>
      </c>
    </row>
    <row r="3" spans="1:9" ht="37.5" customHeight="1" thickBot="1">
      <c r="A3" s="8" t="s">
        <v>121</v>
      </c>
      <c r="B3" s="9" t="s">
        <v>122</v>
      </c>
      <c r="C3" s="10" t="s">
        <v>123</v>
      </c>
      <c r="D3" s="11" t="s">
        <v>124</v>
      </c>
      <c r="E3" s="23" t="s">
        <v>125</v>
      </c>
      <c r="F3" s="5" t="s">
        <v>126</v>
      </c>
      <c r="G3" s="5" t="s">
        <v>127</v>
      </c>
      <c r="H3" s="5" t="s">
        <v>128</v>
      </c>
      <c r="I3" s="5" t="s">
        <v>129</v>
      </c>
    </row>
    <row r="4" spans="1:9" s="17" customFormat="1" ht="14.25" customHeight="1">
      <c r="A4" s="16">
        <v>1</v>
      </c>
      <c r="B4" s="53" t="s">
        <v>0</v>
      </c>
      <c r="C4" s="53"/>
      <c r="D4" s="26" t="s">
        <v>1</v>
      </c>
      <c r="E4" s="25" t="s">
        <v>2</v>
      </c>
      <c r="F4" s="27">
        <v>0.013125</v>
      </c>
      <c r="G4" s="12" t="str">
        <f aca="true" t="shared" si="0" ref="G4:G67">TEXT(INT((HOUR(F4)*3600+MINUTE(F4)*60+SECOND(F4))/$I$2/60),"0")&amp;"."&amp;TEXT(MOD((HOUR(F4)*3600+MINUTE(F4)*60+SECOND(F4))/$I$2,60),"00")&amp;"/km"</f>
        <v>3.09/km</v>
      </c>
      <c r="H4" s="14">
        <f aca="true" t="shared" si="1" ref="H4:H9">F4-$F$4</f>
        <v>0</v>
      </c>
      <c r="I4" s="14">
        <f aca="true" t="shared" si="2" ref="I4:I9">F4-INDEX($F$4:$F$1065,MATCH(D4,$D$4:$D$1065,0))</f>
        <v>0</v>
      </c>
    </row>
    <row r="5" spans="1:9" s="17" customFormat="1" ht="14.25" customHeight="1">
      <c r="A5" s="18">
        <v>2</v>
      </c>
      <c r="B5" s="50" t="s">
        <v>3</v>
      </c>
      <c r="C5" s="50"/>
      <c r="D5" s="29" t="s">
        <v>4</v>
      </c>
      <c r="E5" s="28" t="s">
        <v>2</v>
      </c>
      <c r="F5" s="30">
        <v>0.01375</v>
      </c>
      <c r="G5" s="13" t="str">
        <f t="shared" si="0"/>
        <v>3.18/km</v>
      </c>
      <c r="H5" s="15">
        <f t="shared" si="1"/>
        <v>0.0006250000000000006</v>
      </c>
      <c r="I5" s="15">
        <f t="shared" si="2"/>
        <v>0</v>
      </c>
    </row>
    <row r="6" spans="1:9" s="17" customFormat="1" ht="14.25" customHeight="1">
      <c r="A6" s="18">
        <v>3</v>
      </c>
      <c r="B6" s="50" t="s">
        <v>5</v>
      </c>
      <c r="C6" s="50"/>
      <c r="D6" s="29" t="s">
        <v>4</v>
      </c>
      <c r="E6" s="28" t="s">
        <v>2</v>
      </c>
      <c r="F6" s="31">
        <v>0.013958333333333335</v>
      </c>
      <c r="G6" s="13" t="str">
        <f t="shared" si="0"/>
        <v>3.21/km</v>
      </c>
      <c r="H6" s="15">
        <f t="shared" si="1"/>
        <v>0.0008333333333333352</v>
      </c>
      <c r="I6" s="15">
        <f t="shared" si="2"/>
        <v>0.00020833333333333467</v>
      </c>
    </row>
    <row r="7" spans="1:9" s="17" customFormat="1" ht="14.25" customHeight="1">
      <c r="A7" s="18">
        <v>4</v>
      </c>
      <c r="B7" s="50" t="s">
        <v>6</v>
      </c>
      <c r="C7" s="50"/>
      <c r="D7" s="29" t="s">
        <v>7</v>
      </c>
      <c r="E7" s="28" t="s">
        <v>2</v>
      </c>
      <c r="F7" s="31">
        <v>0.014178240740740741</v>
      </c>
      <c r="G7" s="13" t="str">
        <f t="shared" si="0"/>
        <v>3.24/km</v>
      </c>
      <c r="H7" s="15">
        <f t="shared" si="1"/>
        <v>0.0010532407407407417</v>
      </c>
      <c r="I7" s="15">
        <f t="shared" si="2"/>
        <v>0</v>
      </c>
    </row>
    <row r="8" spans="1:9" s="17" customFormat="1" ht="14.25" customHeight="1">
      <c r="A8" s="18">
        <v>5</v>
      </c>
      <c r="B8" s="50" t="s">
        <v>8</v>
      </c>
      <c r="C8" s="50"/>
      <c r="D8" s="29" t="s">
        <v>1</v>
      </c>
      <c r="E8" s="28" t="s">
        <v>9</v>
      </c>
      <c r="F8" s="31">
        <v>0.014375</v>
      </c>
      <c r="G8" s="13" t="str">
        <f t="shared" si="0"/>
        <v>3.27/km</v>
      </c>
      <c r="H8" s="15">
        <f t="shared" si="1"/>
        <v>0.0012500000000000011</v>
      </c>
      <c r="I8" s="15">
        <f t="shared" si="2"/>
        <v>0.0012500000000000011</v>
      </c>
    </row>
    <row r="9" spans="1:9" s="17" customFormat="1" ht="14.25" customHeight="1">
      <c r="A9" s="18">
        <v>6</v>
      </c>
      <c r="B9" s="50" t="s">
        <v>10</v>
      </c>
      <c r="C9" s="50"/>
      <c r="D9" s="29" t="s">
        <v>4</v>
      </c>
      <c r="E9" s="28" t="s">
        <v>9</v>
      </c>
      <c r="F9" s="31">
        <v>0.014444444444444446</v>
      </c>
      <c r="G9" s="13" t="str">
        <f t="shared" si="0"/>
        <v>3.28/km</v>
      </c>
      <c r="H9" s="15">
        <f t="shared" si="1"/>
        <v>0.001319444444444446</v>
      </c>
      <c r="I9" s="15">
        <f t="shared" si="2"/>
        <v>0.0006944444444444454</v>
      </c>
    </row>
    <row r="10" spans="1:9" s="17" customFormat="1" ht="14.25" customHeight="1">
      <c r="A10" s="34">
        <v>7</v>
      </c>
      <c r="B10" s="35" t="s">
        <v>11</v>
      </c>
      <c r="C10" s="35"/>
      <c r="D10" s="60" t="s">
        <v>4</v>
      </c>
      <c r="E10" s="61" t="s">
        <v>119</v>
      </c>
      <c r="F10" s="62">
        <v>0</v>
      </c>
      <c r="G10" s="63" t="str">
        <f t="shared" si="0"/>
        <v>0.00/km</v>
      </c>
      <c r="H10" s="64">
        <v>0</v>
      </c>
      <c r="I10" s="64">
        <v>0</v>
      </c>
    </row>
    <row r="11" spans="1:9" s="17" customFormat="1" ht="14.25" customHeight="1">
      <c r="A11" s="18">
        <v>8</v>
      </c>
      <c r="B11" s="50" t="s">
        <v>12</v>
      </c>
      <c r="C11" s="50"/>
      <c r="D11" s="29" t="s">
        <v>7</v>
      </c>
      <c r="E11" s="28" t="s">
        <v>13</v>
      </c>
      <c r="F11" s="31">
        <v>0</v>
      </c>
      <c r="G11" s="13" t="str">
        <f t="shared" si="0"/>
        <v>0.00/km</v>
      </c>
      <c r="H11" s="36">
        <v>0</v>
      </c>
      <c r="I11" s="36">
        <v>0</v>
      </c>
    </row>
    <row r="12" spans="1:9" s="17" customFormat="1" ht="14.25" customHeight="1">
      <c r="A12" s="18">
        <v>9</v>
      </c>
      <c r="B12" s="50" t="s">
        <v>14</v>
      </c>
      <c r="C12" s="50"/>
      <c r="D12" s="29" t="s">
        <v>15</v>
      </c>
      <c r="E12" s="28" t="s">
        <v>9</v>
      </c>
      <c r="F12" s="31">
        <v>0.014618055555555556</v>
      </c>
      <c r="G12" s="13" t="str">
        <f t="shared" si="0"/>
        <v>3.31/km</v>
      </c>
      <c r="H12" s="15">
        <f>F12-$F$4</f>
        <v>0.0014930555555555565</v>
      </c>
      <c r="I12" s="15">
        <f>F12-INDEX($F$4:$F$1065,MATCH(D12,$D$4:$D$1065,0))</f>
        <v>0</v>
      </c>
    </row>
    <row r="13" spans="1:9" s="17" customFormat="1" ht="14.25" customHeight="1">
      <c r="A13" s="18">
        <v>10</v>
      </c>
      <c r="B13" s="50" t="s">
        <v>16</v>
      </c>
      <c r="C13" s="50"/>
      <c r="D13" s="29" t="s">
        <v>7</v>
      </c>
      <c r="E13" s="28" t="s">
        <v>13</v>
      </c>
      <c r="F13" s="31">
        <v>0.014791666666666668</v>
      </c>
      <c r="G13" s="13" t="str">
        <f t="shared" si="0"/>
        <v>3.33/km</v>
      </c>
      <c r="H13" s="15">
        <f>F13-$F$4</f>
        <v>0.0016666666666666687</v>
      </c>
      <c r="I13" s="15">
        <f>F13-INDEX($F$4:$F$1065,MATCH(D13,$D$4:$D$1065,0))</f>
        <v>0.000613425925925927</v>
      </c>
    </row>
    <row r="14" spans="1:9" s="17" customFormat="1" ht="14.25" customHeight="1">
      <c r="A14" s="18">
        <v>11</v>
      </c>
      <c r="B14" s="50" t="s">
        <v>17</v>
      </c>
      <c r="C14" s="50"/>
      <c r="D14" s="29" t="s">
        <v>1</v>
      </c>
      <c r="E14" s="28" t="s">
        <v>18</v>
      </c>
      <c r="F14" s="31">
        <v>0.015046296296296295</v>
      </c>
      <c r="G14" s="13" t="str">
        <f t="shared" si="0"/>
        <v>3.37/km</v>
      </c>
      <c r="H14" s="15">
        <f>F14-$F$4</f>
        <v>0.001921296296296296</v>
      </c>
      <c r="I14" s="15">
        <f>F14-INDEX($F$4:$F$1065,MATCH(D14,$D$4:$D$1065,0))</f>
        <v>0.001921296296296296</v>
      </c>
    </row>
    <row r="15" spans="1:9" s="17" customFormat="1" ht="14.25" customHeight="1">
      <c r="A15" s="18">
        <v>12</v>
      </c>
      <c r="B15" s="50" t="s">
        <v>19</v>
      </c>
      <c r="C15" s="50"/>
      <c r="D15" s="29" t="s">
        <v>20</v>
      </c>
      <c r="E15" s="28" t="s">
        <v>21</v>
      </c>
      <c r="F15" s="31">
        <v>0.015081018518518516</v>
      </c>
      <c r="G15" s="13" t="str">
        <f t="shared" si="0"/>
        <v>3.37/km</v>
      </c>
      <c r="H15" s="15">
        <f>F15-$F$4</f>
        <v>0.0019560185185185167</v>
      </c>
      <c r="I15" s="15">
        <f>F15-INDEX($F$4:$F$1065,MATCH(D15,$D$4:$D$1065,0))</f>
        <v>0</v>
      </c>
    </row>
    <row r="16" spans="1:9" s="17" customFormat="1" ht="14.25" customHeight="1">
      <c r="A16" s="18">
        <v>13</v>
      </c>
      <c r="B16" s="50" t="s">
        <v>22</v>
      </c>
      <c r="C16" s="50"/>
      <c r="D16" s="29" t="s">
        <v>4</v>
      </c>
      <c r="E16" s="28" t="s">
        <v>2</v>
      </c>
      <c r="F16" s="31">
        <v>0.01539351851851852</v>
      </c>
      <c r="G16" s="13" t="str">
        <f t="shared" si="0"/>
        <v>3.42/km</v>
      </c>
      <c r="H16" s="15">
        <f>F16-$F$4</f>
        <v>0.0022685185185185204</v>
      </c>
      <c r="I16" s="15">
        <f>F16-INDEX($F$4:$F$1065,MATCH(D16,$D$4:$D$1065,0))</f>
        <v>0.0016435185185185198</v>
      </c>
    </row>
    <row r="17" spans="1:9" s="17" customFormat="1" ht="14.25" customHeight="1">
      <c r="A17" s="18">
        <v>14</v>
      </c>
      <c r="B17" s="50" t="s">
        <v>23</v>
      </c>
      <c r="C17" s="50"/>
      <c r="D17" s="29" t="s">
        <v>15</v>
      </c>
      <c r="E17" s="28" t="s">
        <v>24</v>
      </c>
      <c r="F17" s="31">
        <v>0</v>
      </c>
      <c r="G17" s="13" t="str">
        <f t="shared" si="0"/>
        <v>0.00/km</v>
      </c>
      <c r="H17" s="36">
        <v>0</v>
      </c>
      <c r="I17" s="36">
        <v>0</v>
      </c>
    </row>
    <row r="18" spans="1:9" s="17" customFormat="1" ht="14.25" customHeight="1">
      <c r="A18" s="18">
        <v>15</v>
      </c>
      <c r="B18" s="50" t="s">
        <v>25</v>
      </c>
      <c r="C18" s="50"/>
      <c r="D18" s="29" t="s">
        <v>4</v>
      </c>
      <c r="E18" s="28" t="s">
        <v>26</v>
      </c>
      <c r="F18" s="31">
        <v>0</v>
      </c>
      <c r="G18" s="13" t="str">
        <f t="shared" si="0"/>
        <v>0.00/km</v>
      </c>
      <c r="H18" s="36">
        <v>0</v>
      </c>
      <c r="I18" s="36">
        <v>0</v>
      </c>
    </row>
    <row r="19" spans="1:9" s="17" customFormat="1" ht="14.25" customHeight="1">
      <c r="A19" s="18">
        <v>16</v>
      </c>
      <c r="B19" s="50" t="s">
        <v>27</v>
      </c>
      <c r="C19" s="50"/>
      <c r="D19" s="29" t="s">
        <v>4</v>
      </c>
      <c r="E19" s="28" t="s">
        <v>133</v>
      </c>
      <c r="F19" s="31">
        <v>0</v>
      </c>
      <c r="G19" s="13" t="str">
        <f t="shared" si="0"/>
        <v>0.00/km</v>
      </c>
      <c r="H19" s="36">
        <v>0</v>
      </c>
      <c r="I19" s="36">
        <v>0</v>
      </c>
    </row>
    <row r="20" spans="1:9" s="17" customFormat="1" ht="14.25" customHeight="1">
      <c r="A20" s="18">
        <v>17</v>
      </c>
      <c r="B20" s="50" t="s">
        <v>28</v>
      </c>
      <c r="C20" s="50"/>
      <c r="D20" s="29" t="s">
        <v>29</v>
      </c>
      <c r="E20" s="28" t="s">
        <v>30</v>
      </c>
      <c r="F20" s="31">
        <v>0</v>
      </c>
      <c r="G20" s="13" t="str">
        <f t="shared" si="0"/>
        <v>0.00/km</v>
      </c>
      <c r="H20" s="36">
        <v>0</v>
      </c>
      <c r="I20" s="15">
        <f>F20-INDEX($F$4:$F$1065,MATCH(D20,$D$4:$D$1065,0))</f>
        <v>0</v>
      </c>
    </row>
    <row r="21" spans="1:9" s="17" customFormat="1" ht="14.25" customHeight="1">
      <c r="A21" s="18">
        <v>18</v>
      </c>
      <c r="B21" s="50" t="s">
        <v>31</v>
      </c>
      <c r="C21" s="50"/>
      <c r="D21" s="29" t="s">
        <v>29</v>
      </c>
      <c r="E21" s="28" t="s">
        <v>32</v>
      </c>
      <c r="F21" s="31">
        <v>0</v>
      </c>
      <c r="G21" s="13" t="str">
        <f t="shared" si="0"/>
        <v>0.00/km</v>
      </c>
      <c r="H21" s="36">
        <v>0</v>
      </c>
      <c r="I21" s="15">
        <f>F21-INDEX($F$4:$F$1065,MATCH(D21,$D$4:$D$1065,0))</f>
        <v>0</v>
      </c>
    </row>
    <row r="22" spans="1:9" s="17" customFormat="1" ht="14.25" customHeight="1">
      <c r="A22" s="18">
        <v>19</v>
      </c>
      <c r="B22" s="50" t="s">
        <v>33</v>
      </c>
      <c r="C22" s="50"/>
      <c r="D22" s="29" t="s">
        <v>29</v>
      </c>
      <c r="E22" s="28" t="s">
        <v>26</v>
      </c>
      <c r="F22" s="31">
        <v>0</v>
      </c>
      <c r="G22" s="13" t="str">
        <f t="shared" si="0"/>
        <v>0.00/km</v>
      </c>
      <c r="H22" s="36">
        <v>0</v>
      </c>
      <c r="I22" s="15">
        <f>F22-INDEX($F$4:$F$1065,MATCH(D22,$D$4:$D$1065,0))</f>
        <v>0</v>
      </c>
    </row>
    <row r="23" spans="1:9" s="17" customFormat="1" ht="14.25" customHeight="1">
      <c r="A23" s="34">
        <v>20</v>
      </c>
      <c r="B23" s="35" t="s">
        <v>34</v>
      </c>
      <c r="C23" s="35"/>
      <c r="D23" s="60" t="s">
        <v>20</v>
      </c>
      <c r="E23" s="61" t="s">
        <v>119</v>
      </c>
      <c r="F23" s="62">
        <v>0</v>
      </c>
      <c r="G23" s="63" t="str">
        <f t="shared" si="0"/>
        <v>0.00/km</v>
      </c>
      <c r="H23" s="64">
        <v>0</v>
      </c>
      <c r="I23" s="64">
        <v>0</v>
      </c>
    </row>
    <row r="24" spans="1:9" s="17" customFormat="1" ht="14.25" customHeight="1">
      <c r="A24" s="18">
        <v>21</v>
      </c>
      <c r="B24" s="50" t="s">
        <v>35</v>
      </c>
      <c r="C24" s="50"/>
      <c r="D24" s="29" t="s">
        <v>20</v>
      </c>
      <c r="E24" s="28" t="s">
        <v>18</v>
      </c>
      <c r="F24" s="31">
        <v>0</v>
      </c>
      <c r="G24" s="13" t="str">
        <f t="shared" si="0"/>
        <v>0.00/km</v>
      </c>
      <c r="H24" s="36">
        <v>0</v>
      </c>
      <c r="I24" s="36">
        <v>0</v>
      </c>
    </row>
    <row r="25" spans="1:9" s="17" customFormat="1" ht="14.25" customHeight="1">
      <c r="A25" s="18">
        <v>22</v>
      </c>
      <c r="B25" s="50" t="s">
        <v>36</v>
      </c>
      <c r="C25" s="50"/>
      <c r="D25" s="29" t="s">
        <v>7</v>
      </c>
      <c r="E25" s="28" t="s">
        <v>2</v>
      </c>
      <c r="F25" s="31">
        <v>0</v>
      </c>
      <c r="G25" s="13" t="str">
        <f t="shared" si="0"/>
        <v>0.00/km</v>
      </c>
      <c r="H25" s="36">
        <v>0</v>
      </c>
      <c r="I25" s="36">
        <v>0</v>
      </c>
    </row>
    <row r="26" spans="1:9" s="17" customFormat="1" ht="14.25" customHeight="1">
      <c r="A26" s="18">
        <v>23</v>
      </c>
      <c r="B26" s="50" t="s">
        <v>37</v>
      </c>
      <c r="C26" s="50"/>
      <c r="D26" s="29" t="s">
        <v>38</v>
      </c>
      <c r="E26" s="28" t="s">
        <v>132</v>
      </c>
      <c r="F26" s="31">
        <v>0.016377314814814813</v>
      </c>
      <c r="G26" s="13" t="str">
        <f t="shared" si="0"/>
        <v>3.56/km</v>
      </c>
      <c r="H26" s="15">
        <f>F26-$F$4</f>
        <v>0.003252314814814814</v>
      </c>
      <c r="I26" s="15">
        <f>F26-INDEX($F$4:$F$1065,MATCH(D26,$D$4:$D$1065,0))</f>
        <v>0</v>
      </c>
    </row>
    <row r="27" spans="1:9" s="20" customFormat="1" ht="14.25" customHeight="1">
      <c r="A27" s="18">
        <v>24</v>
      </c>
      <c r="B27" s="50" t="s">
        <v>39</v>
      </c>
      <c r="C27" s="50"/>
      <c r="D27" s="29" t="s">
        <v>7</v>
      </c>
      <c r="E27" s="28" t="s">
        <v>13</v>
      </c>
      <c r="F27" s="31">
        <v>0</v>
      </c>
      <c r="G27" s="19" t="str">
        <f t="shared" si="0"/>
        <v>0.00/km</v>
      </c>
      <c r="H27" s="36">
        <v>0</v>
      </c>
      <c r="I27" s="36">
        <v>0</v>
      </c>
    </row>
    <row r="28" spans="1:9" s="17" customFormat="1" ht="14.25" customHeight="1">
      <c r="A28" s="18">
        <v>25</v>
      </c>
      <c r="B28" s="50" t="s">
        <v>40</v>
      </c>
      <c r="C28" s="50"/>
      <c r="D28" s="29" t="s">
        <v>29</v>
      </c>
      <c r="E28" s="28" t="s">
        <v>41</v>
      </c>
      <c r="F28" s="31">
        <v>0</v>
      </c>
      <c r="G28" s="13" t="str">
        <f t="shared" si="0"/>
        <v>0.00/km</v>
      </c>
      <c r="H28" s="36">
        <v>0</v>
      </c>
      <c r="I28" s="15">
        <f>F28-INDEX($F$4:$F$1065,MATCH(D28,$D$4:$D$1065,0))</f>
        <v>0</v>
      </c>
    </row>
    <row r="29" spans="1:9" s="17" customFormat="1" ht="14.25" customHeight="1">
      <c r="A29" s="18">
        <v>26</v>
      </c>
      <c r="B29" s="50" t="s">
        <v>42</v>
      </c>
      <c r="C29" s="50"/>
      <c r="D29" s="29" t="s">
        <v>15</v>
      </c>
      <c r="E29" s="28" t="s">
        <v>43</v>
      </c>
      <c r="F29" s="31">
        <v>0</v>
      </c>
      <c r="G29" s="13" t="str">
        <f t="shared" si="0"/>
        <v>0.00/km</v>
      </c>
      <c r="H29" s="36">
        <v>0</v>
      </c>
      <c r="I29" s="36">
        <v>0</v>
      </c>
    </row>
    <row r="30" spans="1:9" s="17" customFormat="1" ht="14.25" customHeight="1">
      <c r="A30" s="18">
        <v>27</v>
      </c>
      <c r="B30" s="50" t="s">
        <v>44</v>
      </c>
      <c r="C30" s="50"/>
      <c r="D30" s="29" t="s">
        <v>4</v>
      </c>
      <c r="E30" s="28" t="s">
        <v>45</v>
      </c>
      <c r="F30" s="31">
        <v>0</v>
      </c>
      <c r="G30" s="13" t="str">
        <f t="shared" si="0"/>
        <v>0.00/km</v>
      </c>
      <c r="H30" s="36">
        <v>0</v>
      </c>
      <c r="I30" s="36">
        <v>0</v>
      </c>
    </row>
    <row r="31" spans="1:9" s="17" customFormat="1" ht="14.25" customHeight="1">
      <c r="A31" s="18">
        <v>28</v>
      </c>
      <c r="B31" s="50" t="s">
        <v>46</v>
      </c>
      <c r="C31" s="50"/>
      <c r="D31" s="29" t="s">
        <v>47</v>
      </c>
      <c r="E31" s="28" t="s">
        <v>48</v>
      </c>
      <c r="F31" s="31">
        <v>0.01695601851851852</v>
      </c>
      <c r="G31" s="13" t="str">
        <f t="shared" si="0"/>
        <v>4.04/km</v>
      </c>
      <c r="H31" s="15">
        <f>F31-$F$4</f>
        <v>0.00383101851851852</v>
      </c>
      <c r="I31" s="15">
        <f>F31-INDEX($F$4:$F$1065,MATCH(D31,$D$4:$D$1065,0))</f>
        <v>0</v>
      </c>
    </row>
    <row r="32" spans="1:9" s="17" customFormat="1" ht="14.25" customHeight="1">
      <c r="A32" s="18">
        <v>29</v>
      </c>
      <c r="B32" s="50" t="s">
        <v>49</v>
      </c>
      <c r="C32" s="50"/>
      <c r="D32" s="29" t="s">
        <v>15</v>
      </c>
      <c r="E32" s="28" t="s">
        <v>30</v>
      </c>
      <c r="F32" s="31">
        <v>0</v>
      </c>
      <c r="G32" s="13" t="str">
        <f t="shared" si="0"/>
        <v>0.00/km</v>
      </c>
      <c r="H32" s="36">
        <v>0</v>
      </c>
      <c r="I32" s="36">
        <v>0</v>
      </c>
    </row>
    <row r="33" spans="1:9" s="17" customFormat="1" ht="14.25" customHeight="1">
      <c r="A33" s="34">
        <v>30</v>
      </c>
      <c r="B33" s="35" t="s">
        <v>50</v>
      </c>
      <c r="C33" s="35"/>
      <c r="D33" s="60" t="s">
        <v>38</v>
      </c>
      <c r="E33" s="61" t="s">
        <v>119</v>
      </c>
      <c r="F33" s="62">
        <v>0.017060185185185185</v>
      </c>
      <c r="G33" s="63" t="str">
        <f t="shared" si="0"/>
        <v>4.06/km</v>
      </c>
      <c r="H33" s="65">
        <f>F33-$F$4</f>
        <v>0.003935185185185186</v>
      </c>
      <c r="I33" s="65">
        <f>F33-INDEX($F$4:$F$1065,MATCH(D33,$D$4:$D$1065,0))</f>
        <v>0.0006828703703703719</v>
      </c>
    </row>
    <row r="34" spans="1:9" s="17" customFormat="1" ht="14.25" customHeight="1">
      <c r="A34" s="34">
        <v>31</v>
      </c>
      <c r="B34" s="35" t="s">
        <v>51</v>
      </c>
      <c r="C34" s="35"/>
      <c r="D34" s="60" t="s">
        <v>52</v>
      </c>
      <c r="E34" s="61" t="s">
        <v>119</v>
      </c>
      <c r="F34" s="62">
        <v>0</v>
      </c>
      <c r="G34" s="63" t="str">
        <f t="shared" si="0"/>
        <v>0.00/km</v>
      </c>
      <c r="H34" s="64">
        <v>0</v>
      </c>
      <c r="I34" s="65">
        <f>F34-INDEX($F$4:$F$1065,MATCH(D34,$D$4:$D$1065,0))</f>
        <v>0</v>
      </c>
    </row>
    <row r="35" spans="1:9" s="17" customFormat="1" ht="14.25" customHeight="1">
      <c r="A35" s="18">
        <v>32</v>
      </c>
      <c r="B35" s="50" t="s">
        <v>53</v>
      </c>
      <c r="C35" s="50"/>
      <c r="D35" s="29" t="s">
        <v>4</v>
      </c>
      <c r="E35" s="28" t="s">
        <v>54</v>
      </c>
      <c r="F35" s="31">
        <v>0</v>
      </c>
      <c r="G35" s="13" t="str">
        <f t="shared" si="0"/>
        <v>0.00/km</v>
      </c>
      <c r="H35" s="36">
        <v>0</v>
      </c>
      <c r="I35" s="36">
        <v>0</v>
      </c>
    </row>
    <row r="36" spans="1:9" s="17" customFormat="1" ht="14.25" customHeight="1">
      <c r="A36" s="18">
        <v>33</v>
      </c>
      <c r="B36" s="50" t="s">
        <v>55</v>
      </c>
      <c r="C36" s="50"/>
      <c r="D36" s="29" t="s">
        <v>56</v>
      </c>
      <c r="E36" s="28" t="s">
        <v>57</v>
      </c>
      <c r="F36" s="31">
        <v>0.017141203703703704</v>
      </c>
      <c r="G36" s="13" t="str">
        <f t="shared" si="0"/>
        <v>4.07/km</v>
      </c>
      <c r="H36" s="15">
        <f>F36-$F$4</f>
        <v>0.004016203703703704</v>
      </c>
      <c r="I36" s="15">
        <f>F36-INDEX($F$4:$F$1065,MATCH(D36,$D$4:$D$1065,0))</f>
        <v>0</v>
      </c>
    </row>
    <row r="37" spans="1:9" s="17" customFormat="1" ht="14.25" customHeight="1">
      <c r="A37" s="18">
        <v>34</v>
      </c>
      <c r="B37" s="50" t="s">
        <v>58</v>
      </c>
      <c r="C37" s="50"/>
      <c r="D37" s="29" t="s">
        <v>59</v>
      </c>
      <c r="E37" s="28" t="s">
        <v>30</v>
      </c>
      <c r="F37" s="31">
        <v>0</v>
      </c>
      <c r="G37" s="13" t="str">
        <f t="shared" si="0"/>
        <v>0.00/km</v>
      </c>
      <c r="H37" s="36">
        <v>0</v>
      </c>
      <c r="I37" s="15">
        <f>F37-INDEX($F$4:$F$1065,MATCH(D37,$D$4:$D$1065,0))</f>
        <v>0</v>
      </c>
    </row>
    <row r="38" spans="1:9" s="17" customFormat="1" ht="14.25" customHeight="1">
      <c r="A38" s="18">
        <v>35</v>
      </c>
      <c r="B38" s="50" t="s">
        <v>60</v>
      </c>
      <c r="C38" s="50"/>
      <c r="D38" s="29" t="s">
        <v>61</v>
      </c>
      <c r="E38" s="28" t="s">
        <v>62</v>
      </c>
      <c r="F38" s="31">
        <v>0</v>
      </c>
      <c r="G38" s="13" t="str">
        <f t="shared" si="0"/>
        <v>0.00/km</v>
      </c>
      <c r="H38" s="36">
        <v>0</v>
      </c>
      <c r="I38" s="15">
        <f>F38-INDEX($F$4:$F$1065,MATCH(D38,$D$4:$D$1065,0))</f>
        <v>0</v>
      </c>
    </row>
    <row r="39" spans="1:9" s="17" customFormat="1" ht="14.25" customHeight="1">
      <c r="A39" s="18">
        <v>36</v>
      </c>
      <c r="B39" s="50" t="s">
        <v>63</v>
      </c>
      <c r="C39" s="50"/>
      <c r="D39" s="29" t="s">
        <v>61</v>
      </c>
      <c r="E39" s="28" t="s">
        <v>64</v>
      </c>
      <c r="F39" s="31">
        <v>0</v>
      </c>
      <c r="G39" s="13" t="str">
        <f t="shared" si="0"/>
        <v>0.00/km</v>
      </c>
      <c r="H39" s="36">
        <v>0</v>
      </c>
      <c r="I39" s="15">
        <f>F39-INDEX($F$4:$F$1065,MATCH(D39,$D$4:$D$1065,0))</f>
        <v>0</v>
      </c>
    </row>
    <row r="40" spans="1:9" s="17" customFormat="1" ht="14.25" customHeight="1">
      <c r="A40" s="18">
        <v>37</v>
      </c>
      <c r="B40" s="50" t="s">
        <v>65</v>
      </c>
      <c r="C40" s="50"/>
      <c r="D40" s="29" t="s">
        <v>56</v>
      </c>
      <c r="E40" s="28" t="s">
        <v>18</v>
      </c>
      <c r="F40" s="31">
        <v>0.01824074074074074</v>
      </c>
      <c r="G40" s="13" t="str">
        <f t="shared" si="0"/>
        <v>4.23/km</v>
      </c>
      <c r="H40" s="15">
        <f>F40-$F$4</f>
        <v>0.005115740740740742</v>
      </c>
      <c r="I40" s="15">
        <f>F40-INDEX($F$4:$F$1065,MATCH(D40,$D$4:$D$1065,0))</f>
        <v>0.0010995370370370378</v>
      </c>
    </row>
    <row r="41" spans="1:9" s="17" customFormat="1" ht="14.25" customHeight="1">
      <c r="A41" s="18">
        <v>38</v>
      </c>
      <c r="B41" s="50" t="s">
        <v>66</v>
      </c>
      <c r="C41" s="50"/>
      <c r="D41" s="29" t="s">
        <v>7</v>
      </c>
      <c r="E41" s="28" t="s">
        <v>30</v>
      </c>
      <c r="F41" s="31">
        <v>0</v>
      </c>
      <c r="G41" s="13" t="str">
        <f t="shared" si="0"/>
        <v>0.00/km</v>
      </c>
      <c r="H41" s="36">
        <v>0</v>
      </c>
      <c r="I41" s="36">
        <v>0</v>
      </c>
    </row>
    <row r="42" spans="1:9" s="17" customFormat="1" ht="14.25" customHeight="1">
      <c r="A42" s="18">
        <v>39</v>
      </c>
      <c r="B42" s="50" t="s">
        <v>67</v>
      </c>
      <c r="C42" s="50"/>
      <c r="D42" s="29" t="s">
        <v>38</v>
      </c>
      <c r="E42" s="28" t="s">
        <v>133</v>
      </c>
      <c r="F42" s="31">
        <v>0</v>
      </c>
      <c r="G42" s="13" t="str">
        <f t="shared" si="0"/>
        <v>0.00/km</v>
      </c>
      <c r="H42" s="36">
        <v>0</v>
      </c>
      <c r="I42" s="36">
        <v>0</v>
      </c>
    </row>
    <row r="43" spans="1:9" s="17" customFormat="1" ht="14.25" customHeight="1">
      <c r="A43" s="18">
        <v>40</v>
      </c>
      <c r="B43" s="50" t="s">
        <v>68</v>
      </c>
      <c r="C43" s="50"/>
      <c r="D43" s="29" t="s">
        <v>15</v>
      </c>
      <c r="E43" s="28" t="s">
        <v>2</v>
      </c>
      <c r="F43" s="31">
        <v>0</v>
      </c>
      <c r="G43" s="13" t="str">
        <f t="shared" si="0"/>
        <v>0.00/km</v>
      </c>
      <c r="H43" s="36">
        <v>0</v>
      </c>
      <c r="I43" s="36">
        <v>0</v>
      </c>
    </row>
    <row r="44" spans="1:9" s="17" customFormat="1" ht="14.25" customHeight="1">
      <c r="A44" s="18">
        <v>41</v>
      </c>
      <c r="B44" s="50" t="s">
        <v>69</v>
      </c>
      <c r="C44" s="50"/>
      <c r="D44" s="29" t="s">
        <v>1</v>
      </c>
      <c r="E44" s="28" t="s">
        <v>2</v>
      </c>
      <c r="F44" s="31">
        <v>0</v>
      </c>
      <c r="G44" s="13" t="str">
        <f t="shared" si="0"/>
        <v>0.00/km</v>
      </c>
      <c r="H44" s="36">
        <v>0</v>
      </c>
      <c r="I44" s="36">
        <v>0</v>
      </c>
    </row>
    <row r="45" spans="1:9" s="17" customFormat="1" ht="14.25" customHeight="1">
      <c r="A45" s="18">
        <v>42</v>
      </c>
      <c r="B45" s="50" t="s">
        <v>70</v>
      </c>
      <c r="C45" s="50"/>
      <c r="D45" s="29" t="s">
        <v>20</v>
      </c>
      <c r="E45" s="28" t="s">
        <v>2</v>
      </c>
      <c r="F45" s="31">
        <v>0</v>
      </c>
      <c r="G45" s="13" t="str">
        <f t="shared" si="0"/>
        <v>0.00/km</v>
      </c>
      <c r="H45" s="36">
        <v>0</v>
      </c>
      <c r="I45" s="36">
        <v>0</v>
      </c>
    </row>
    <row r="46" spans="1:9" s="17" customFormat="1" ht="14.25" customHeight="1">
      <c r="A46" s="18">
        <v>43</v>
      </c>
      <c r="B46" s="50" t="s">
        <v>71</v>
      </c>
      <c r="C46" s="50"/>
      <c r="D46" s="29" t="s">
        <v>52</v>
      </c>
      <c r="E46" s="28" t="s">
        <v>18</v>
      </c>
      <c r="F46" s="31">
        <v>0</v>
      </c>
      <c r="G46" s="13" t="str">
        <f t="shared" si="0"/>
        <v>0.00/km</v>
      </c>
      <c r="H46" s="36">
        <v>0</v>
      </c>
      <c r="I46" s="15">
        <f>F46-INDEX($F$4:$F$1065,MATCH(D46,$D$4:$D$1065,0))</f>
        <v>0</v>
      </c>
    </row>
    <row r="47" spans="1:9" s="17" customFormat="1" ht="14.25" customHeight="1">
      <c r="A47" s="18">
        <v>44</v>
      </c>
      <c r="B47" s="50" t="s">
        <v>72</v>
      </c>
      <c r="C47" s="50"/>
      <c r="D47" s="29" t="s">
        <v>52</v>
      </c>
      <c r="E47" s="28" t="s">
        <v>73</v>
      </c>
      <c r="F47" s="31">
        <v>0</v>
      </c>
      <c r="G47" s="13" t="str">
        <f t="shared" si="0"/>
        <v>0.00/km</v>
      </c>
      <c r="H47" s="36">
        <v>0</v>
      </c>
      <c r="I47" s="15">
        <f>F47-INDEX($F$4:$F$1065,MATCH(D47,$D$4:$D$1065,0))</f>
        <v>0</v>
      </c>
    </row>
    <row r="48" spans="1:9" s="17" customFormat="1" ht="14.25" customHeight="1">
      <c r="A48" s="18">
        <v>45</v>
      </c>
      <c r="B48" s="50" t="s">
        <v>74</v>
      </c>
      <c r="C48" s="50"/>
      <c r="D48" s="29" t="s">
        <v>59</v>
      </c>
      <c r="E48" s="28" t="s">
        <v>75</v>
      </c>
      <c r="F48" s="31">
        <v>0</v>
      </c>
      <c r="G48" s="13" t="str">
        <f t="shared" si="0"/>
        <v>0.00/km</v>
      </c>
      <c r="H48" s="36">
        <v>0</v>
      </c>
      <c r="I48" s="15">
        <f>F48-INDEX($F$4:$F$1065,MATCH(D48,$D$4:$D$1065,0))</f>
        <v>0</v>
      </c>
    </row>
    <row r="49" spans="1:9" s="17" customFormat="1" ht="14.25" customHeight="1">
      <c r="A49" s="18">
        <v>46</v>
      </c>
      <c r="B49" s="50" t="s">
        <v>76</v>
      </c>
      <c r="C49" s="50"/>
      <c r="D49" s="29" t="s">
        <v>61</v>
      </c>
      <c r="E49" s="28" t="s">
        <v>77</v>
      </c>
      <c r="F49" s="31">
        <v>0</v>
      </c>
      <c r="G49" s="13" t="str">
        <f t="shared" si="0"/>
        <v>0.00/km</v>
      </c>
      <c r="H49" s="36">
        <v>0</v>
      </c>
      <c r="I49" s="15">
        <f>F49-INDEX($F$4:$F$1065,MATCH(D49,$D$4:$D$1065,0))</f>
        <v>0</v>
      </c>
    </row>
    <row r="50" spans="1:9" s="17" customFormat="1" ht="14.25" customHeight="1">
      <c r="A50" s="18">
        <v>47</v>
      </c>
      <c r="B50" s="50" t="s">
        <v>78</v>
      </c>
      <c r="C50" s="50"/>
      <c r="D50" s="29" t="s">
        <v>79</v>
      </c>
      <c r="E50" s="28" t="s">
        <v>80</v>
      </c>
      <c r="F50" s="31">
        <v>0</v>
      </c>
      <c r="G50" s="13" t="str">
        <f t="shared" si="0"/>
        <v>0.00/km</v>
      </c>
      <c r="H50" s="36">
        <v>0</v>
      </c>
      <c r="I50" s="15">
        <f>F50-INDEX($F$4:$F$1065,MATCH(D50,$D$4:$D$1065,0))</f>
        <v>0</v>
      </c>
    </row>
    <row r="51" spans="1:9" s="17" customFormat="1" ht="14.25" customHeight="1">
      <c r="A51" s="18">
        <v>48</v>
      </c>
      <c r="B51" s="50" t="s">
        <v>81</v>
      </c>
      <c r="C51" s="50"/>
      <c r="D51" s="29" t="s">
        <v>20</v>
      </c>
      <c r="E51" s="28" t="s">
        <v>82</v>
      </c>
      <c r="F51" s="31">
        <v>0</v>
      </c>
      <c r="G51" s="13" t="str">
        <f t="shared" si="0"/>
        <v>0.00/km</v>
      </c>
      <c r="H51" s="36">
        <v>0</v>
      </c>
      <c r="I51" s="36">
        <v>0</v>
      </c>
    </row>
    <row r="52" spans="1:9" s="17" customFormat="1" ht="14.25" customHeight="1">
      <c r="A52" s="18">
        <v>49</v>
      </c>
      <c r="B52" s="50" t="s">
        <v>83</v>
      </c>
      <c r="C52" s="50"/>
      <c r="D52" s="29" t="s">
        <v>1</v>
      </c>
      <c r="E52" s="28" t="s">
        <v>84</v>
      </c>
      <c r="F52" s="31">
        <v>0</v>
      </c>
      <c r="G52" s="13" t="str">
        <f t="shared" si="0"/>
        <v>0.00/km</v>
      </c>
      <c r="H52" s="36">
        <v>0</v>
      </c>
      <c r="I52" s="36">
        <v>0</v>
      </c>
    </row>
    <row r="53" spans="1:9" s="7" customFormat="1" ht="14.25" customHeight="1">
      <c r="A53" s="38">
        <v>50</v>
      </c>
      <c r="B53" s="50" t="s">
        <v>85</v>
      </c>
      <c r="C53" s="50"/>
      <c r="D53" s="29" t="s">
        <v>20</v>
      </c>
      <c r="E53" s="28" t="s">
        <v>132</v>
      </c>
      <c r="F53" s="31">
        <v>0</v>
      </c>
      <c r="G53" s="13" t="str">
        <f t="shared" si="0"/>
        <v>0.00/km</v>
      </c>
      <c r="H53" s="36">
        <v>0</v>
      </c>
      <c r="I53" s="36">
        <v>0</v>
      </c>
    </row>
    <row r="54" spans="1:9" s="17" customFormat="1" ht="14.25" customHeight="1">
      <c r="A54" s="18">
        <v>51</v>
      </c>
      <c r="B54" s="50" t="s">
        <v>86</v>
      </c>
      <c r="C54" s="50"/>
      <c r="D54" s="29" t="s">
        <v>52</v>
      </c>
      <c r="E54" s="28" t="s">
        <v>2</v>
      </c>
      <c r="F54" s="31">
        <v>0</v>
      </c>
      <c r="G54" s="13" t="str">
        <f t="shared" si="0"/>
        <v>0.00/km</v>
      </c>
      <c r="H54" s="36">
        <v>0</v>
      </c>
      <c r="I54" s="15">
        <f>F54-INDEX($F$4:$F$1065,MATCH(D54,$D$4:$D$1065,0))</f>
        <v>0</v>
      </c>
    </row>
    <row r="55" spans="1:9" s="17" customFormat="1" ht="14.25" customHeight="1">
      <c r="A55" s="18">
        <v>52</v>
      </c>
      <c r="B55" s="50" t="s">
        <v>87</v>
      </c>
      <c r="C55" s="50"/>
      <c r="D55" s="29" t="s">
        <v>15</v>
      </c>
      <c r="E55" s="28" t="s">
        <v>77</v>
      </c>
      <c r="F55" s="31">
        <v>0</v>
      </c>
      <c r="G55" s="13" t="str">
        <f t="shared" si="0"/>
        <v>0.00/km</v>
      </c>
      <c r="H55" s="36">
        <v>0</v>
      </c>
      <c r="I55" s="36">
        <v>0</v>
      </c>
    </row>
    <row r="56" spans="1:9" s="17" customFormat="1" ht="14.25" customHeight="1">
      <c r="A56" s="18">
        <v>53</v>
      </c>
      <c r="B56" s="50" t="s">
        <v>88</v>
      </c>
      <c r="C56" s="50"/>
      <c r="D56" s="29" t="s">
        <v>52</v>
      </c>
      <c r="E56" s="28" t="s">
        <v>133</v>
      </c>
      <c r="F56" s="31">
        <v>0</v>
      </c>
      <c r="G56" s="13" t="str">
        <f t="shared" si="0"/>
        <v>0.00/km</v>
      </c>
      <c r="H56" s="36">
        <v>0</v>
      </c>
      <c r="I56" s="15">
        <f aca="true" t="shared" si="3" ref="I56:I62">F56-INDEX($F$4:$F$1065,MATCH(D56,$D$4:$D$1065,0))</f>
        <v>0</v>
      </c>
    </row>
    <row r="57" spans="1:9" s="17" customFormat="1" ht="14.25" customHeight="1">
      <c r="A57" s="18">
        <v>54</v>
      </c>
      <c r="B57" s="50" t="s">
        <v>89</v>
      </c>
      <c r="C57" s="50"/>
      <c r="D57" s="29" t="s">
        <v>59</v>
      </c>
      <c r="E57" s="28" t="s">
        <v>2</v>
      </c>
      <c r="F57" s="31">
        <v>0</v>
      </c>
      <c r="G57" s="13" t="str">
        <f t="shared" si="0"/>
        <v>0.00/km</v>
      </c>
      <c r="H57" s="36">
        <v>0</v>
      </c>
      <c r="I57" s="15">
        <f t="shared" si="3"/>
        <v>0</v>
      </c>
    </row>
    <row r="58" spans="1:9" s="17" customFormat="1" ht="14.25" customHeight="1">
      <c r="A58" s="18">
        <v>55</v>
      </c>
      <c r="B58" s="50" t="s">
        <v>90</v>
      </c>
      <c r="C58" s="50"/>
      <c r="D58" s="29" t="s">
        <v>91</v>
      </c>
      <c r="E58" s="28" t="s">
        <v>92</v>
      </c>
      <c r="F58" s="31">
        <v>0</v>
      </c>
      <c r="G58" s="13" t="str">
        <f t="shared" si="0"/>
        <v>0.00/km</v>
      </c>
      <c r="H58" s="36">
        <v>0</v>
      </c>
      <c r="I58" s="15">
        <f t="shared" si="3"/>
        <v>0</v>
      </c>
    </row>
    <row r="59" spans="1:9" s="17" customFormat="1" ht="14.25" customHeight="1">
      <c r="A59" s="18">
        <v>56</v>
      </c>
      <c r="B59" s="50" t="s">
        <v>93</v>
      </c>
      <c r="C59" s="50"/>
      <c r="D59" s="29" t="s">
        <v>94</v>
      </c>
      <c r="E59" s="28" t="s">
        <v>95</v>
      </c>
      <c r="F59" s="31">
        <v>0</v>
      </c>
      <c r="G59" s="13" t="str">
        <f t="shared" si="0"/>
        <v>0.00/km</v>
      </c>
      <c r="H59" s="36">
        <v>0</v>
      </c>
      <c r="I59" s="15">
        <f t="shared" si="3"/>
        <v>0</v>
      </c>
    </row>
    <row r="60" spans="1:9" s="17" customFormat="1" ht="14.25" customHeight="1">
      <c r="A60" s="18">
        <v>57</v>
      </c>
      <c r="B60" s="50" t="s">
        <v>96</v>
      </c>
      <c r="C60" s="50"/>
      <c r="D60" s="29" t="s">
        <v>97</v>
      </c>
      <c r="E60" s="28" t="s">
        <v>98</v>
      </c>
      <c r="F60" s="31">
        <v>0</v>
      </c>
      <c r="G60" s="13" t="str">
        <f t="shared" si="0"/>
        <v>0.00/km</v>
      </c>
      <c r="H60" s="36">
        <v>0</v>
      </c>
      <c r="I60" s="15">
        <f t="shared" si="3"/>
        <v>0</v>
      </c>
    </row>
    <row r="61" spans="1:9" s="17" customFormat="1" ht="14.25" customHeight="1">
      <c r="A61" s="18">
        <v>58</v>
      </c>
      <c r="B61" s="50" t="s">
        <v>99</v>
      </c>
      <c r="C61" s="50"/>
      <c r="D61" s="29" t="s">
        <v>91</v>
      </c>
      <c r="E61" s="28" t="s">
        <v>2</v>
      </c>
      <c r="F61" s="31">
        <v>0</v>
      </c>
      <c r="G61" s="13" t="str">
        <f t="shared" si="0"/>
        <v>0.00/km</v>
      </c>
      <c r="H61" s="36">
        <v>0</v>
      </c>
      <c r="I61" s="15">
        <f t="shared" si="3"/>
        <v>0</v>
      </c>
    </row>
    <row r="62" spans="1:9" s="17" customFormat="1" ht="14.25" customHeight="1">
      <c r="A62" s="18">
        <v>59</v>
      </c>
      <c r="B62" s="50" t="s">
        <v>100</v>
      </c>
      <c r="C62" s="50"/>
      <c r="D62" s="29" t="s">
        <v>91</v>
      </c>
      <c r="E62" s="28" t="s">
        <v>2</v>
      </c>
      <c r="F62" s="31">
        <v>0</v>
      </c>
      <c r="G62" s="13" t="str">
        <f t="shared" si="0"/>
        <v>0.00/km</v>
      </c>
      <c r="H62" s="36">
        <v>0</v>
      </c>
      <c r="I62" s="15">
        <f t="shared" si="3"/>
        <v>0</v>
      </c>
    </row>
    <row r="63" spans="1:9" s="17" customFormat="1" ht="14.25" customHeight="1">
      <c r="A63" s="18">
        <v>60</v>
      </c>
      <c r="B63" s="50" t="s">
        <v>101</v>
      </c>
      <c r="C63" s="50"/>
      <c r="D63" s="29" t="s">
        <v>38</v>
      </c>
      <c r="E63" s="28" t="s">
        <v>102</v>
      </c>
      <c r="F63" s="31">
        <v>0</v>
      </c>
      <c r="G63" s="13" t="str">
        <f t="shared" si="0"/>
        <v>0.00/km</v>
      </c>
      <c r="H63" s="36">
        <v>0</v>
      </c>
      <c r="I63" s="36">
        <v>0</v>
      </c>
    </row>
    <row r="64" spans="1:9" s="17" customFormat="1" ht="14.25" customHeight="1">
      <c r="A64" s="18">
        <v>61</v>
      </c>
      <c r="B64" s="50" t="s">
        <v>103</v>
      </c>
      <c r="C64" s="50"/>
      <c r="D64" s="29" t="s">
        <v>56</v>
      </c>
      <c r="E64" s="28" t="s">
        <v>77</v>
      </c>
      <c r="F64" s="31">
        <v>0</v>
      </c>
      <c r="G64" s="13" t="str">
        <f t="shared" si="0"/>
        <v>0.00/km</v>
      </c>
      <c r="H64" s="36">
        <v>0</v>
      </c>
      <c r="I64" s="36">
        <v>0</v>
      </c>
    </row>
    <row r="65" spans="1:9" s="17" customFormat="1" ht="14.25" customHeight="1">
      <c r="A65" s="18">
        <v>62</v>
      </c>
      <c r="B65" s="50" t="s">
        <v>104</v>
      </c>
      <c r="C65" s="50"/>
      <c r="D65" s="29" t="s">
        <v>59</v>
      </c>
      <c r="E65" s="28" t="s">
        <v>105</v>
      </c>
      <c r="F65" s="31">
        <v>0</v>
      </c>
      <c r="G65" s="13" t="str">
        <f t="shared" si="0"/>
        <v>0.00/km</v>
      </c>
      <c r="H65" s="36">
        <v>0</v>
      </c>
      <c r="I65" s="36">
        <v>0</v>
      </c>
    </row>
    <row r="66" spans="1:9" s="17" customFormat="1" ht="14.25" customHeight="1">
      <c r="A66" s="18">
        <v>63</v>
      </c>
      <c r="B66" s="50" t="s">
        <v>106</v>
      </c>
      <c r="C66" s="50"/>
      <c r="D66" s="29" t="s">
        <v>20</v>
      </c>
      <c r="E66" s="28" t="s">
        <v>2</v>
      </c>
      <c r="F66" s="31">
        <v>0</v>
      </c>
      <c r="G66" s="13" t="str">
        <f t="shared" si="0"/>
        <v>0.00/km</v>
      </c>
      <c r="H66" s="36">
        <v>0</v>
      </c>
      <c r="I66" s="36">
        <v>0</v>
      </c>
    </row>
    <row r="67" spans="1:9" s="17" customFormat="1" ht="14.25" customHeight="1">
      <c r="A67" s="18">
        <v>64</v>
      </c>
      <c r="B67" s="50" t="s">
        <v>107</v>
      </c>
      <c r="C67" s="50"/>
      <c r="D67" s="29" t="s">
        <v>94</v>
      </c>
      <c r="E67" s="28" t="s">
        <v>108</v>
      </c>
      <c r="F67" s="31">
        <v>0</v>
      </c>
      <c r="G67" s="13" t="str">
        <f t="shared" si="0"/>
        <v>0.00/km</v>
      </c>
      <c r="H67" s="36">
        <v>0</v>
      </c>
      <c r="I67" s="15">
        <f>F67-INDEX($F$4:$F$1065,MATCH(D67,$D$4:$D$1065,0))</f>
        <v>0</v>
      </c>
    </row>
    <row r="68" spans="1:9" s="17" customFormat="1" ht="14.25" customHeight="1">
      <c r="A68" s="18">
        <v>67</v>
      </c>
      <c r="B68" s="50" t="s">
        <v>109</v>
      </c>
      <c r="C68" s="50"/>
      <c r="D68" s="29"/>
      <c r="E68" s="28" t="s">
        <v>131</v>
      </c>
      <c r="F68" s="29" t="s">
        <v>110</v>
      </c>
      <c r="G68" s="36">
        <v>0</v>
      </c>
      <c r="H68" s="36">
        <v>0</v>
      </c>
      <c r="I68" s="36">
        <v>0</v>
      </c>
    </row>
    <row r="69" spans="1:9" s="17" customFormat="1" ht="14.25" customHeight="1">
      <c r="A69" s="18">
        <v>68</v>
      </c>
      <c r="B69" s="50" t="s">
        <v>111</v>
      </c>
      <c r="C69" s="50"/>
      <c r="D69" s="29"/>
      <c r="E69" s="28" t="s">
        <v>112</v>
      </c>
      <c r="F69" s="29" t="s">
        <v>110</v>
      </c>
      <c r="G69" s="36">
        <v>0</v>
      </c>
      <c r="H69" s="36">
        <v>0</v>
      </c>
      <c r="I69" s="36">
        <v>0</v>
      </c>
    </row>
    <row r="70" spans="1:9" s="17" customFormat="1" ht="14.25" customHeight="1" thickBot="1">
      <c r="A70" s="21">
        <v>69</v>
      </c>
      <c r="B70" s="49" t="s">
        <v>113</v>
      </c>
      <c r="C70" s="49"/>
      <c r="D70" s="33" t="s">
        <v>97</v>
      </c>
      <c r="E70" s="32" t="s">
        <v>114</v>
      </c>
      <c r="F70" s="33" t="s">
        <v>110</v>
      </c>
      <c r="G70" s="37">
        <v>0</v>
      </c>
      <c r="H70" s="37">
        <v>0</v>
      </c>
      <c r="I70" s="37">
        <v>0</v>
      </c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  <row r="168" ht="12.75">
      <c r="C168" s="22"/>
    </row>
    <row r="169" ht="12.75">
      <c r="C169" s="22"/>
    </row>
    <row r="170" ht="12.75">
      <c r="C170" s="22"/>
    </row>
    <row r="171" ht="12.75">
      <c r="C171" s="22"/>
    </row>
    <row r="172" ht="12.75">
      <c r="C172" s="22"/>
    </row>
    <row r="173" ht="12.75">
      <c r="C173" s="22"/>
    </row>
    <row r="174" ht="12.75">
      <c r="C174" s="22"/>
    </row>
    <row r="175" ht="12.75">
      <c r="C175" s="22"/>
    </row>
    <row r="176" ht="12.75">
      <c r="C176" s="22"/>
    </row>
    <row r="177" ht="12.75">
      <c r="C177" s="22"/>
    </row>
    <row r="178" ht="12.75">
      <c r="C178" s="22"/>
    </row>
    <row r="179" ht="12.75">
      <c r="C179" s="22"/>
    </row>
    <row r="180" ht="12.75">
      <c r="C180" s="22"/>
    </row>
    <row r="181" ht="12.75">
      <c r="C181" s="22"/>
    </row>
    <row r="182" ht="12.75">
      <c r="C182" s="22"/>
    </row>
    <row r="183" ht="12.75">
      <c r="C183" s="22"/>
    </row>
    <row r="184" ht="12.75">
      <c r="C184" s="22"/>
    </row>
  </sheetData>
  <sheetProtection/>
  <autoFilter ref="A3:I70"/>
  <mergeCells count="69">
    <mergeCell ref="A1:I1"/>
    <mergeCell ref="A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0:C70"/>
    <mergeCell ref="B66:C66"/>
    <mergeCell ref="B67:C67"/>
    <mergeCell ref="B68:C68"/>
    <mergeCell ref="B69:C69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1" customWidth="1"/>
    <col min="2" max="2" width="44.00390625" style="1" customWidth="1"/>
    <col min="3" max="3" width="13.140625" style="1" customWidth="1"/>
  </cols>
  <sheetData>
    <row r="1" spans="1:3" ht="24.75" customHeight="1" thickBot="1">
      <c r="A1" s="54" t="s">
        <v>117</v>
      </c>
      <c r="B1" s="55"/>
      <c r="C1" s="56"/>
    </row>
    <row r="2" spans="1:3" ht="33" customHeight="1" thickBot="1">
      <c r="A2" s="57" t="s">
        <v>118</v>
      </c>
      <c r="B2" s="58"/>
      <c r="C2" s="59"/>
    </row>
    <row r="3" spans="1:3" ht="24.75" customHeight="1" thickBot="1">
      <c r="A3" s="3" t="s">
        <v>121</v>
      </c>
      <c r="B3" s="4" t="s">
        <v>125</v>
      </c>
      <c r="C3" s="4" t="s">
        <v>130</v>
      </c>
    </row>
    <row r="4" spans="1:3" ht="12.75">
      <c r="A4" s="39">
        <v>1</v>
      </c>
      <c r="B4" s="40" t="s">
        <v>2</v>
      </c>
      <c r="C4" s="45">
        <v>14</v>
      </c>
    </row>
    <row r="5" spans="1:3" ht="12.75">
      <c r="A5" s="41">
        <v>2</v>
      </c>
      <c r="B5" s="42" t="s">
        <v>119</v>
      </c>
      <c r="C5" s="46">
        <v>4</v>
      </c>
    </row>
    <row r="6" spans="1:3" ht="13.5" customHeight="1">
      <c r="A6" s="41">
        <v>2</v>
      </c>
      <c r="B6" s="42" t="s">
        <v>30</v>
      </c>
      <c r="C6" s="46">
        <v>4</v>
      </c>
    </row>
    <row r="7" spans="1:3" ht="12.75">
      <c r="A7" s="41">
        <v>2</v>
      </c>
      <c r="B7" s="42" t="s">
        <v>18</v>
      </c>
      <c r="C7" s="46">
        <v>4</v>
      </c>
    </row>
    <row r="8" spans="1:3" ht="13.5" customHeight="1">
      <c r="A8" s="41">
        <v>5</v>
      </c>
      <c r="B8" s="42" t="s">
        <v>77</v>
      </c>
      <c r="C8" s="46">
        <v>3</v>
      </c>
    </row>
    <row r="9" spans="1:3" ht="12.75">
      <c r="A9" s="41">
        <v>5</v>
      </c>
      <c r="B9" s="42" t="s">
        <v>133</v>
      </c>
      <c r="C9" s="46">
        <v>3</v>
      </c>
    </row>
    <row r="10" spans="1:3" ht="12.75">
      <c r="A10" s="41">
        <v>5</v>
      </c>
      <c r="B10" s="42" t="s">
        <v>13</v>
      </c>
      <c r="C10" s="46">
        <v>3</v>
      </c>
    </row>
    <row r="11" spans="1:3" ht="12.75">
      <c r="A11" s="41">
        <v>5</v>
      </c>
      <c r="B11" s="42" t="s">
        <v>9</v>
      </c>
      <c r="C11" s="46">
        <v>3</v>
      </c>
    </row>
    <row r="12" spans="1:3" ht="12.75">
      <c r="A12" s="41">
        <v>9</v>
      </c>
      <c r="B12" s="42" t="s">
        <v>132</v>
      </c>
      <c r="C12" s="46">
        <v>2</v>
      </c>
    </row>
    <row r="13" spans="1:3" ht="12.75">
      <c r="A13" s="41">
        <v>9</v>
      </c>
      <c r="B13" s="42" t="s">
        <v>26</v>
      </c>
      <c r="C13" s="46">
        <v>2</v>
      </c>
    </row>
    <row r="14" spans="1:3" ht="13.5" customHeight="1">
      <c r="A14" s="41">
        <v>11</v>
      </c>
      <c r="B14" s="42" t="s">
        <v>92</v>
      </c>
      <c r="C14" s="46">
        <v>1</v>
      </c>
    </row>
    <row r="15" spans="1:3" ht="12.75">
      <c r="A15" s="41">
        <v>11</v>
      </c>
      <c r="B15" s="42" t="s">
        <v>43</v>
      </c>
      <c r="C15" s="46">
        <v>1</v>
      </c>
    </row>
    <row r="16" spans="1:3" ht="12.75">
      <c r="A16" s="41">
        <v>11</v>
      </c>
      <c r="B16" s="42" t="s">
        <v>45</v>
      </c>
      <c r="C16" s="46">
        <v>1</v>
      </c>
    </row>
    <row r="17" spans="1:3" ht="12.75">
      <c r="A17" s="41">
        <v>11</v>
      </c>
      <c r="B17" s="42" t="s">
        <v>112</v>
      </c>
      <c r="C17" s="46">
        <v>1</v>
      </c>
    </row>
    <row r="18" spans="1:3" ht="12.75">
      <c r="A18" s="41">
        <v>11</v>
      </c>
      <c r="B18" s="42" t="s">
        <v>98</v>
      </c>
      <c r="C18" s="46">
        <v>1</v>
      </c>
    </row>
    <row r="19" spans="1:3" ht="12.75">
      <c r="A19" s="41">
        <v>11</v>
      </c>
      <c r="B19" s="42" t="s">
        <v>95</v>
      </c>
      <c r="C19" s="46">
        <v>1</v>
      </c>
    </row>
    <row r="20" spans="1:3" ht="12.75">
      <c r="A20" s="41">
        <v>11</v>
      </c>
      <c r="B20" s="42" t="s">
        <v>62</v>
      </c>
      <c r="C20" s="46">
        <v>1</v>
      </c>
    </row>
    <row r="21" spans="1:3" ht="13.5" customHeight="1">
      <c r="A21" s="41">
        <v>11</v>
      </c>
      <c r="B21" s="42" t="s">
        <v>64</v>
      </c>
      <c r="C21" s="46">
        <v>1</v>
      </c>
    </row>
    <row r="22" spans="1:3" ht="12.75">
      <c r="A22" s="41">
        <v>11</v>
      </c>
      <c r="B22" s="42" t="s">
        <v>114</v>
      </c>
      <c r="C22" s="46">
        <v>1</v>
      </c>
    </row>
    <row r="23" spans="1:3" ht="12.75">
      <c r="A23" s="41">
        <v>11</v>
      </c>
      <c r="B23" s="42" t="s">
        <v>105</v>
      </c>
      <c r="C23" s="46">
        <v>1</v>
      </c>
    </row>
    <row r="24" spans="1:3" ht="12.75">
      <c r="A24" s="41">
        <v>11</v>
      </c>
      <c r="B24" s="42" t="s">
        <v>32</v>
      </c>
      <c r="C24" s="46">
        <v>1</v>
      </c>
    </row>
    <row r="25" spans="1:3" ht="13.5" customHeight="1">
      <c r="A25" s="41">
        <v>11</v>
      </c>
      <c r="B25" s="42" t="s">
        <v>75</v>
      </c>
      <c r="C25" s="46">
        <v>1</v>
      </c>
    </row>
    <row r="26" spans="1:3" ht="12.75">
      <c r="A26" s="41">
        <v>11</v>
      </c>
      <c r="B26" s="42" t="s">
        <v>57</v>
      </c>
      <c r="C26" s="46">
        <v>1</v>
      </c>
    </row>
    <row r="27" spans="1:3" ht="12.75">
      <c r="A27" s="41">
        <v>11</v>
      </c>
      <c r="B27" s="42" t="s">
        <v>73</v>
      </c>
      <c r="C27" s="46">
        <v>1</v>
      </c>
    </row>
    <row r="28" spans="1:3" ht="12.75">
      <c r="A28" s="41">
        <v>11</v>
      </c>
      <c r="B28" s="42" t="s">
        <v>48</v>
      </c>
      <c r="C28" s="46">
        <v>1</v>
      </c>
    </row>
    <row r="29" spans="1:3" ht="12.75">
      <c r="A29" s="41">
        <v>11</v>
      </c>
      <c r="B29" s="42" t="s">
        <v>82</v>
      </c>
      <c r="C29" s="46">
        <v>1</v>
      </c>
    </row>
    <row r="30" spans="1:3" ht="12.75">
      <c r="A30" s="41">
        <v>11</v>
      </c>
      <c r="B30" s="42" t="s">
        <v>131</v>
      </c>
      <c r="C30" s="46">
        <v>1</v>
      </c>
    </row>
    <row r="31" spans="1:3" ht="13.5" customHeight="1">
      <c r="A31" s="41">
        <v>11</v>
      </c>
      <c r="B31" s="42" t="s">
        <v>108</v>
      </c>
      <c r="C31" s="46">
        <v>1</v>
      </c>
    </row>
    <row r="32" spans="1:3" ht="12.75">
      <c r="A32" s="41">
        <v>11</v>
      </c>
      <c r="B32" s="42" t="s">
        <v>102</v>
      </c>
      <c r="C32" s="46">
        <v>1</v>
      </c>
    </row>
    <row r="33" spans="1:3" ht="12.75">
      <c r="A33" s="41">
        <v>11</v>
      </c>
      <c r="B33" s="42" t="s">
        <v>41</v>
      </c>
      <c r="C33" s="46">
        <v>1</v>
      </c>
    </row>
    <row r="34" spans="1:3" ht="12.75">
      <c r="A34" s="41">
        <v>11</v>
      </c>
      <c r="B34" s="42" t="s">
        <v>54</v>
      </c>
      <c r="C34" s="46">
        <v>1</v>
      </c>
    </row>
    <row r="35" spans="1:3" ht="12.75">
      <c r="A35" s="41">
        <v>11</v>
      </c>
      <c r="B35" s="42" t="s">
        <v>80</v>
      </c>
      <c r="C35" s="46">
        <v>1</v>
      </c>
    </row>
    <row r="36" spans="1:3" ht="12.75">
      <c r="A36" s="41">
        <v>11</v>
      </c>
      <c r="B36" s="42" t="s">
        <v>84</v>
      </c>
      <c r="C36" s="46">
        <v>1</v>
      </c>
    </row>
    <row r="37" spans="1:3" ht="13.5" customHeight="1">
      <c r="A37" s="41">
        <v>11</v>
      </c>
      <c r="B37" s="42" t="s">
        <v>21</v>
      </c>
      <c r="C37" s="46">
        <v>1</v>
      </c>
    </row>
    <row r="38" spans="1:3" ht="13.5" customHeight="1">
      <c r="A38" s="43">
        <v>11</v>
      </c>
      <c r="B38" s="44" t="s">
        <v>24</v>
      </c>
      <c r="C38" s="47">
        <v>1</v>
      </c>
    </row>
    <row r="39" ht="12.75">
      <c r="C39" s="48">
        <f>SUM(C4:C38)</f>
        <v>67</v>
      </c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2008-09-30T16:53:41Z</cp:lastPrinted>
  <dcterms:created xsi:type="dcterms:W3CDTF">2008-07-03T21:38:43Z</dcterms:created>
  <dcterms:modified xsi:type="dcterms:W3CDTF">2008-10-08T08:33:49Z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666736341</vt:i4>
  </property>
  <property fmtid="{D5CDD505-2E9C-101B-9397-08002B2CF9AE}" pid="3" name="_EmailSubject">
    <vt:lpwstr/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