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<sst xmlns="http://schemas.openxmlformats.org/spreadsheetml/2006/main" count="1176" uniqueCount="614">
  <si>
    <t>SANTOCORI</t>
  </si>
  <si>
    <t>00:24:46</t>
  </si>
  <si>
    <t>NIZZA</t>
  </si>
  <si>
    <t>PROVVIDENZA</t>
  </si>
  <si>
    <t>00:24:57</t>
  </si>
  <si>
    <t>SULPIZI</t>
  </si>
  <si>
    <t>PODISTICA SETTECAMINI</t>
  </si>
  <si>
    <t>00:25:04</t>
  </si>
  <si>
    <t>00:25:06</t>
  </si>
  <si>
    <t>00:25:09</t>
  </si>
  <si>
    <t>DURANTI</t>
  </si>
  <si>
    <t>00:25:10</t>
  </si>
  <si>
    <t>DE SIATO</t>
  </si>
  <si>
    <t>CI</t>
  </si>
  <si>
    <t>00:25:12</t>
  </si>
  <si>
    <t>STEFANUCCI</t>
  </si>
  <si>
    <t>00:25:13</t>
  </si>
  <si>
    <t>MELLOZZI</t>
  </si>
  <si>
    <t>00:25:14</t>
  </si>
  <si>
    <t>PICCIONE</t>
  </si>
  <si>
    <t>00:25:16</t>
  </si>
  <si>
    <t>DI MARZIO</t>
  </si>
  <si>
    <t>NUVENIA 2000</t>
  </si>
  <si>
    <t>DUCA</t>
  </si>
  <si>
    <t>DINALE</t>
  </si>
  <si>
    <t>00:25:27</t>
  </si>
  <si>
    <t>LUCHINI</t>
  </si>
  <si>
    <t>00:25:29</t>
  </si>
  <si>
    <t>CUMMING</t>
  </si>
  <si>
    <t>MARY</t>
  </si>
  <si>
    <t>MF60</t>
  </si>
  <si>
    <t>00:25:32</t>
  </si>
  <si>
    <t>VITTORI</t>
  </si>
  <si>
    <t>00:25:37</t>
  </si>
  <si>
    <t>LOMUSCIO</t>
  </si>
  <si>
    <t>00:25:45</t>
  </si>
  <si>
    <t>ALEGGIANI</t>
  </si>
  <si>
    <t>FABIANA</t>
  </si>
  <si>
    <t>D'ALEMA</t>
  </si>
  <si>
    <t>00:25:49</t>
  </si>
  <si>
    <t>00:25:52</t>
  </si>
  <si>
    <t>PIERANTONI</t>
  </si>
  <si>
    <t>00:26:00</t>
  </si>
  <si>
    <t>PIROLI</t>
  </si>
  <si>
    <t>ELEONORA</t>
  </si>
  <si>
    <t>00:26:02</t>
  </si>
  <si>
    <t>TRIPEPI</t>
  </si>
  <si>
    <t>STELVIO</t>
  </si>
  <si>
    <t>CANINO</t>
  </si>
  <si>
    <t>00:26:16</t>
  </si>
  <si>
    <t>PICARIELLO</t>
  </si>
  <si>
    <t>00:26:19</t>
  </si>
  <si>
    <t>FAZIO</t>
  </si>
  <si>
    <t>CANDIANA</t>
  </si>
  <si>
    <t>00:26:26</t>
  </si>
  <si>
    <t>00:26:27</t>
  </si>
  <si>
    <t>SILVESTRI</t>
  </si>
  <si>
    <t>ALDINA</t>
  </si>
  <si>
    <t>00:26:29</t>
  </si>
  <si>
    <t>DI SALVATORE</t>
  </si>
  <si>
    <t>00:26:36</t>
  </si>
  <si>
    <t>LUCIBELLO</t>
  </si>
  <si>
    <t>EMILIO</t>
  </si>
  <si>
    <t>00:26:38</t>
  </si>
  <si>
    <t>BEDOLO</t>
  </si>
  <si>
    <t>LORELLA</t>
  </si>
  <si>
    <t>00:26:42</t>
  </si>
  <si>
    <t>ROETTGER</t>
  </si>
  <si>
    <t>ALEXANDRA</t>
  </si>
  <si>
    <t>00:26:45</t>
  </si>
  <si>
    <t>D'ANGELO</t>
  </si>
  <si>
    <t>00:26:58</t>
  </si>
  <si>
    <t>DE CARVALHO</t>
  </si>
  <si>
    <t>DAIZA APARECIDA</t>
  </si>
  <si>
    <t>00:27:05</t>
  </si>
  <si>
    <t>IOZZI</t>
  </si>
  <si>
    <t>OLIMPIO</t>
  </si>
  <si>
    <t>GIAMPA0LI</t>
  </si>
  <si>
    <t>00:27:07</t>
  </si>
  <si>
    <t>PUCA</t>
  </si>
  <si>
    <t>00:27:26</t>
  </si>
  <si>
    <t>DE STEFANIS</t>
  </si>
  <si>
    <t>MARIA VITTORIA</t>
  </si>
  <si>
    <t>PFIZER ITALIA RUNNING</t>
  </si>
  <si>
    <t>00:27:29</t>
  </si>
  <si>
    <t>00:27:33</t>
  </si>
  <si>
    <t>ZITO</t>
  </si>
  <si>
    <t>00:27:37</t>
  </si>
  <si>
    <t>PREZIUSO</t>
  </si>
  <si>
    <t>00:27:39</t>
  </si>
  <si>
    <t>DELLE FRATTE</t>
  </si>
  <si>
    <t>00:27:51</t>
  </si>
  <si>
    <t>-</t>
  </si>
  <si>
    <t>N/A</t>
  </si>
  <si>
    <t>00:28:03</t>
  </si>
  <si>
    <t>00:28:28</t>
  </si>
  <si>
    <t>BAZZOFFI</t>
  </si>
  <si>
    <t>00:28:37</t>
  </si>
  <si>
    <t>CASTELLUCCI</t>
  </si>
  <si>
    <t>00:28:41</t>
  </si>
  <si>
    <t>00:29:07</t>
  </si>
  <si>
    <t>DE AMICIS</t>
  </si>
  <si>
    <t>PODISTICA PRENESTE</t>
  </si>
  <si>
    <t>00:29:08</t>
  </si>
  <si>
    <t>NAVI</t>
  </si>
  <si>
    <t>00:29:34</t>
  </si>
  <si>
    <t>CURZI</t>
  </si>
  <si>
    <t>00:29:45</t>
  </si>
  <si>
    <t>PALOCCI</t>
  </si>
  <si>
    <t>00:29:46</t>
  </si>
  <si>
    <t>DOMINICIS</t>
  </si>
  <si>
    <t>DORIS SIMONETTA</t>
  </si>
  <si>
    <t>RETI RUNNERS</t>
  </si>
  <si>
    <t>00:29:48</t>
  </si>
  <si>
    <t>NADIA</t>
  </si>
  <si>
    <t>00:30:01</t>
  </si>
  <si>
    <t>FRABONI</t>
  </si>
  <si>
    <t>00:30:14</t>
  </si>
  <si>
    <t>00:30:18</t>
  </si>
  <si>
    <t>CIANI</t>
  </si>
  <si>
    <t>ANNAMARIA</t>
  </si>
  <si>
    <t>00:30:28</t>
  </si>
  <si>
    <t>SOLINAS</t>
  </si>
  <si>
    <t>00:30:31</t>
  </si>
  <si>
    <t>BUCCI</t>
  </si>
  <si>
    <t>ETTORE</t>
  </si>
  <si>
    <t>00:30:33</t>
  </si>
  <si>
    <t>GRASSO</t>
  </si>
  <si>
    <t>00:30:45</t>
  </si>
  <si>
    <t>GIAMPIERI</t>
  </si>
  <si>
    <t>00:30:55</t>
  </si>
  <si>
    <t>AGNOLI</t>
  </si>
  <si>
    <t>MM80</t>
  </si>
  <si>
    <t>PALMA</t>
  </si>
  <si>
    <t>CALUDIO</t>
  </si>
  <si>
    <t>00:31:51</t>
  </si>
  <si>
    <t>BERTOLDI</t>
  </si>
  <si>
    <t>00:31:52</t>
  </si>
  <si>
    <t>LEOFREDDI</t>
  </si>
  <si>
    <t>00:32:38</t>
  </si>
  <si>
    <t>00:32:58</t>
  </si>
  <si>
    <t>COLAZINGARI</t>
  </si>
  <si>
    <t>00:34:12</t>
  </si>
  <si>
    <t>CIOTTI</t>
  </si>
  <si>
    <t>00:38:22</t>
  </si>
  <si>
    <t xml:space="preserve"> Corri al Massimo per Irene</t>
  </si>
  <si>
    <t>Villa Pamphili - Roma (RM) Italia - Domenica 18/10/2009</t>
  </si>
  <si>
    <t>(vuoto)</t>
  </si>
  <si>
    <t>CECCARELLI</t>
  </si>
  <si>
    <t>BATTISTI</t>
  </si>
  <si>
    <t>CATRACCHIA</t>
  </si>
  <si>
    <t>NARDI</t>
  </si>
  <si>
    <t>GANDOLFO</t>
  </si>
  <si>
    <t>AMERI</t>
  </si>
  <si>
    <t>MASOUMEH</t>
  </si>
  <si>
    <t>SCALA</t>
  </si>
  <si>
    <t>ANTONIETTA</t>
  </si>
  <si>
    <t>ALBANI</t>
  </si>
  <si>
    <t>DI DONATO</t>
  </si>
  <si>
    <t>ATTILIO</t>
  </si>
  <si>
    <t>VITALE</t>
  </si>
  <si>
    <t>ROMANO</t>
  </si>
  <si>
    <t>LEONARDO</t>
  </si>
  <si>
    <t>UISP ROMA</t>
  </si>
  <si>
    <t>PIERONI</t>
  </si>
  <si>
    <t>ANNA MARIA</t>
  </si>
  <si>
    <t>ANNA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</si>
  <si>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</si>
  <si>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</si>
  <si>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</si>
  <si>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</si>
  <si>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</si>
  <si>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</si>
  <si>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</si>
  <si>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</si>
  <si>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</si>
  <si>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</si>
  <si>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</si>
  <si>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</si>
  <si>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</si>
  <si>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</si>
  <si>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</si>
  <si>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</si>
  <si>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</si>
  <si>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</si>
  <si>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</si>
  <si>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</si>
  <si>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</si>
  <si>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</si>
  <si>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</si>
  <si>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</si>
  <si>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</si>
  <si>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</si>
  <si>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</si>
  <si>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</si>
  <si>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</si>
  <si>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</si>
  <si>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</si>
  <si>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</si>
  <si>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</si>
  <si>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</si>
  <si>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</si>
  <si>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</si>
  <si>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</si>
  <si>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</si>
  <si>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SERGIO</t>
  </si>
  <si>
    <t>DANIELE</t>
  </si>
  <si>
    <t>SIMONE</t>
  </si>
  <si>
    <t>CLAUDIO</t>
  </si>
  <si>
    <t>ALDO</t>
  </si>
  <si>
    <t>ANDREA</t>
  </si>
  <si>
    <t>GIANNI</t>
  </si>
  <si>
    <t>ENZO</t>
  </si>
  <si>
    <t>MARINO</t>
  </si>
  <si>
    <t>SALVATORE</t>
  </si>
  <si>
    <t>MASSIMILIANO</t>
  </si>
  <si>
    <t>VINCENZO</t>
  </si>
  <si>
    <t>G.S. BANCARI ROMANI</t>
  </si>
  <si>
    <t>DOMENICO</t>
  </si>
  <si>
    <t>GABRIELE</t>
  </si>
  <si>
    <t>SANDRO</t>
  </si>
  <si>
    <t>RICCARDO</t>
  </si>
  <si>
    <t>ROBERTA</t>
  </si>
  <si>
    <t>DE LUCA</t>
  </si>
  <si>
    <t>VALERIO</t>
  </si>
  <si>
    <t>UMBERTO</t>
  </si>
  <si>
    <t>ANGELO</t>
  </si>
  <si>
    <t>ROSA</t>
  </si>
  <si>
    <t>ELISABETTA</t>
  </si>
  <si>
    <t>GIORGIO</t>
  </si>
  <si>
    <t>FRANCESCA</t>
  </si>
  <si>
    <t>SIMONA</t>
  </si>
  <si>
    <t>ENRICO</t>
  </si>
  <si>
    <t>GIOVANNINI</t>
  </si>
  <si>
    <t>MARINA</t>
  </si>
  <si>
    <t>GUIDO</t>
  </si>
  <si>
    <t>LEONE</t>
  </si>
  <si>
    <t>GIAMPIERO</t>
  </si>
  <si>
    <t>RICCI</t>
  </si>
  <si>
    <t>ROSSI</t>
  </si>
  <si>
    <t>ACSI CAMPIDOGLIO PALATINO</t>
  </si>
  <si>
    <t>DE SIMONE</t>
  </si>
  <si>
    <t>OLIMPIA 2004</t>
  </si>
  <si>
    <t>ATLETICA DEL PARCO</t>
  </si>
  <si>
    <t>CASTELLANO</t>
  </si>
  <si>
    <t>ALESSIO</t>
  </si>
  <si>
    <t>SANTINI</t>
  </si>
  <si>
    <t>DE DOMINICIS</t>
  </si>
  <si>
    <t>MALAFOGLIA</t>
  </si>
  <si>
    <t>CARBONI</t>
  </si>
  <si>
    <t>CURATOLO</t>
  </si>
  <si>
    <t>CALCATERRA</t>
  </si>
  <si>
    <t>ORONZINI</t>
  </si>
  <si>
    <t>CORSETTI</t>
  </si>
  <si>
    <t>SAMMARCO</t>
  </si>
  <si>
    <t>COSTANTINO</t>
  </si>
  <si>
    <t>CUS ROMA</t>
  </si>
  <si>
    <t>GRUPPO MILLEPIEDI</t>
  </si>
  <si>
    <t>SCROCCA</t>
  </si>
  <si>
    <t>ILARIO</t>
  </si>
  <si>
    <t>GUARNIERI</t>
  </si>
  <si>
    <t>A.S.D. ACORP ROMA</t>
  </si>
  <si>
    <t>COCCIA</t>
  </si>
  <si>
    <t>A.S.D. ROMATLETICA</t>
  </si>
  <si>
    <t>CARMELO</t>
  </si>
  <si>
    <t>EMANUELE</t>
  </si>
  <si>
    <t>GALLI</t>
  </si>
  <si>
    <t>ATL. LA SBARRA</t>
  </si>
  <si>
    <t>PIERINO</t>
  </si>
  <si>
    <t>CIUCCI</t>
  </si>
  <si>
    <t>ADORNETTO</t>
  </si>
  <si>
    <t>FERRARI</t>
  </si>
  <si>
    <t>PROIETTI</t>
  </si>
  <si>
    <t>MM40</t>
  </si>
  <si>
    <t>AICS CLUB ATLETICO CENTRALE</t>
  </si>
  <si>
    <t>MM45</t>
  </si>
  <si>
    <t>MM60</t>
  </si>
  <si>
    <t>00:31:34</t>
  </si>
  <si>
    <t>FORMICA</t>
  </si>
  <si>
    <t>MM50</t>
  </si>
  <si>
    <t>LBM SPORT</t>
  </si>
  <si>
    <t>MM55</t>
  </si>
  <si>
    <t>FEDERICA</t>
  </si>
  <si>
    <t>CAT SPORT</t>
  </si>
  <si>
    <t>MF45</t>
  </si>
  <si>
    <t>MF40</t>
  </si>
  <si>
    <t>GUIDI</t>
  </si>
  <si>
    <t>MARATONA DI ROMA</t>
  </si>
  <si>
    <t>MM65</t>
  </si>
  <si>
    <t>MF50</t>
  </si>
  <si>
    <t>CARMINE</t>
  </si>
  <si>
    <t>MF55</t>
  </si>
  <si>
    <t>A.S.D. PODISTICA SOLIDARIETÀ</t>
  </si>
  <si>
    <t>ADAMO</t>
  </si>
  <si>
    <t>PIERGENTILI</t>
  </si>
  <si>
    <t>ATLETICA FALERIA</t>
  </si>
  <si>
    <t>RAFFAELLO</t>
  </si>
  <si>
    <t>RENATO</t>
  </si>
  <si>
    <t>DANIELA</t>
  </si>
  <si>
    <t>RICATTI</t>
  </si>
  <si>
    <t>SENM</t>
  </si>
  <si>
    <t>AERONAUTICA</t>
  </si>
  <si>
    <t>00:14:58</t>
  </si>
  <si>
    <t>00:15:11</t>
  </si>
  <si>
    <t>MIGGIANO</t>
  </si>
  <si>
    <t>ASCI CAMPIDOGLIO PALATINO</t>
  </si>
  <si>
    <t>00:15:20</t>
  </si>
  <si>
    <t>00:15:25</t>
  </si>
  <si>
    <t>SOUFYANE</t>
  </si>
  <si>
    <t>EL FADIL</t>
  </si>
  <si>
    <t>00:15:35</t>
  </si>
  <si>
    <t>Pm</t>
  </si>
  <si>
    <t>00:15:42</t>
  </si>
  <si>
    <t>CARELLA</t>
  </si>
  <si>
    <t>MM35</t>
  </si>
  <si>
    <t>00:15:58</t>
  </si>
  <si>
    <t>00:16:07</t>
  </si>
  <si>
    <t>ASTRA TRASTEVERE</t>
  </si>
  <si>
    <t>00:16:14</t>
  </si>
  <si>
    <t>BUCCIARELLO</t>
  </si>
  <si>
    <t>SENF</t>
  </si>
  <si>
    <t>00:16:25</t>
  </si>
  <si>
    <t>BARALDI</t>
  </si>
  <si>
    <t>00:16:37</t>
  </si>
  <si>
    <t>ARGENTIERI</t>
  </si>
  <si>
    <t>AIw</t>
  </si>
  <si>
    <t>POL.IUSM</t>
  </si>
  <si>
    <t>00:16:41</t>
  </si>
  <si>
    <t>POLLASTRINI</t>
  </si>
  <si>
    <t>G.S. PETER PAN</t>
  </si>
  <si>
    <t>ELEUTERI</t>
  </si>
  <si>
    <t>00:16:45</t>
  </si>
  <si>
    <t>MILETTO</t>
  </si>
  <si>
    <t>Jm</t>
  </si>
  <si>
    <t>ATLETICA FUTURA</t>
  </si>
  <si>
    <t>00:16:54</t>
  </si>
  <si>
    <t>GALLONE</t>
  </si>
  <si>
    <t>A.S.D.VILLA GORDIANI</t>
  </si>
  <si>
    <t>00:17:10</t>
  </si>
  <si>
    <t>LAYLA</t>
  </si>
  <si>
    <t>CARIRI</t>
  </si>
  <si>
    <t>00:17:33</t>
  </si>
  <si>
    <t>CAPO</t>
  </si>
  <si>
    <t>00:17:36</t>
  </si>
  <si>
    <t>GUERRIERO</t>
  </si>
  <si>
    <t>PEGASO</t>
  </si>
  <si>
    <t>00:17:42</t>
  </si>
  <si>
    <t>BETTANIN</t>
  </si>
  <si>
    <t>00:17:46</t>
  </si>
  <si>
    <t>00:17:49</t>
  </si>
  <si>
    <t>WOJCIESZEK</t>
  </si>
  <si>
    <t>EWA</t>
  </si>
  <si>
    <t>00:17:59</t>
  </si>
  <si>
    <t>DAFFINI</t>
  </si>
  <si>
    <t>00:18:07</t>
  </si>
  <si>
    <t>BOLDORINI</t>
  </si>
  <si>
    <t>00:18:14</t>
  </si>
  <si>
    <t>BOLOGNESI</t>
  </si>
  <si>
    <t>00:18:21</t>
  </si>
  <si>
    <t>DE MEIS</t>
  </si>
  <si>
    <t>AIm</t>
  </si>
  <si>
    <t>POMEZIA MEDIOLANUM</t>
  </si>
  <si>
    <t>00:18:24</t>
  </si>
  <si>
    <t>NASTI</t>
  </si>
  <si>
    <t>AMATORI VILLA PAMPHILI</t>
  </si>
  <si>
    <t>00:18:32</t>
  </si>
  <si>
    <t>VITA</t>
  </si>
  <si>
    <t>ALBATROS</t>
  </si>
  <si>
    <t>00:18:42</t>
  </si>
  <si>
    <t>CIAMPICHETTI</t>
  </si>
  <si>
    <t>00:18:46</t>
  </si>
  <si>
    <t>TURIN COLLAZOS</t>
  </si>
  <si>
    <t>RODRIGO</t>
  </si>
  <si>
    <t>00:18:48</t>
  </si>
  <si>
    <t>KEPA</t>
  </si>
  <si>
    <t>00:18:55</t>
  </si>
  <si>
    <t>ATLETICOUISP MONTEROTONDO</t>
  </si>
  <si>
    <t>00:18:58</t>
  </si>
  <si>
    <t>LOMONACO</t>
  </si>
  <si>
    <t>EMILIANO</t>
  </si>
  <si>
    <t>00:19:01</t>
  </si>
  <si>
    <t>MASSINI</t>
  </si>
  <si>
    <t>00:19:07</t>
  </si>
  <si>
    <t>DI DIONISIO</t>
  </si>
  <si>
    <t>ROSSELLA</t>
  </si>
  <si>
    <t>00:19:10</t>
  </si>
  <si>
    <t>A.S.D. ATHLETIC SEA RUNNER</t>
  </si>
  <si>
    <t>00:19:11</t>
  </si>
  <si>
    <t>VILLA AURELIA</t>
  </si>
  <si>
    <t>00:19:12</t>
  </si>
  <si>
    <t>BELARDINILI</t>
  </si>
  <si>
    <t>00:19:13</t>
  </si>
  <si>
    <t>ISTITUTO POLIGRAFICO</t>
  </si>
  <si>
    <t>00:19:16</t>
  </si>
  <si>
    <t>00:19:18</t>
  </si>
  <si>
    <t>PETRICCA</t>
  </si>
  <si>
    <t>S.S LAZIO ATLETICA</t>
  </si>
  <si>
    <t>00:19:27</t>
  </si>
  <si>
    <t>BARRESI</t>
  </si>
  <si>
    <t>AMm</t>
  </si>
  <si>
    <t>VILLA GUGLIELMI</t>
  </si>
  <si>
    <t>00:19:34</t>
  </si>
  <si>
    <t>A.S.D.ACORP ROMA</t>
  </si>
  <si>
    <t>00:19:35</t>
  </si>
  <si>
    <t>FELIZIANI</t>
  </si>
  <si>
    <t>LAZIO RUNNERS TEAM</t>
  </si>
  <si>
    <t>00:19:37</t>
  </si>
  <si>
    <t>IANNOTTA</t>
  </si>
  <si>
    <t>00:19:38</t>
  </si>
  <si>
    <t>00:19:40</t>
  </si>
  <si>
    <t>Pw</t>
  </si>
  <si>
    <t>G.SCAVO 2000</t>
  </si>
  <si>
    <t>00:19:43</t>
  </si>
  <si>
    <t>VITTORIOSO</t>
  </si>
  <si>
    <t>00:19:44</t>
  </si>
  <si>
    <t>CARLINI</t>
  </si>
  <si>
    <t>RAIMONDO MARIA</t>
  </si>
  <si>
    <t>00:19:47</t>
  </si>
  <si>
    <t>G.S.PETER PAN</t>
  </si>
  <si>
    <t>00:19:51</t>
  </si>
  <si>
    <t>LELLI</t>
  </si>
  <si>
    <t>00:19:52</t>
  </si>
  <si>
    <t>SPINA</t>
  </si>
  <si>
    <t>00:19:53</t>
  </si>
  <si>
    <t>REDI</t>
  </si>
  <si>
    <t>DANILO</t>
  </si>
  <si>
    <t>00:19:55</t>
  </si>
  <si>
    <t>00:19:56</t>
  </si>
  <si>
    <t>DOLCE</t>
  </si>
  <si>
    <t>00:19:57</t>
  </si>
  <si>
    <t>TROVATO</t>
  </si>
  <si>
    <t>00:20:00</t>
  </si>
  <si>
    <t>ROMOLI</t>
  </si>
  <si>
    <t>00:20:04</t>
  </si>
  <si>
    <t>VENTRE</t>
  </si>
  <si>
    <t>00:20:07</t>
  </si>
  <si>
    <t>NAFRA</t>
  </si>
  <si>
    <t>00:20:11</t>
  </si>
  <si>
    <t>00:20:13</t>
  </si>
  <si>
    <t>DE RENZI</t>
  </si>
  <si>
    <t>GERMANA</t>
  </si>
  <si>
    <t>MF35</t>
  </si>
  <si>
    <t>BORVI</t>
  </si>
  <si>
    <t>00:20:15</t>
  </si>
  <si>
    <t>00:20:16</t>
  </si>
  <si>
    <t>SABUZI</t>
  </si>
  <si>
    <t>LIBERTAS ROMA XV</t>
  </si>
  <si>
    <t>00:20:20</t>
  </si>
  <si>
    <t>VITRANO</t>
  </si>
  <si>
    <t>00:20:23</t>
  </si>
  <si>
    <t>DIAMANTI</t>
  </si>
  <si>
    <t>00:20:24</t>
  </si>
  <si>
    <t>SORRENTINO</t>
  </si>
  <si>
    <t>00:20:26</t>
  </si>
  <si>
    <t>CAPPELLO</t>
  </si>
  <si>
    <t>00:20:28</t>
  </si>
  <si>
    <t>ANNALISA</t>
  </si>
  <si>
    <t>00:20:29</t>
  </si>
  <si>
    <t>MIRCOLI</t>
  </si>
  <si>
    <t>00:20:31</t>
  </si>
  <si>
    <t>MORANTI</t>
  </si>
  <si>
    <t>00:20:34</t>
  </si>
  <si>
    <t>GRAVINA</t>
  </si>
  <si>
    <t>FRANCESCO PAOLO</t>
  </si>
  <si>
    <t>00:20:36</t>
  </si>
  <si>
    <t>TARTASI</t>
  </si>
  <si>
    <t>Amw</t>
  </si>
  <si>
    <t>00:20:39</t>
  </si>
  <si>
    <t>00:20:41</t>
  </si>
  <si>
    <t>Jw</t>
  </si>
  <si>
    <t>00:20:42</t>
  </si>
  <si>
    <t>CERCASI</t>
  </si>
  <si>
    <t>00:20:44</t>
  </si>
  <si>
    <t>IVAN</t>
  </si>
  <si>
    <t>00:20:45</t>
  </si>
  <si>
    <t>OSTINI</t>
  </si>
  <si>
    <t>00:20:47</t>
  </si>
  <si>
    <t>COSTI</t>
  </si>
  <si>
    <t>00:20:51</t>
  </si>
  <si>
    <t>MELONI</t>
  </si>
  <si>
    <t>00:20:53</t>
  </si>
  <si>
    <t>VEITH</t>
  </si>
  <si>
    <t>JOHANN PAUL</t>
  </si>
  <si>
    <t>00:20:55</t>
  </si>
  <si>
    <t>AGOSTINI</t>
  </si>
  <si>
    <t>GALEANI</t>
  </si>
  <si>
    <t>00:21:01</t>
  </si>
  <si>
    <t>TURRICIANO</t>
  </si>
  <si>
    <t>FALOSSI</t>
  </si>
  <si>
    <t>Aim</t>
  </si>
  <si>
    <t>POL. CASTELLO</t>
  </si>
  <si>
    <t>00:21:05</t>
  </si>
  <si>
    <t>FRAZZINI</t>
  </si>
  <si>
    <t>NATALE</t>
  </si>
  <si>
    <t>00:21:11</t>
  </si>
  <si>
    <t>MOSCARDINI</t>
  </si>
  <si>
    <t>00:21:14</t>
  </si>
  <si>
    <t>LIONETTI</t>
  </si>
  <si>
    <t>CLIMBING SIDE A.S.D.</t>
  </si>
  <si>
    <t>00:21:15</t>
  </si>
  <si>
    <t>ERA</t>
  </si>
  <si>
    <t>00:21:17</t>
  </si>
  <si>
    <t>PETROLATI</t>
  </si>
  <si>
    <t>SANGUIGNI</t>
  </si>
  <si>
    <t>ROMANA</t>
  </si>
  <si>
    <t>AMw</t>
  </si>
  <si>
    <t>00:21:18</t>
  </si>
  <si>
    <t>PIMPINELLA</t>
  </si>
  <si>
    <t>CAD</t>
  </si>
  <si>
    <t>00:21:21</t>
  </si>
  <si>
    <t>NOVINO</t>
  </si>
  <si>
    <t>00:21:24</t>
  </si>
  <si>
    <t>GISONDI</t>
  </si>
  <si>
    <t>00:21:27</t>
  </si>
  <si>
    <t>00:21:28</t>
  </si>
  <si>
    <t>00:21:32</t>
  </si>
  <si>
    <t>00:21:34</t>
  </si>
  <si>
    <t>TOSCANO</t>
  </si>
  <si>
    <t>PIERFRANCESCO</t>
  </si>
  <si>
    <t>00:21:37</t>
  </si>
  <si>
    <t>CIRO</t>
  </si>
  <si>
    <t>00:21:39</t>
  </si>
  <si>
    <t>PIROZZI</t>
  </si>
  <si>
    <t>00:21:41</t>
  </si>
  <si>
    <t>BALDI</t>
  </si>
  <si>
    <t>MM70</t>
  </si>
  <si>
    <t>00:21:45</t>
  </si>
  <si>
    <t>FRATICELLI</t>
  </si>
  <si>
    <t>00:21:50</t>
  </si>
  <si>
    <t>COSTA</t>
  </si>
  <si>
    <t>00:21:54</t>
  </si>
  <si>
    <t>SARDELLI</t>
  </si>
  <si>
    <t>MORENA</t>
  </si>
  <si>
    <t>00:22:00</t>
  </si>
  <si>
    <t>PIZZOLI</t>
  </si>
  <si>
    <t>00:22:07</t>
  </si>
  <si>
    <t>STIRPE</t>
  </si>
  <si>
    <t>00:22:08</t>
  </si>
  <si>
    <t>VARONE</t>
  </si>
  <si>
    <t>00:22:09</t>
  </si>
  <si>
    <t>PECORIELLO</t>
  </si>
  <si>
    <t>00:22:10</t>
  </si>
  <si>
    <t>TONI</t>
  </si>
  <si>
    <t>00:22:13</t>
  </si>
  <si>
    <t>DI FEOLA</t>
  </si>
  <si>
    <t>ARTURO</t>
  </si>
  <si>
    <t>PIGNORIO</t>
  </si>
  <si>
    <t>ROSANNA</t>
  </si>
  <si>
    <t>00:22:15</t>
  </si>
  <si>
    <t>BACCINI</t>
  </si>
  <si>
    <t>BORGIONI</t>
  </si>
  <si>
    <t>BEATRICE</t>
  </si>
  <si>
    <t>00:22:20</t>
  </si>
  <si>
    <t>RIZZARDI</t>
  </si>
  <si>
    <t>FLAVIO</t>
  </si>
  <si>
    <t>00:22:21</t>
  </si>
  <si>
    <t>NIGRO</t>
  </si>
  <si>
    <t>ATL.PEGASO</t>
  </si>
  <si>
    <t>00:22:22</t>
  </si>
  <si>
    <t>COTESTA</t>
  </si>
  <si>
    <t>LUTTAZZI</t>
  </si>
  <si>
    <t>00:22:24</t>
  </si>
  <si>
    <t>PAVONCELLO</t>
  </si>
  <si>
    <t>SANDRA</t>
  </si>
  <si>
    <t>00:22:31</t>
  </si>
  <si>
    <t>FONTANELLI</t>
  </si>
  <si>
    <t>00:22:32</t>
  </si>
  <si>
    <t>BALDACCI</t>
  </si>
  <si>
    <t>00:22:39</t>
  </si>
  <si>
    <t>LOPAPA</t>
  </si>
  <si>
    <t>00:22:41</t>
  </si>
  <si>
    <t>00:22:43</t>
  </si>
  <si>
    <t>SPARMA</t>
  </si>
  <si>
    <t>IMMACOLATA</t>
  </si>
  <si>
    <t>00:22:44</t>
  </si>
  <si>
    <t>FABROCINI</t>
  </si>
  <si>
    <t>00:22:50</t>
  </si>
  <si>
    <t>COLANGELI</t>
  </si>
  <si>
    <t>00:22:51</t>
  </si>
  <si>
    <t>FRATTINI</t>
  </si>
  <si>
    <t>CURZIO</t>
  </si>
  <si>
    <t>A.S.D. ATLETICA ENI</t>
  </si>
  <si>
    <t>00:22:59</t>
  </si>
  <si>
    <t>FEDELI</t>
  </si>
  <si>
    <t>00:23:05</t>
  </si>
  <si>
    <t>ZIVIANI</t>
  </si>
  <si>
    <t>00:23:20</t>
  </si>
  <si>
    <t>DIGLIO</t>
  </si>
  <si>
    <t>00:23:21</t>
  </si>
  <si>
    <t>A.S.D. PODISTICA OSTIA</t>
  </si>
  <si>
    <t>PATRIZIA</t>
  </si>
  <si>
    <t>00:23:22</t>
  </si>
  <si>
    <t>00:23:27</t>
  </si>
  <si>
    <t>TAVAZZA</t>
  </si>
  <si>
    <t>LEPROTTI VILLA ADA</t>
  </si>
  <si>
    <t>00:23:33</t>
  </si>
  <si>
    <t>SPIEZIO</t>
  </si>
  <si>
    <t>00:23:43</t>
  </si>
  <si>
    <t>VERNUCCIO</t>
  </si>
  <si>
    <t>00:23:53</t>
  </si>
  <si>
    <t>PESTELLINI</t>
  </si>
  <si>
    <t>00:24:04</t>
  </si>
  <si>
    <t>LUCARIELLO</t>
  </si>
  <si>
    <t>00:24:16</t>
  </si>
  <si>
    <t>FOROTTI</t>
  </si>
  <si>
    <t>00:24:17</t>
  </si>
  <si>
    <t>DI TELLA</t>
  </si>
  <si>
    <t>00:24:18</t>
  </si>
  <si>
    <t>CORRIMONDO</t>
  </si>
  <si>
    <t>00:24:19</t>
  </si>
  <si>
    <t>00:24:20</t>
  </si>
  <si>
    <t>DE MARINIS</t>
  </si>
  <si>
    <t>00:24:23</t>
  </si>
  <si>
    <t>00:24:26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</si>
</sst>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3" t="s">
        <v>145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146</v>
      </c>
      <c r="B2" s="46"/>
      <c r="C2" s="46"/>
      <c r="D2" s="46"/>
      <c r="E2" s="46"/>
      <c r="F2" s="46"/>
      <c r="G2" s="47"/>
      <c r="H2" s="6" t="s">
        <v>168</v>
      </c>
      <c r="I2" s="7">
        <v>5</v>
      </c>
    </row>
    <row r="3" spans="1:9" ht="37.5" customHeight="1" thickBot="1">
      <c r="A3" s="15" t="s">
        <v>169</v>
      </c>
      <c r="B3" s="8" t="s">
        <v>170</v>
      </c>
      <c r="C3" s="9" t="s">
        <v>171</v>
      </c>
      <c r="D3" s="9" t="s">
        <v>172</v>
      </c>
      <c r="E3" s="10" t="s">
        <v>173</v>
      </c>
      <c r="F3" s="11" t="s">
        <v>174</v>
      </c>
      <c r="G3" s="11" t="s">
        <v>175</v>
      </c>
      <c r="H3" s="11" t="s">
        <v>176</v>
      </c>
      <c r="I3" s="12" t="s">
        <v>177</v>
      </c>
    </row>
    <row r="4" spans="1:9" s="1" customFormat="1" ht="15" customHeight="1">
      <c r="A4" s="16">
        <v>1</v>
      </c>
      <c r="B4" s="17" t="s">
        <v>299</v>
      </c>
      <c r="C4" s="17" t="s">
        <v>218</v>
      </c>
      <c r="D4" s="29" t="s">
        <v>300</v>
      </c>
      <c r="E4" s="17" t="s">
        <v>301</v>
      </c>
      <c r="F4" s="29" t="s">
        <v>302</v>
      </c>
      <c r="G4" s="18" t="str">
        <f>TEXT(INT((HOUR(F4)*3600+MINUTE(F4)*60+SECOND(F4))/$I$2/60),"0")&amp;"."&amp;TEXT(MOD((HOUR(F4)*3600+MINUTE(F4)*60+SECOND(F4))/$I$2,60),"00")&amp;"/km"</f>
        <v>2.60/km</v>
      </c>
      <c r="H4" s="19">
        <f>F4-$F$4</f>
        <v>0</v>
      </c>
      <c r="I4" s="19">
        <f>F4-INDEX($F$4:$F$500,MATCH(D4,$D$4:$D$500,0))</f>
        <v>0</v>
      </c>
    </row>
    <row r="5" spans="1:9" s="1" customFormat="1" ht="15" customHeight="1">
      <c r="A5" s="20">
        <v>2</v>
      </c>
      <c r="B5" s="21" t="s">
        <v>161</v>
      </c>
      <c r="C5" s="21" t="s">
        <v>204</v>
      </c>
      <c r="D5" s="30" t="s">
        <v>300</v>
      </c>
      <c r="E5" s="21" t="s">
        <v>179</v>
      </c>
      <c r="F5" s="30" t="s">
        <v>303</v>
      </c>
      <c r="G5" s="22" t="str">
        <f>TEXT(INT((HOUR(F5)*3600+MINUTE(F5)*60+SECOND(F5))/$I$2/60),"0")&amp;"."&amp;TEXT(MOD((HOUR(F5)*3600+MINUTE(F5)*60+SECOND(F5))/$I$2,60),"00")&amp;"/km"</f>
        <v>3.02/km</v>
      </c>
      <c r="H5" s="23">
        <f>F5-$F$4</f>
        <v>0.00015046296296296162</v>
      </c>
      <c r="I5" s="23">
        <f>F5-INDEX($F$4:$F$500,MATCH(D5,$D$4:$D$500,0))</f>
        <v>0.00015046296296296162</v>
      </c>
    </row>
    <row r="6" spans="1:9" s="1" customFormat="1" ht="15" customHeight="1">
      <c r="A6" s="20">
        <v>3</v>
      </c>
      <c r="B6" s="21" t="s">
        <v>304</v>
      </c>
      <c r="C6" s="21" t="s">
        <v>180</v>
      </c>
      <c r="D6" s="30" t="s">
        <v>300</v>
      </c>
      <c r="E6" s="21" t="s">
        <v>305</v>
      </c>
      <c r="F6" s="30" t="s">
        <v>306</v>
      </c>
      <c r="G6" s="22" t="str">
        <f>TEXT(INT((HOUR(F6)*3600+MINUTE(F6)*60+SECOND(F6))/$I$2/60),"0")&amp;"."&amp;TEXT(MOD((HOUR(F6)*3600+MINUTE(F6)*60+SECOND(F6))/$I$2,60),"00")&amp;"/km"</f>
        <v>3.04/km</v>
      </c>
      <c r="H6" s="23">
        <f>F6-$F$4</f>
        <v>0.0002546296296296307</v>
      </c>
      <c r="I6" s="23">
        <f aca="true" t="shared" si="0" ref="I6:I69">F6-INDEX($F$4:$F$500,MATCH(D6,$D$4:$D$500,0))</f>
        <v>0.0002546296296296307</v>
      </c>
    </row>
    <row r="7" spans="1:9" s="1" customFormat="1" ht="15" customHeight="1">
      <c r="A7" s="20">
        <v>4</v>
      </c>
      <c r="B7" s="21" t="s">
        <v>251</v>
      </c>
      <c r="C7" s="21" t="s">
        <v>229</v>
      </c>
      <c r="D7" s="30" t="s">
        <v>300</v>
      </c>
      <c r="E7" s="21" t="s">
        <v>179</v>
      </c>
      <c r="F7" s="30" t="s">
        <v>307</v>
      </c>
      <c r="G7" s="22" t="str">
        <f>TEXT(INT((HOUR(F7)*3600+MINUTE(F7)*60+SECOND(F7))/$I$2/60),"0")&amp;"."&amp;TEXT(MOD((HOUR(F7)*3600+MINUTE(F7)*60+SECOND(F7))/$I$2,60),"00")&amp;"/km"</f>
        <v>3.05/km</v>
      </c>
      <c r="H7" s="23">
        <f>F7-$F$4</f>
        <v>0.00031249999999999854</v>
      </c>
      <c r="I7" s="23">
        <f t="shared" si="0"/>
        <v>0.00031249999999999854</v>
      </c>
    </row>
    <row r="8" spans="1:9" s="1" customFormat="1" ht="15" customHeight="1">
      <c r="A8" s="20">
        <v>5</v>
      </c>
      <c r="B8" s="21" t="s">
        <v>308</v>
      </c>
      <c r="C8" s="21" t="s">
        <v>309</v>
      </c>
      <c r="D8" s="30" t="s">
        <v>300</v>
      </c>
      <c r="E8" s="21" t="s">
        <v>179</v>
      </c>
      <c r="F8" s="30" t="s">
        <v>310</v>
      </c>
      <c r="G8" s="22" t="str">
        <f>TEXT(INT((HOUR(F8)*3600+MINUTE(F8)*60+SECOND(F8))/$I$2/60),"0")&amp;"."&amp;TEXT(MOD((HOUR(F8)*3600+MINUTE(F8)*60+SECOND(F8))/$I$2,60),"00")&amp;"/km"</f>
        <v>3.07/km</v>
      </c>
      <c r="H8" s="23">
        <f>F8-$F$4</f>
        <v>0.0004282407407407412</v>
      </c>
      <c r="I8" s="23">
        <f t="shared" si="0"/>
        <v>0.0004282407407407412</v>
      </c>
    </row>
    <row r="9" spans="1:9" s="1" customFormat="1" ht="15" customHeight="1">
      <c r="A9" s="20">
        <v>6</v>
      </c>
      <c r="B9" s="21" t="s">
        <v>249</v>
      </c>
      <c r="C9" s="21" t="s">
        <v>181</v>
      </c>
      <c r="D9" s="30" t="s">
        <v>311</v>
      </c>
      <c r="E9" s="21" t="s">
        <v>179</v>
      </c>
      <c r="F9" s="30" t="s">
        <v>312</v>
      </c>
      <c r="G9" s="22" t="str">
        <f>TEXT(INT((HOUR(F9)*3600+MINUTE(F9)*60+SECOND(F9))/$I$2/60),"0")&amp;"."&amp;TEXT(MOD((HOUR(F9)*3600+MINUTE(F9)*60+SECOND(F9))/$I$2,60),"00")&amp;"/km"</f>
        <v>3.08/km</v>
      </c>
      <c r="H9" s="23">
        <f>F9-$F$4</f>
        <v>0.0005092592592592579</v>
      </c>
      <c r="I9" s="23">
        <f t="shared" si="0"/>
        <v>0</v>
      </c>
    </row>
    <row r="10" spans="1:9" s="1" customFormat="1" ht="15" customHeight="1">
      <c r="A10" s="20">
        <v>7</v>
      </c>
      <c r="B10" s="21" t="s">
        <v>313</v>
      </c>
      <c r="C10" s="21" t="s">
        <v>183</v>
      </c>
      <c r="D10" s="30" t="s">
        <v>314</v>
      </c>
      <c r="E10" s="21" t="s">
        <v>179</v>
      </c>
      <c r="F10" s="30" t="s">
        <v>315</v>
      </c>
      <c r="G10" s="22" t="str">
        <f>TEXT(INT((HOUR(F10)*3600+MINUTE(F10)*60+SECOND(F10))/$I$2/60),"0")&amp;"."&amp;TEXT(MOD((HOUR(F10)*3600+MINUTE(F10)*60+SECOND(F10))/$I$2,60),"00")&amp;"/km"</f>
        <v>3.12/km</v>
      </c>
      <c r="H10" s="23">
        <f>F10-$F$4</f>
        <v>0.0006944444444444454</v>
      </c>
      <c r="I10" s="23">
        <f t="shared" si="0"/>
        <v>0</v>
      </c>
    </row>
    <row r="11" spans="1:9" s="1" customFormat="1" ht="15" customHeight="1">
      <c r="A11" s="20">
        <v>8</v>
      </c>
      <c r="B11" s="21" t="s">
        <v>252</v>
      </c>
      <c r="C11" s="21" t="s">
        <v>196</v>
      </c>
      <c r="D11" s="30" t="s">
        <v>314</v>
      </c>
      <c r="E11" s="21" t="s">
        <v>217</v>
      </c>
      <c r="F11" s="30" t="s">
        <v>316</v>
      </c>
      <c r="G11" s="22" t="str">
        <f>TEXT(INT((HOUR(F11)*3600+MINUTE(F11)*60+SECOND(F11))/$I$2/60),"0")&amp;"."&amp;TEXT(MOD((HOUR(F11)*3600+MINUTE(F11)*60+SECOND(F11))/$I$2,60),"00")&amp;"/km"</f>
        <v>3.13/km</v>
      </c>
      <c r="H11" s="23">
        <f>F11-$F$4</f>
        <v>0.000798611111111111</v>
      </c>
      <c r="I11" s="23">
        <f t="shared" si="0"/>
        <v>0.0001041666666666656</v>
      </c>
    </row>
    <row r="12" spans="1:9" s="1" customFormat="1" ht="15" customHeight="1">
      <c r="A12" s="20">
        <v>9</v>
      </c>
      <c r="B12" s="21" t="s">
        <v>233</v>
      </c>
      <c r="C12" s="21" t="s">
        <v>204</v>
      </c>
      <c r="D12" s="30" t="s">
        <v>314</v>
      </c>
      <c r="E12" s="21" t="s">
        <v>317</v>
      </c>
      <c r="F12" s="30" t="s">
        <v>318</v>
      </c>
      <c r="G12" s="22" t="str">
        <f>TEXT(INT((HOUR(F12)*3600+MINUTE(F12)*60+SECOND(F12))/$I$2/60),"0")&amp;"."&amp;TEXT(MOD((HOUR(F12)*3600+MINUTE(F12)*60+SECOND(F12))/$I$2,60),"00")&amp;"/km"</f>
        <v>3.15/km</v>
      </c>
      <c r="H12" s="23">
        <f>F12-$F$4</f>
        <v>0.0008796296296296295</v>
      </c>
      <c r="I12" s="23">
        <f t="shared" si="0"/>
        <v>0.00018518518518518406</v>
      </c>
    </row>
    <row r="13" spans="1:9" s="1" customFormat="1" ht="15" customHeight="1">
      <c r="A13" s="20">
        <v>10</v>
      </c>
      <c r="B13" s="21" t="s">
        <v>319</v>
      </c>
      <c r="C13" s="21" t="s">
        <v>219</v>
      </c>
      <c r="D13" s="30" t="s">
        <v>320</v>
      </c>
      <c r="E13" s="21" t="s">
        <v>280</v>
      </c>
      <c r="F13" s="30" t="s">
        <v>321</v>
      </c>
      <c r="G13" s="22" t="str">
        <f>TEXT(INT((HOUR(F13)*3600+MINUTE(F13)*60+SECOND(F13))/$I$2/60),"0")&amp;"."&amp;TEXT(MOD((HOUR(F13)*3600+MINUTE(F13)*60+SECOND(F13))/$I$2,60),"00")&amp;"/km"</f>
        <v>3.17/km</v>
      </c>
      <c r="H13" s="23">
        <f>F13-$F$4</f>
        <v>0.0010069444444444457</v>
      </c>
      <c r="I13" s="23">
        <f t="shared" si="0"/>
        <v>0</v>
      </c>
    </row>
    <row r="14" spans="1:9" s="1" customFormat="1" ht="15" customHeight="1">
      <c r="A14" s="20">
        <v>11</v>
      </c>
      <c r="B14" s="21" t="s">
        <v>322</v>
      </c>
      <c r="C14" s="21" t="s">
        <v>221</v>
      </c>
      <c r="D14" s="30" t="s">
        <v>314</v>
      </c>
      <c r="E14" s="21" t="s">
        <v>179</v>
      </c>
      <c r="F14" s="30" t="s">
        <v>323</v>
      </c>
      <c r="G14" s="22" t="str">
        <f>TEXT(INT((HOUR(F14)*3600+MINUTE(F14)*60+SECOND(F14))/$I$2/60),"0")&amp;"."&amp;TEXT(MOD((HOUR(F14)*3600+MINUTE(F14)*60+SECOND(F14))/$I$2,60),"00")&amp;"/km"</f>
        <v>3.19/km</v>
      </c>
      <c r="H14" s="23">
        <f>F14-$F$4</f>
        <v>0.001145833333333332</v>
      </c>
      <c r="I14" s="23">
        <f t="shared" si="0"/>
        <v>0.0004513888888888866</v>
      </c>
    </row>
    <row r="15" spans="1:9" s="1" customFormat="1" ht="15" customHeight="1">
      <c r="A15" s="20">
        <v>12</v>
      </c>
      <c r="B15" s="21" t="s">
        <v>324</v>
      </c>
      <c r="C15" s="21" t="s">
        <v>182</v>
      </c>
      <c r="D15" s="30" t="s">
        <v>325</v>
      </c>
      <c r="E15" s="21" t="s">
        <v>326</v>
      </c>
      <c r="F15" s="30" t="s">
        <v>327</v>
      </c>
      <c r="G15" s="22" t="str">
        <f>TEXT(INT((HOUR(F15)*3600+MINUTE(F15)*60+SECOND(F15))/$I$2/60),"0")&amp;"."&amp;TEXT(MOD((HOUR(F15)*3600+MINUTE(F15)*60+SECOND(F15))/$I$2,60),"00")&amp;"/km"</f>
        <v>3.20/km</v>
      </c>
      <c r="H15" s="23">
        <f>F15-$F$4</f>
        <v>0.0011921296296296298</v>
      </c>
      <c r="I15" s="23">
        <f t="shared" si="0"/>
        <v>0</v>
      </c>
    </row>
    <row r="16" spans="1:9" ht="15" customHeight="1">
      <c r="A16" s="20">
        <v>13</v>
      </c>
      <c r="B16" s="21" t="s">
        <v>328</v>
      </c>
      <c r="C16" s="21" t="s">
        <v>186</v>
      </c>
      <c r="D16" s="30" t="s">
        <v>273</v>
      </c>
      <c r="E16" s="21" t="s">
        <v>329</v>
      </c>
      <c r="F16" s="30" t="s">
        <v>327</v>
      </c>
      <c r="G16" s="22" t="str">
        <f>TEXT(INT((HOUR(F16)*3600+MINUTE(F16)*60+SECOND(F16))/$I$2/60),"0")&amp;"."&amp;TEXT(MOD((HOUR(F16)*3600+MINUTE(F16)*60+SECOND(F16))/$I$2,60),"00")&amp;"/km"</f>
        <v>3.20/km</v>
      </c>
      <c r="H16" s="23">
        <f>F16-$F$4</f>
        <v>0.0011921296296296298</v>
      </c>
      <c r="I16" s="23">
        <f t="shared" si="0"/>
        <v>0</v>
      </c>
    </row>
    <row r="17" spans="1:9" s="1" customFormat="1" ht="15" customHeight="1">
      <c r="A17" s="20">
        <v>14</v>
      </c>
      <c r="B17" s="21" t="s">
        <v>330</v>
      </c>
      <c r="C17" s="21" t="s">
        <v>196</v>
      </c>
      <c r="D17" s="30" t="s">
        <v>300</v>
      </c>
      <c r="E17" s="21" t="s">
        <v>179</v>
      </c>
      <c r="F17" s="30" t="s">
        <v>331</v>
      </c>
      <c r="G17" s="22" t="str">
        <f>TEXT(INT((HOUR(F17)*3600+MINUTE(F17)*60+SECOND(F17))/$I$2/60),"0")&amp;"."&amp;TEXT(MOD((HOUR(F17)*3600+MINUTE(F17)*60+SECOND(F17))/$I$2,60),"00")&amp;"/km"</f>
        <v>3.21/km</v>
      </c>
      <c r="H17" s="23">
        <f>F17-$F$4</f>
        <v>0.0012384259259259258</v>
      </c>
      <c r="I17" s="23">
        <f t="shared" si="0"/>
        <v>0.0012384259259259258</v>
      </c>
    </row>
    <row r="18" spans="1:9" s="1" customFormat="1" ht="15" customHeight="1">
      <c r="A18" s="20">
        <v>15</v>
      </c>
      <c r="B18" s="21" t="s">
        <v>332</v>
      </c>
      <c r="C18" s="21" t="s">
        <v>232</v>
      </c>
      <c r="D18" s="30" t="s">
        <v>333</v>
      </c>
      <c r="E18" s="21" t="s">
        <v>334</v>
      </c>
      <c r="F18" s="30" t="s">
        <v>335</v>
      </c>
      <c r="G18" s="22" t="str">
        <f>TEXT(INT((HOUR(F18)*3600+MINUTE(F18)*60+SECOND(F18))/$I$2/60),"0")&amp;"."&amp;TEXT(MOD((HOUR(F18)*3600+MINUTE(F18)*60+SECOND(F18))/$I$2,60),"00")&amp;"/km"</f>
        <v>3.23/km</v>
      </c>
      <c r="H18" s="23">
        <f>F18-$F$4</f>
        <v>0.0013425925925925897</v>
      </c>
      <c r="I18" s="23">
        <f t="shared" si="0"/>
        <v>0</v>
      </c>
    </row>
    <row r="19" spans="1:9" s="1" customFormat="1" ht="15" customHeight="1">
      <c r="A19" s="20">
        <v>16</v>
      </c>
      <c r="B19" s="21" t="s">
        <v>336</v>
      </c>
      <c r="C19" s="21" t="s">
        <v>180</v>
      </c>
      <c r="D19" s="30" t="s">
        <v>273</v>
      </c>
      <c r="E19" s="21" t="s">
        <v>337</v>
      </c>
      <c r="F19" s="30" t="s">
        <v>338</v>
      </c>
      <c r="G19" s="22" t="str">
        <f>TEXT(INT((HOUR(F19)*3600+MINUTE(F19)*60+SECOND(F19))/$I$2/60),"0")&amp;"."&amp;TEXT(MOD((HOUR(F19)*3600+MINUTE(F19)*60+SECOND(F19))/$I$2,60),"00")&amp;"/km"</f>
        <v>3.26/km</v>
      </c>
      <c r="H19" s="23">
        <f>F19-$F$4</f>
        <v>0.001527777777777779</v>
      </c>
      <c r="I19" s="23">
        <f t="shared" si="0"/>
        <v>0.00033564814814814915</v>
      </c>
    </row>
    <row r="20" spans="1:9" s="1" customFormat="1" ht="15" customHeight="1">
      <c r="A20" s="20">
        <v>17</v>
      </c>
      <c r="B20" s="21" t="s">
        <v>308</v>
      </c>
      <c r="C20" s="21" t="s">
        <v>339</v>
      </c>
      <c r="D20" s="30" t="s">
        <v>320</v>
      </c>
      <c r="E20" s="21" t="s">
        <v>340</v>
      </c>
      <c r="F20" s="30" t="s">
        <v>341</v>
      </c>
      <c r="G20" s="22" t="str">
        <f>TEXT(INT((HOUR(F20)*3600+MINUTE(F20)*60+SECOND(F20))/$I$2/60),"0")&amp;"."&amp;TEXT(MOD((HOUR(F20)*3600+MINUTE(F20)*60+SECOND(F20))/$I$2,60),"00")&amp;"/km"</f>
        <v>3.31/km</v>
      </c>
      <c r="H20" s="23">
        <f>F20-$F$4</f>
        <v>0.0017939814814814832</v>
      </c>
      <c r="I20" s="23">
        <f t="shared" si="0"/>
        <v>0.0007870370370370375</v>
      </c>
    </row>
    <row r="21" spans="1:9" s="1" customFormat="1" ht="15" customHeight="1">
      <c r="A21" s="20">
        <v>18</v>
      </c>
      <c r="B21" s="21" t="s">
        <v>342</v>
      </c>
      <c r="C21" s="21" t="s">
        <v>205</v>
      </c>
      <c r="D21" s="30" t="s">
        <v>275</v>
      </c>
      <c r="E21" s="21" t="s">
        <v>179</v>
      </c>
      <c r="F21" s="30" t="s">
        <v>343</v>
      </c>
      <c r="G21" s="22" t="str">
        <f>TEXT(INT((HOUR(F21)*3600+MINUTE(F21)*60+SECOND(F21))/$I$2/60),"0")&amp;"."&amp;TEXT(MOD((HOUR(F21)*3600+MINUTE(F21)*60+SECOND(F21))/$I$2,60),"00")&amp;"/km"</f>
        <v>3.31/km</v>
      </c>
      <c r="H21" s="23">
        <f>F21-$F$4</f>
        <v>0.001828703703703704</v>
      </c>
      <c r="I21" s="23">
        <f t="shared" si="0"/>
        <v>0</v>
      </c>
    </row>
    <row r="22" spans="1:9" s="1" customFormat="1" ht="15" customHeight="1">
      <c r="A22" s="20">
        <v>19</v>
      </c>
      <c r="B22" s="21" t="s">
        <v>344</v>
      </c>
      <c r="C22" s="21" t="s">
        <v>237</v>
      </c>
      <c r="D22" s="30" t="s">
        <v>273</v>
      </c>
      <c r="E22" s="21" t="s">
        <v>345</v>
      </c>
      <c r="F22" s="30" t="s">
        <v>346</v>
      </c>
      <c r="G22" s="22" t="str">
        <f>TEXT(INT((HOUR(F22)*3600+MINUTE(F22)*60+SECOND(F22))/$I$2/60),"0")&amp;"."&amp;TEXT(MOD((HOUR(F22)*3600+MINUTE(F22)*60+SECOND(F22))/$I$2,60),"00")&amp;"/km"</f>
        <v>3.32/km</v>
      </c>
      <c r="H22" s="23">
        <f>F22-$F$4</f>
        <v>0.001898148148148147</v>
      </c>
      <c r="I22" s="23">
        <f t="shared" si="0"/>
        <v>0.0007060185185185173</v>
      </c>
    </row>
    <row r="23" spans="1:9" s="1" customFormat="1" ht="15" customHeight="1">
      <c r="A23" s="20">
        <v>20</v>
      </c>
      <c r="B23" s="21" t="s">
        <v>347</v>
      </c>
      <c r="C23" s="21" t="s">
        <v>200</v>
      </c>
      <c r="D23" s="30" t="s">
        <v>281</v>
      </c>
      <c r="E23" s="21" t="s">
        <v>329</v>
      </c>
      <c r="F23" s="30" t="s">
        <v>348</v>
      </c>
      <c r="G23" s="22" t="str">
        <f>TEXT(INT((HOUR(F23)*3600+MINUTE(F23)*60+SECOND(F23))/$I$2/60),"0")&amp;"."&amp;TEXT(MOD((HOUR(F23)*3600+MINUTE(F23)*60+SECOND(F23))/$I$2,60),"00")&amp;"/km"</f>
        <v>3.33/km</v>
      </c>
      <c r="H23" s="23">
        <f>F23-$F$4</f>
        <v>0.001944444444444443</v>
      </c>
      <c r="I23" s="23">
        <f t="shared" si="0"/>
        <v>0</v>
      </c>
    </row>
    <row r="24" spans="1:9" s="1" customFormat="1" ht="15" customHeight="1">
      <c r="A24" s="20">
        <v>21</v>
      </c>
      <c r="B24" s="21" t="s">
        <v>244</v>
      </c>
      <c r="C24" s="21" t="s">
        <v>187</v>
      </c>
      <c r="D24" s="30" t="s">
        <v>314</v>
      </c>
      <c r="E24" s="21" t="s">
        <v>179</v>
      </c>
      <c r="F24" s="30" t="s">
        <v>349</v>
      </c>
      <c r="G24" s="22" t="str">
        <f>TEXT(INT((HOUR(F24)*3600+MINUTE(F24)*60+SECOND(F24))/$I$2/60),"0")&amp;"."&amp;TEXT(MOD((HOUR(F24)*3600+MINUTE(F24)*60+SECOND(F24))/$I$2,60),"00")&amp;"/km"</f>
        <v>3.34/km</v>
      </c>
      <c r="H24" s="23">
        <f>F24-$F$4</f>
        <v>0.0019791666666666673</v>
      </c>
      <c r="I24" s="23">
        <f t="shared" si="0"/>
        <v>0.0012847222222222218</v>
      </c>
    </row>
    <row r="25" spans="1:9" s="1" customFormat="1" ht="15" customHeight="1">
      <c r="A25" s="20">
        <v>22</v>
      </c>
      <c r="B25" s="21" t="s">
        <v>350</v>
      </c>
      <c r="C25" s="21" t="s">
        <v>351</v>
      </c>
      <c r="D25" s="30" t="s">
        <v>320</v>
      </c>
      <c r="E25" s="21" t="s">
        <v>179</v>
      </c>
      <c r="F25" s="30" t="s">
        <v>352</v>
      </c>
      <c r="G25" s="22" t="str">
        <f>TEXT(INT((HOUR(F25)*3600+MINUTE(F25)*60+SECOND(F25))/$I$2/60),"0")&amp;"."&amp;TEXT(MOD((HOUR(F25)*3600+MINUTE(F25)*60+SECOND(F25))/$I$2,60),"00")&amp;"/km"</f>
        <v>3.36/km</v>
      </c>
      <c r="H25" s="23">
        <f>F25-$F$4</f>
        <v>0.0020949074074074064</v>
      </c>
      <c r="I25" s="23">
        <f t="shared" si="0"/>
        <v>0.0010879629629629607</v>
      </c>
    </row>
    <row r="26" spans="1:9" s="1" customFormat="1" ht="15" customHeight="1">
      <c r="A26" s="20">
        <v>23</v>
      </c>
      <c r="B26" s="21" t="s">
        <v>353</v>
      </c>
      <c r="C26" s="21" t="s">
        <v>191</v>
      </c>
      <c r="D26" s="30" t="s">
        <v>275</v>
      </c>
      <c r="E26" s="21" t="s">
        <v>329</v>
      </c>
      <c r="F26" s="30" t="s">
        <v>354</v>
      </c>
      <c r="G26" s="22" t="str">
        <f>TEXT(INT((HOUR(F26)*3600+MINUTE(F26)*60+SECOND(F26))/$I$2/60),"0")&amp;"."&amp;TEXT(MOD((HOUR(F26)*3600+MINUTE(F26)*60+SECOND(F26))/$I$2,60),"00")&amp;"/km"</f>
        <v>3.37/km</v>
      </c>
      <c r="H26" s="23">
        <f>F26-$F$4</f>
        <v>0.0021875</v>
      </c>
      <c r="I26" s="23">
        <f t="shared" si="0"/>
        <v>0.0003587962962962963</v>
      </c>
    </row>
    <row r="27" spans="1:9" s="1" customFormat="1" ht="15" customHeight="1">
      <c r="A27" s="20">
        <v>24</v>
      </c>
      <c r="B27" s="21" t="s">
        <v>355</v>
      </c>
      <c r="C27" s="21" t="s">
        <v>209</v>
      </c>
      <c r="D27" s="30" t="s">
        <v>273</v>
      </c>
      <c r="E27" s="21" t="s">
        <v>329</v>
      </c>
      <c r="F27" s="30" t="s">
        <v>356</v>
      </c>
      <c r="G27" s="22" t="str">
        <f>TEXT(INT((HOUR(F27)*3600+MINUTE(F27)*60+SECOND(F27))/$I$2/60),"0")&amp;"."&amp;TEXT(MOD((HOUR(F27)*3600+MINUTE(F27)*60+SECOND(F27))/$I$2,60),"00")&amp;"/km"</f>
        <v>3.39/km</v>
      </c>
      <c r="H27" s="23">
        <f>F27-$F$4</f>
        <v>0.0022685185185185204</v>
      </c>
      <c r="I27" s="23">
        <f t="shared" si="0"/>
        <v>0.0010763888888888906</v>
      </c>
    </row>
    <row r="28" spans="1:9" s="2" customFormat="1" ht="15" customHeight="1">
      <c r="A28" s="20">
        <v>25</v>
      </c>
      <c r="B28" s="21" t="s">
        <v>357</v>
      </c>
      <c r="C28" s="21" t="s">
        <v>194</v>
      </c>
      <c r="D28" s="30" t="s">
        <v>314</v>
      </c>
      <c r="E28" s="21" t="s">
        <v>179</v>
      </c>
      <c r="F28" s="30" t="s">
        <v>358</v>
      </c>
      <c r="G28" s="22" t="str">
        <f>TEXT(INT((HOUR(F28)*3600+MINUTE(F28)*60+SECOND(F28))/$I$2/60),"0")&amp;"."&amp;TEXT(MOD((HOUR(F28)*3600+MINUTE(F28)*60+SECOND(F28))/$I$2,60),"00")&amp;"/km"</f>
        <v>3.40/km</v>
      </c>
      <c r="H28" s="23">
        <f>F28-$F$4</f>
        <v>0.002349537037037037</v>
      </c>
      <c r="I28" s="23">
        <f t="shared" si="0"/>
        <v>0.0016550925925925917</v>
      </c>
    </row>
    <row r="29" spans="1:9" s="1" customFormat="1" ht="15" customHeight="1">
      <c r="A29" s="20">
        <v>26</v>
      </c>
      <c r="B29" s="21" t="s">
        <v>359</v>
      </c>
      <c r="C29" s="21" t="s">
        <v>265</v>
      </c>
      <c r="D29" s="30" t="s">
        <v>360</v>
      </c>
      <c r="E29" s="21" t="s">
        <v>361</v>
      </c>
      <c r="F29" s="30" t="s">
        <v>362</v>
      </c>
      <c r="G29" s="22" t="str">
        <f>TEXT(INT((HOUR(F29)*3600+MINUTE(F29)*60+SECOND(F29))/$I$2/60),"0")&amp;"."&amp;TEXT(MOD((HOUR(F29)*3600+MINUTE(F29)*60+SECOND(F29))/$I$2,60),"00")&amp;"/km"</f>
        <v>3.41/km</v>
      </c>
      <c r="H29" s="23">
        <f>F29-$F$4</f>
        <v>0.002384259259259258</v>
      </c>
      <c r="I29" s="23">
        <f t="shared" si="0"/>
        <v>0</v>
      </c>
    </row>
    <row r="30" spans="1:9" s="1" customFormat="1" ht="15" customHeight="1">
      <c r="A30" s="20">
        <v>27</v>
      </c>
      <c r="B30" s="21" t="s">
        <v>363</v>
      </c>
      <c r="C30" s="21" t="s">
        <v>201</v>
      </c>
      <c r="D30" s="30" t="s">
        <v>273</v>
      </c>
      <c r="E30" s="21" t="s">
        <v>364</v>
      </c>
      <c r="F30" s="30" t="s">
        <v>365</v>
      </c>
      <c r="G30" s="22" t="str">
        <f>TEXT(INT((HOUR(F30)*3600+MINUTE(F30)*60+SECOND(F30))/$I$2/60),"0")&amp;"."&amp;TEXT(MOD((HOUR(F30)*3600+MINUTE(F30)*60+SECOND(F30))/$I$2,60),"00")&amp;"/km"</f>
        <v>3.42/km</v>
      </c>
      <c r="H30" s="23">
        <f>F30-$F$4</f>
        <v>0.0024768518518518533</v>
      </c>
      <c r="I30" s="23">
        <f t="shared" si="0"/>
        <v>0.0012847222222222236</v>
      </c>
    </row>
    <row r="31" spans="1:9" s="1" customFormat="1" ht="15" customHeight="1">
      <c r="A31" s="20">
        <v>28</v>
      </c>
      <c r="B31" s="21" t="s">
        <v>366</v>
      </c>
      <c r="C31" s="21" t="s">
        <v>204</v>
      </c>
      <c r="D31" s="30" t="s">
        <v>275</v>
      </c>
      <c r="E31" s="21" t="s">
        <v>367</v>
      </c>
      <c r="F31" s="30" t="s">
        <v>368</v>
      </c>
      <c r="G31" s="22" t="str">
        <f>TEXT(INT((HOUR(F31)*3600+MINUTE(F31)*60+SECOND(F31))/$I$2/60),"0")&amp;"."&amp;TEXT(MOD((HOUR(F31)*3600+MINUTE(F31)*60+SECOND(F31))/$I$2,60),"00")&amp;"/km"</f>
        <v>3.44/km</v>
      </c>
      <c r="H31" s="23">
        <f>F31-$F$4</f>
        <v>0.002592592592592591</v>
      </c>
      <c r="I31" s="23">
        <f t="shared" si="0"/>
        <v>0.0007638888888888869</v>
      </c>
    </row>
    <row r="32" spans="1:9" s="1" customFormat="1" ht="15" customHeight="1">
      <c r="A32" s="20">
        <v>29</v>
      </c>
      <c r="B32" s="21" t="s">
        <v>369</v>
      </c>
      <c r="C32" s="21" t="s">
        <v>208</v>
      </c>
      <c r="D32" s="30" t="s">
        <v>273</v>
      </c>
      <c r="E32" s="21" t="s">
        <v>329</v>
      </c>
      <c r="F32" s="30" t="s">
        <v>370</v>
      </c>
      <c r="G32" s="22" t="str">
        <f>TEXT(INT((HOUR(F32)*3600+MINUTE(F32)*60+SECOND(F32))/$I$2/60),"0")&amp;"."&amp;TEXT(MOD((HOUR(F32)*3600+MINUTE(F32)*60+SECOND(F32))/$I$2,60),"00")&amp;"/km"</f>
        <v>3.45/km</v>
      </c>
      <c r="H32" s="23">
        <f>F32-$F$4</f>
        <v>0.0026388888888888885</v>
      </c>
      <c r="I32" s="23">
        <f t="shared" si="0"/>
        <v>0.0014467592592592587</v>
      </c>
    </row>
    <row r="33" spans="1:9" s="1" customFormat="1" ht="15" customHeight="1">
      <c r="A33" s="20">
        <v>30</v>
      </c>
      <c r="B33" s="21" t="s">
        <v>371</v>
      </c>
      <c r="C33" s="21" t="s">
        <v>372</v>
      </c>
      <c r="D33" s="30" t="s">
        <v>275</v>
      </c>
      <c r="E33" s="21" t="s">
        <v>261</v>
      </c>
      <c r="F33" s="30" t="s">
        <v>373</v>
      </c>
      <c r="G33" s="22" t="str">
        <f>TEXT(INT((HOUR(F33)*3600+MINUTE(F33)*60+SECOND(F33))/$I$2/60),"0")&amp;"."&amp;TEXT(MOD((HOUR(F33)*3600+MINUTE(F33)*60+SECOND(F33))/$I$2,60),"00")&amp;"/km"</f>
        <v>3.46/km</v>
      </c>
      <c r="H33" s="23">
        <f>F33-$F$4</f>
        <v>0.0026620370370370374</v>
      </c>
      <c r="I33" s="23">
        <f t="shared" si="0"/>
        <v>0.0008333333333333335</v>
      </c>
    </row>
    <row r="34" spans="1:9" s="1" customFormat="1" ht="15" customHeight="1">
      <c r="A34" s="20">
        <v>31</v>
      </c>
      <c r="B34" s="21" t="s">
        <v>374</v>
      </c>
      <c r="C34" s="21" t="s">
        <v>351</v>
      </c>
      <c r="D34" s="30" t="s">
        <v>284</v>
      </c>
      <c r="E34" s="21" t="s">
        <v>179</v>
      </c>
      <c r="F34" s="30" t="s">
        <v>375</v>
      </c>
      <c r="G34" s="22" t="str">
        <f>TEXT(INT((HOUR(F34)*3600+MINUTE(F34)*60+SECOND(F34))/$I$2/60),"0")&amp;"."&amp;TEXT(MOD((HOUR(F34)*3600+MINUTE(F34)*60+SECOND(F34))/$I$2,60),"00")&amp;"/km"</f>
        <v>3.47/km</v>
      </c>
      <c r="H34" s="23">
        <f>F34-$F$4</f>
        <v>0.0027430555555555576</v>
      </c>
      <c r="I34" s="23">
        <f t="shared" si="0"/>
        <v>0</v>
      </c>
    </row>
    <row r="35" spans="1:9" s="1" customFormat="1" ht="15" customHeight="1">
      <c r="A35" s="20">
        <v>32</v>
      </c>
      <c r="B35" s="21" t="s">
        <v>247</v>
      </c>
      <c r="C35" s="21" t="s">
        <v>235</v>
      </c>
      <c r="D35" s="30" t="s">
        <v>273</v>
      </c>
      <c r="E35" s="21" t="s">
        <v>376</v>
      </c>
      <c r="F35" s="30" t="s">
        <v>377</v>
      </c>
      <c r="G35" s="22" t="str">
        <f>TEXT(INT((HOUR(F35)*3600+MINUTE(F35)*60+SECOND(F35))/$I$2/60),"0")&amp;"."&amp;TEXT(MOD((HOUR(F35)*3600+MINUTE(F35)*60+SECOND(F35))/$I$2,60),"00")&amp;"/km"</f>
        <v>3.48/km</v>
      </c>
      <c r="H35" s="23">
        <f>F35-$F$4</f>
        <v>0.002777777777777775</v>
      </c>
      <c r="I35" s="23">
        <f t="shared" si="0"/>
        <v>0.001585648148148145</v>
      </c>
    </row>
    <row r="36" spans="1:9" s="1" customFormat="1" ht="15" customHeight="1">
      <c r="A36" s="20">
        <v>33</v>
      </c>
      <c r="B36" s="21" t="s">
        <v>378</v>
      </c>
      <c r="C36" s="21" t="s">
        <v>379</v>
      </c>
      <c r="D36" s="30" t="s">
        <v>300</v>
      </c>
      <c r="E36" s="21" t="s">
        <v>179</v>
      </c>
      <c r="F36" s="30" t="s">
        <v>380</v>
      </c>
      <c r="G36" s="22" t="str">
        <f>TEXT(INT((HOUR(F36)*3600+MINUTE(F36)*60+SECOND(F36))/$I$2/60),"0")&amp;"."&amp;TEXT(MOD((HOUR(F36)*3600+MINUTE(F36)*60+SECOND(F36))/$I$2,60),"00")&amp;"/km"</f>
        <v>3.48/km</v>
      </c>
      <c r="H36" s="23">
        <f>F36-$F$4</f>
        <v>0.002812499999999999</v>
      </c>
      <c r="I36" s="23">
        <f t="shared" si="0"/>
        <v>0.002812499999999999</v>
      </c>
    </row>
    <row r="37" spans="1:9" s="1" customFormat="1" ht="15" customHeight="1">
      <c r="A37" s="20">
        <v>34</v>
      </c>
      <c r="B37" s="21" t="s">
        <v>381</v>
      </c>
      <c r="C37" s="21" t="s">
        <v>202</v>
      </c>
      <c r="D37" s="30" t="s">
        <v>275</v>
      </c>
      <c r="E37" s="21" t="s">
        <v>280</v>
      </c>
      <c r="F37" s="30" t="s">
        <v>382</v>
      </c>
      <c r="G37" s="22" t="str">
        <f>TEXT(INT((HOUR(F37)*3600+MINUTE(F37)*60+SECOND(F37))/$I$2/60),"0")&amp;"."&amp;TEXT(MOD((HOUR(F37)*3600+MINUTE(F37)*60+SECOND(F37))/$I$2,60),"00")&amp;"/km"</f>
        <v>3.49/km</v>
      </c>
      <c r="H37" s="23">
        <f>F37-$F$4</f>
        <v>0.002881944444444444</v>
      </c>
      <c r="I37" s="23">
        <f t="shared" si="0"/>
        <v>0.00105324074074074</v>
      </c>
    </row>
    <row r="38" spans="1:9" s="1" customFormat="1" ht="15" customHeight="1">
      <c r="A38" s="20">
        <v>35</v>
      </c>
      <c r="B38" s="21" t="s">
        <v>383</v>
      </c>
      <c r="C38" s="21" t="s">
        <v>384</v>
      </c>
      <c r="D38" s="30" t="s">
        <v>284</v>
      </c>
      <c r="E38" s="21" t="s">
        <v>179</v>
      </c>
      <c r="F38" s="30" t="s">
        <v>385</v>
      </c>
      <c r="G38" s="22" t="str">
        <f>TEXT(INT((HOUR(F38)*3600+MINUTE(F38)*60+SECOND(F38))/$I$2/60),"0")&amp;"."&amp;TEXT(MOD((HOUR(F38)*3600+MINUTE(F38)*60+SECOND(F38))/$I$2,60),"00")&amp;"/km"</f>
        <v>3.50/km</v>
      </c>
      <c r="H38" s="23">
        <f>F38-$F$4</f>
        <v>0.002916666666666668</v>
      </c>
      <c r="I38" s="23">
        <f t="shared" si="0"/>
        <v>0.0001736111111111105</v>
      </c>
    </row>
    <row r="39" spans="1:9" s="1" customFormat="1" ht="15" customHeight="1">
      <c r="A39" s="20">
        <v>36</v>
      </c>
      <c r="B39" s="21" t="s">
        <v>164</v>
      </c>
      <c r="C39" s="21" t="s">
        <v>224</v>
      </c>
      <c r="D39" s="30" t="s">
        <v>273</v>
      </c>
      <c r="E39" s="21" t="s">
        <v>386</v>
      </c>
      <c r="F39" s="30" t="s">
        <v>387</v>
      </c>
      <c r="G39" s="22" t="str">
        <f>TEXT(INT((HOUR(F39)*3600+MINUTE(F39)*60+SECOND(F39))/$I$2/60),"0")&amp;"."&amp;TEXT(MOD((HOUR(F39)*3600+MINUTE(F39)*60+SECOND(F39))/$I$2,60),"00")&amp;"/km"</f>
        <v>3.50/km</v>
      </c>
      <c r="H39" s="23">
        <f>F39-$F$4</f>
        <v>0.0029282407407407417</v>
      </c>
      <c r="I39" s="23">
        <f t="shared" si="0"/>
        <v>0.0017361111111111119</v>
      </c>
    </row>
    <row r="40" spans="1:9" s="1" customFormat="1" ht="15" customHeight="1">
      <c r="A40" s="20">
        <v>37</v>
      </c>
      <c r="B40" s="21" t="s">
        <v>258</v>
      </c>
      <c r="C40" s="21" t="s">
        <v>259</v>
      </c>
      <c r="D40" s="30" t="s">
        <v>275</v>
      </c>
      <c r="E40" s="21" t="s">
        <v>388</v>
      </c>
      <c r="F40" s="30" t="s">
        <v>389</v>
      </c>
      <c r="G40" s="22" t="str">
        <f>TEXT(INT((HOUR(F40)*3600+MINUTE(F40)*60+SECOND(F40))/$I$2/60),"0")&amp;"."&amp;TEXT(MOD((HOUR(F40)*3600+MINUTE(F40)*60+SECOND(F40))/$I$2,60),"00")&amp;"/km"</f>
        <v>3.50/km</v>
      </c>
      <c r="H40" s="23">
        <f>F40-$F$4</f>
        <v>0.0029398148148148152</v>
      </c>
      <c r="I40" s="23">
        <f t="shared" si="0"/>
        <v>0.0011111111111111113</v>
      </c>
    </row>
    <row r="41" spans="1:9" s="1" customFormat="1" ht="15" customHeight="1">
      <c r="A41" s="32">
        <v>38</v>
      </c>
      <c r="B41" s="33" t="s">
        <v>390</v>
      </c>
      <c r="C41" s="33" t="s">
        <v>180</v>
      </c>
      <c r="D41" s="34" t="s">
        <v>273</v>
      </c>
      <c r="E41" s="33" t="s">
        <v>292</v>
      </c>
      <c r="F41" s="34" t="s">
        <v>391</v>
      </c>
      <c r="G41" s="35" t="str">
        <f>TEXT(INT((HOUR(F41)*3600+MINUTE(F41)*60+SECOND(F41))/$I$2/60),"0")&amp;"."&amp;TEXT(MOD((HOUR(F41)*3600+MINUTE(F41)*60+SECOND(F41))/$I$2,60),"00")&amp;"/km"</f>
        <v>3.51/km</v>
      </c>
      <c r="H41" s="36">
        <f>F41-$F$4</f>
        <v>0.002951388888888889</v>
      </c>
      <c r="I41" s="36">
        <f t="shared" si="0"/>
        <v>0.001759259259259259</v>
      </c>
    </row>
    <row r="42" spans="1:9" s="1" customFormat="1" ht="15" customHeight="1">
      <c r="A42" s="20">
        <v>39</v>
      </c>
      <c r="B42" s="21" t="s">
        <v>270</v>
      </c>
      <c r="C42" s="21" t="s">
        <v>189</v>
      </c>
      <c r="D42" s="30" t="s">
        <v>273</v>
      </c>
      <c r="E42" s="21" t="s">
        <v>392</v>
      </c>
      <c r="F42" s="30" t="s">
        <v>393</v>
      </c>
      <c r="G42" s="22" t="str">
        <f>TEXT(INT((HOUR(F42)*3600+MINUTE(F42)*60+SECOND(F42))/$I$2/60),"0")&amp;"."&amp;TEXT(MOD((HOUR(F42)*3600+MINUTE(F42)*60+SECOND(F42))/$I$2,60),"00")&amp;"/km"</f>
        <v>3.51/km</v>
      </c>
      <c r="H42" s="23">
        <f>F42-$F$4</f>
        <v>0.0029861111111111095</v>
      </c>
      <c r="I42" s="23">
        <f t="shared" si="0"/>
        <v>0.0017939814814814797</v>
      </c>
    </row>
    <row r="43" spans="1:9" s="1" customFormat="1" ht="15" customHeight="1">
      <c r="A43" s="20">
        <v>40</v>
      </c>
      <c r="B43" s="21" t="s">
        <v>149</v>
      </c>
      <c r="C43" s="21" t="s">
        <v>204</v>
      </c>
      <c r="D43" s="30" t="s">
        <v>275</v>
      </c>
      <c r="E43" s="21" t="s">
        <v>329</v>
      </c>
      <c r="F43" s="30" t="s">
        <v>393</v>
      </c>
      <c r="G43" s="22" t="str">
        <f>TEXT(INT((HOUR(F43)*3600+MINUTE(F43)*60+SECOND(F43))/$I$2/60),"0")&amp;"."&amp;TEXT(MOD((HOUR(F43)*3600+MINUTE(F43)*60+SECOND(F43))/$I$2,60),"00")&amp;"/km"</f>
        <v>3.51/km</v>
      </c>
      <c r="H43" s="23">
        <f>F43-$F$4</f>
        <v>0.0029861111111111095</v>
      </c>
      <c r="I43" s="23">
        <f t="shared" si="0"/>
        <v>0.0011574074074074056</v>
      </c>
    </row>
    <row r="44" spans="1:9" s="1" customFormat="1" ht="15" customHeight="1">
      <c r="A44" s="20">
        <v>41</v>
      </c>
      <c r="B44" s="21" t="s">
        <v>213</v>
      </c>
      <c r="C44" s="21" t="s">
        <v>186</v>
      </c>
      <c r="D44" s="30" t="s">
        <v>279</v>
      </c>
      <c r="E44" s="21" t="s">
        <v>367</v>
      </c>
      <c r="F44" s="30" t="s">
        <v>394</v>
      </c>
      <c r="G44" s="22" t="str">
        <f>TEXT(INT((HOUR(F44)*3600+MINUTE(F44)*60+SECOND(F44))/$I$2/60),"0")&amp;"."&amp;TEXT(MOD((HOUR(F44)*3600+MINUTE(F44)*60+SECOND(F44))/$I$2,60),"00")&amp;"/km"</f>
        <v>3.52/km</v>
      </c>
      <c r="H44" s="23">
        <f>F44-$F$4</f>
        <v>0.0030092592592592584</v>
      </c>
      <c r="I44" s="23">
        <f t="shared" si="0"/>
        <v>0</v>
      </c>
    </row>
    <row r="45" spans="1:9" s="1" customFormat="1" ht="15" customHeight="1">
      <c r="A45" s="20">
        <v>42</v>
      </c>
      <c r="B45" s="21" t="s">
        <v>395</v>
      </c>
      <c r="C45" s="21" t="s">
        <v>207</v>
      </c>
      <c r="D45" s="30" t="s">
        <v>314</v>
      </c>
      <c r="E45" s="21" t="s">
        <v>396</v>
      </c>
      <c r="F45" s="30" t="s">
        <v>397</v>
      </c>
      <c r="G45" s="22" t="str">
        <f>TEXT(INT((HOUR(F45)*3600+MINUTE(F45)*60+SECOND(F45))/$I$2/60),"0")&amp;"."&amp;TEXT(MOD((HOUR(F45)*3600+MINUTE(F45)*60+SECOND(F45))/$I$2,60),"00")&amp;"/km"</f>
        <v>3.53/km</v>
      </c>
      <c r="H45" s="23">
        <f>F45-$F$4</f>
        <v>0.0031134259259259257</v>
      </c>
      <c r="I45" s="23">
        <f t="shared" si="0"/>
        <v>0.0024189814814814803</v>
      </c>
    </row>
    <row r="46" spans="1:9" s="1" customFormat="1" ht="15" customHeight="1">
      <c r="A46" s="20">
        <v>43</v>
      </c>
      <c r="B46" s="21" t="s">
        <v>398</v>
      </c>
      <c r="C46" s="21" t="s">
        <v>221</v>
      </c>
      <c r="D46" s="30" t="s">
        <v>399</v>
      </c>
      <c r="E46" s="21" t="s">
        <v>400</v>
      </c>
      <c r="F46" s="30" t="s">
        <v>401</v>
      </c>
      <c r="G46" s="22" t="str">
        <f>TEXT(INT((HOUR(F46)*3600+MINUTE(F46)*60+SECOND(F46))/$I$2/60),"0")&amp;"."&amp;TEXT(MOD((HOUR(F46)*3600+MINUTE(F46)*60+SECOND(F46))/$I$2,60),"00")&amp;"/km"</f>
        <v>3.55/km</v>
      </c>
      <c r="H46" s="23">
        <f>F46-$F$4</f>
        <v>0.003194444444444444</v>
      </c>
      <c r="I46" s="23">
        <f t="shared" si="0"/>
        <v>0</v>
      </c>
    </row>
    <row r="47" spans="1:9" s="1" customFormat="1" ht="15" customHeight="1">
      <c r="A47" s="20">
        <v>44</v>
      </c>
      <c r="B47" s="21" t="s">
        <v>260</v>
      </c>
      <c r="C47" s="21" t="s">
        <v>193</v>
      </c>
      <c r="D47" s="30" t="s">
        <v>399</v>
      </c>
      <c r="E47" s="21" t="s">
        <v>402</v>
      </c>
      <c r="F47" s="30" t="s">
        <v>403</v>
      </c>
      <c r="G47" s="22" t="str">
        <f>TEXT(INT((HOUR(F47)*3600+MINUTE(F47)*60+SECOND(F47))/$I$2/60),"0")&amp;"."&amp;TEXT(MOD((HOUR(F47)*3600+MINUTE(F47)*60+SECOND(F47))/$I$2,60),"00")&amp;"/km"</f>
        <v>3.55/km</v>
      </c>
      <c r="H47" s="23">
        <f>F47-$F$4</f>
        <v>0.0032060185185185178</v>
      </c>
      <c r="I47" s="23">
        <f t="shared" si="0"/>
        <v>1.157407407407357E-05</v>
      </c>
    </row>
    <row r="48" spans="1:9" s="1" customFormat="1" ht="15" customHeight="1">
      <c r="A48" s="20">
        <v>45</v>
      </c>
      <c r="B48" s="21" t="s">
        <v>404</v>
      </c>
      <c r="C48" s="21" t="s">
        <v>208</v>
      </c>
      <c r="D48" s="30" t="s">
        <v>273</v>
      </c>
      <c r="E48" s="21" t="s">
        <v>405</v>
      </c>
      <c r="F48" s="30" t="s">
        <v>406</v>
      </c>
      <c r="G48" s="22" t="str">
        <f>TEXT(INT((HOUR(F48)*3600+MINUTE(F48)*60+SECOND(F48))/$I$2/60),"0")&amp;"."&amp;TEXT(MOD((HOUR(F48)*3600+MINUTE(F48)*60+SECOND(F48))/$I$2,60),"00")&amp;"/km"</f>
        <v>3.55/km</v>
      </c>
      <c r="H48" s="23">
        <f>F48-$F$4</f>
        <v>0.003229166666666665</v>
      </c>
      <c r="I48" s="23">
        <f t="shared" si="0"/>
        <v>0.002037037037037035</v>
      </c>
    </row>
    <row r="49" spans="1:9" s="1" customFormat="1" ht="15" customHeight="1">
      <c r="A49" s="20">
        <v>46</v>
      </c>
      <c r="B49" s="21" t="s">
        <v>407</v>
      </c>
      <c r="C49" s="21" t="s">
        <v>215</v>
      </c>
      <c r="D49" s="30" t="s">
        <v>273</v>
      </c>
      <c r="E49" s="21" t="s">
        <v>163</v>
      </c>
      <c r="F49" s="30" t="s">
        <v>408</v>
      </c>
      <c r="G49" s="22" t="str">
        <f>TEXT(INT((HOUR(F49)*3600+MINUTE(F49)*60+SECOND(F49))/$I$2/60),"0")&amp;"."&amp;TEXT(MOD((HOUR(F49)*3600+MINUTE(F49)*60+SECOND(F49))/$I$2,60),"00")&amp;"/km"</f>
        <v>3.56/km</v>
      </c>
      <c r="H49" s="23">
        <f>F49-$F$4</f>
        <v>0.0032407407407407385</v>
      </c>
      <c r="I49" s="23">
        <f t="shared" si="0"/>
        <v>0.0020486111111111087</v>
      </c>
    </row>
    <row r="50" spans="1:9" s="1" customFormat="1" ht="15" customHeight="1">
      <c r="A50" s="20">
        <v>47</v>
      </c>
      <c r="B50" s="21" t="s">
        <v>149</v>
      </c>
      <c r="C50" s="21" t="s">
        <v>180</v>
      </c>
      <c r="D50" s="30" t="s">
        <v>275</v>
      </c>
      <c r="E50" s="21" t="s">
        <v>263</v>
      </c>
      <c r="F50" s="30" t="s">
        <v>409</v>
      </c>
      <c r="G50" s="22" t="str">
        <f>TEXT(INT((HOUR(F50)*3600+MINUTE(F50)*60+SECOND(F50))/$I$2/60),"0")&amp;"."&amp;TEXT(MOD((HOUR(F50)*3600+MINUTE(F50)*60+SECOND(F50))/$I$2,60),"00")&amp;"/km"</f>
        <v>3.56/km</v>
      </c>
      <c r="H50" s="23">
        <f>F50-$F$4</f>
        <v>0.003263888888888889</v>
      </c>
      <c r="I50" s="23">
        <f t="shared" si="0"/>
        <v>0.0014351851851851852</v>
      </c>
    </row>
    <row r="51" spans="1:9" s="1" customFormat="1" ht="15" customHeight="1">
      <c r="A51" s="20">
        <v>48</v>
      </c>
      <c r="B51" s="21" t="s">
        <v>272</v>
      </c>
      <c r="C51" s="21" t="s">
        <v>282</v>
      </c>
      <c r="D51" s="30" t="s">
        <v>410</v>
      </c>
      <c r="E51" s="21" t="s">
        <v>411</v>
      </c>
      <c r="F51" s="30" t="s">
        <v>412</v>
      </c>
      <c r="G51" s="22" t="str">
        <f>TEXT(INT((HOUR(F51)*3600+MINUTE(F51)*60+SECOND(F51))/$I$2/60),"0")&amp;"."&amp;TEXT(MOD((HOUR(F51)*3600+MINUTE(F51)*60+SECOND(F51))/$I$2,60),"00")&amp;"/km"</f>
        <v>3.57/km</v>
      </c>
      <c r="H51" s="23">
        <f>F51-$F$4</f>
        <v>0.00329861111111111</v>
      </c>
      <c r="I51" s="23">
        <f t="shared" si="0"/>
        <v>0</v>
      </c>
    </row>
    <row r="52" spans="1:9" s="1" customFormat="1" ht="15" customHeight="1">
      <c r="A52" s="32">
        <v>49</v>
      </c>
      <c r="B52" s="33" t="s">
        <v>266</v>
      </c>
      <c r="C52" s="33" t="s">
        <v>187</v>
      </c>
      <c r="D52" s="34" t="s">
        <v>275</v>
      </c>
      <c r="E52" s="33" t="s">
        <v>292</v>
      </c>
      <c r="F52" s="34" t="s">
        <v>412</v>
      </c>
      <c r="G52" s="35" t="str">
        <f>TEXT(INT((HOUR(F52)*3600+MINUTE(F52)*60+SECOND(F52))/$I$2/60),"0")&amp;"."&amp;TEXT(MOD((HOUR(F52)*3600+MINUTE(F52)*60+SECOND(F52))/$I$2,60),"00")&amp;"/km"</f>
        <v>3.57/km</v>
      </c>
      <c r="H52" s="36">
        <f>F52-$F$4</f>
        <v>0.00329861111111111</v>
      </c>
      <c r="I52" s="36">
        <f t="shared" si="0"/>
        <v>0.0014699074074074059</v>
      </c>
    </row>
    <row r="53" spans="1:9" s="1" customFormat="1" ht="15" customHeight="1">
      <c r="A53" s="20">
        <v>50</v>
      </c>
      <c r="B53" s="21" t="s">
        <v>413</v>
      </c>
      <c r="C53" s="21" t="s">
        <v>190</v>
      </c>
      <c r="D53" s="30" t="s">
        <v>275</v>
      </c>
      <c r="E53" s="21" t="s">
        <v>263</v>
      </c>
      <c r="F53" s="30" t="s">
        <v>414</v>
      </c>
      <c r="G53" s="22" t="str">
        <f>TEXT(INT((HOUR(F53)*3600+MINUTE(F53)*60+SECOND(F53))/$I$2/60),"0")&amp;"."&amp;TEXT(MOD((HOUR(F53)*3600+MINUTE(F53)*60+SECOND(F53))/$I$2,60),"00")&amp;"/km"</f>
        <v>3.57/km</v>
      </c>
      <c r="H53" s="23">
        <f>F53-$F$4</f>
        <v>0.003310185185185185</v>
      </c>
      <c r="I53" s="23">
        <f t="shared" si="0"/>
        <v>0.0014814814814814812</v>
      </c>
    </row>
    <row r="54" spans="1:9" s="3" customFormat="1" ht="15" customHeight="1">
      <c r="A54" s="20">
        <v>51</v>
      </c>
      <c r="B54" s="21" t="s">
        <v>415</v>
      </c>
      <c r="C54" s="21" t="s">
        <v>416</v>
      </c>
      <c r="D54" s="30" t="s">
        <v>279</v>
      </c>
      <c r="E54" s="21" t="s">
        <v>402</v>
      </c>
      <c r="F54" s="30" t="s">
        <v>417</v>
      </c>
      <c r="G54" s="22" t="str">
        <f>TEXT(INT((HOUR(F54)*3600+MINUTE(F54)*60+SECOND(F54))/$I$2/60),"0")&amp;"."&amp;TEXT(MOD((HOUR(F54)*3600+MINUTE(F54)*60+SECOND(F54))/$I$2,60),"00")&amp;"/km"</f>
        <v>3.57/km</v>
      </c>
      <c r="H54" s="23">
        <f>F54-$F$4</f>
        <v>0.0033449074074074076</v>
      </c>
      <c r="I54" s="23">
        <f t="shared" si="0"/>
        <v>0.00033564814814814915</v>
      </c>
    </row>
    <row r="55" spans="1:9" s="1" customFormat="1" ht="15" customHeight="1">
      <c r="A55" s="20">
        <v>52</v>
      </c>
      <c r="B55" s="21" t="s">
        <v>238</v>
      </c>
      <c r="C55" s="21" t="s">
        <v>215</v>
      </c>
      <c r="D55" s="30" t="s">
        <v>273</v>
      </c>
      <c r="E55" s="21" t="s">
        <v>418</v>
      </c>
      <c r="F55" s="30" t="s">
        <v>419</v>
      </c>
      <c r="G55" s="22" t="str">
        <f>TEXT(INT((HOUR(F55)*3600+MINUTE(F55)*60+SECOND(F55))/$I$2/60),"0")&amp;"."&amp;TEXT(MOD((HOUR(F55)*3600+MINUTE(F55)*60+SECOND(F55))/$I$2,60),"00")&amp;"/km"</f>
        <v>3.58/km</v>
      </c>
      <c r="H55" s="23">
        <f>F55-$F$4</f>
        <v>0.0033912037037037053</v>
      </c>
      <c r="I55" s="23">
        <f t="shared" si="0"/>
        <v>0.0021990740740740755</v>
      </c>
    </row>
    <row r="56" spans="1:9" s="1" customFormat="1" ht="15" customHeight="1">
      <c r="A56" s="20">
        <v>53</v>
      </c>
      <c r="B56" s="21" t="s">
        <v>420</v>
      </c>
      <c r="C56" s="21" t="s">
        <v>211</v>
      </c>
      <c r="D56" s="30" t="s">
        <v>279</v>
      </c>
      <c r="E56" s="21" t="s">
        <v>402</v>
      </c>
      <c r="F56" s="30" t="s">
        <v>421</v>
      </c>
      <c r="G56" s="22" t="str">
        <f>TEXT(INT((HOUR(F56)*3600+MINUTE(F56)*60+SECOND(F56))/$I$2/60),"0")&amp;"."&amp;TEXT(MOD((HOUR(F56)*3600+MINUTE(F56)*60+SECOND(F56))/$I$2,60),"00")&amp;"/km"</f>
        <v>3.58/km</v>
      </c>
      <c r="H56" s="23">
        <f>F56-$F$4</f>
        <v>0.003402777777777779</v>
      </c>
      <c r="I56" s="23">
        <f t="shared" si="0"/>
        <v>0.0003935185185185205</v>
      </c>
    </row>
    <row r="57" spans="1:9" s="1" customFormat="1" ht="15" customHeight="1">
      <c r="A57" s="20">
        <v>54</v>
      </c>
      <c r="B57" s="21" t="s">
        <v>422</v>
      </c>
      <c r="C57" s="21" t="s">
        <v>194</v>
      </c>
      <c r="D57" s="30" t="s">
        <v>273</v>
      </c>
      <c r="E57" s="21" t="s">
        <v>263</v>
      </c>
      <c r="F57" s="30" t="s">
        <v>421</v>
      </c>
      <c r="G57" s="22" t="str">
        <f>TEXT(INT((HOUR(F57)*3600+MINUTE(F57)*60+SECOND(F57))/$I$2/60),"0")&amp;"."&amp;TEXT(MOD((HOUR(F57)*3600+MINUTE(F57)*60+SECOND(F57))/$I$2,60),"00")&amp;"/km"</f>
        <v>3.58/km</v>
      </c>
      <c r="H57" s="23">
        <f>F57-$F$4</f>
        <v>0.003402777777777779</v>
      </c>
      <c r="I57" s="23">
        <f t="shared" si="0"/>
        <v>0.002210648148148149</v>
      </c>
    </row>
    <row r="58" spans="1:9" s="1" customFormat="1" ht="15" customHeight="1">
      <c r="A58" s="20">
        <v>55</v>
      </c>
      <c r="B58" s="21" t="s">
        <v>270</v>
      </c>
      <c r="C58" s="21" t="s">
        <v>181</v>
      </c>
      <c r="D58" s="30" t="s">
        <v>273</v>
      </c>
      <c r="E58" s="21" t="s">
        <v>392</v>
      </c>
      <c r="F58" s="30" t="s">
        <v>423</v>
      </c>
      <c r="G58" s="22" t="str">
        <f>TEXT(INT((HOUR(F58)*3600+MINUTE(F58)*60+SECOND(F58))/$I$2/60),"0")&amp;"."&amp;TEXT(MOD((HOUR(F58)*3600+MINUTE(F58)*60+SECOND(F58))/$I$2,60),"00")&amp;"/km"</f>
        <v>3.59/km</v>
      </c>
      <c r="H58" s="23">
        <f>F58-$F$4</f>
        <v>0.0034143518518518524</v>
      </c>
      <c r="I58" s="23">
        <f t="shared" si="0"/>
        <v>0.0022222222222222227</v>
      </c>
    </row>
    <row r="59" spans="1:9" s="1" customFormat="1" ht="15" customHeight="1">
      <c r="A59" s="20">
        <v>56</v>
      </c>
      <c r="B59" s="21" t="s">
        <v>424</v>
      </c>
      <c r="C59" s="21" t="s">
        <v>425</v>
      </c>
      <c r="D59" s="30" t="s">
        <v>360</v>
      </c>
      <c r="E59" s="21" t="s">
        <v>329</v>
      </c>
      <c r="F59" s="30" t="s">
        <v>426</v>
      </c>
      <c r="G59" s="22" t="str">
        <f>TEXT(INT((HOUR(F59)*3600+MINUTE(F59)*60+SECOND(F59))/$I$2/60),"0")&amp;"."&amp;TEXT(MOD((HOUR(F59)*3600+MINUTE(F59)*60+SECOND(F59))/$I$2,60),"00")&amp;"/km"</f>
        <v>3.59/km</v>
      </c>
      <c r="H59" s="23">
        <f>F59-$F$4</f>
        <v>0.0034375000000000013</v>
      </c>
      <c r="I59" s="23">
        <f t="shared" si="0"/>
        <v>0.0010532407407407435</v>
      </c>
    </row>
    <row r="60" spans="1:9" s="1" customFormat="1" ht="15" customHeight="1">
      <c r="A60" s="20">
        <v>57</v>
      </c>
      <c r="B60" s="21" t="s">
        <v>248</v>
      </c>
      <c r="C60" s="21" t="s">
        <v>194</v>
      </c>
      <c r="D60" s="30" t="s">
        <v>275</v>
      </c>
      <c r="E60" s="21" t="s">
        <v>376</v>
      </c>
      <c r="F60" s="30" t="s">
        <v>427</v>
      </c>
      <c r="G60" s="22" t="str">
        <f>TEXT(INT((HOUR(F60)*3600+MINUTE(F60)*60+SECOND(F60))/$I$2/60),"0")&amp;"."&amp;TEXT(MOD((HOUR(F60)*3600+MINUTE(F60)*60+SECOND(F60))/$I$2,60),"00")&amp;"/km"</f>
        <v>3.59/km</v>
      </c>
      <c r="H60" s="23">
        <f>F60-$F$4</f>
        <v>0.003449074074074075</v>
      </c>
      <c r="I60" s="23">
        <f t="shared" si="0"/>
        <v>0.001620370370370371</v>
      </c>
    </row>
    <row r="61" spans="1:9" s="1" customFormat="1" ht="15" customHeight="1">
      <c r="A61" s="32">
        <v>58</v>
      </c>
      <c r="B61" s="33" t="s">
        <v>428</v>
      </c>
      <c r="C61" s="33" t="s">
        <v>191</v>
      </c>
      <c r="D61" s="34" t="s">
        <v>399</v>
      </c>
      <c r="E61" s="33" t="s">
        <v>292</v>
      </c>
      <c r="F61" s="34" t="s">
        <v>429</v>
      </c>
      <c r="G61" s="35" t="str">
        <f>TEXT(INT((HOUR(F61)*3600+MINUTE(F61)*60+SECOND(F61))/$I$2/60),"0")&amp;"."&amp;TEXT(MOD((HOUR(F61)*3600+MINUTE(F61)*60+SECOND(F61))/$I$2,60),"00")&amp;"/km"</f>
        <v>3.59/km</v>
      </c>
      <c r="H61" s="36">
        <f>F61-$F$4</f>
        <v>0.0034606481481481467</v>
      </c>
      <c r="I61" s="36">
        <f t="shared" si="0"/>
        <v>0.0002662037037037025</v>
      </c>
    </row>
    <row r="62" spans="1:9" s="1" customFormat="1" ht="15" customHeight="1">
      <c r="A62" s="20">
        <v>59</v>
      </c>
      <c r="B62" s="21" t="s">
        <v>430</v>
      </c>
      <c r="C62" s="21" t="s">
        <v>201</v>
      </c>
      <c r="D62" s="30" t="s">
        <v>279</v>
      </c>
      <c r="E62" s="21" t="s">
        <v>263</v>
      </c>
      <c r="F62" s="30" t="s">
        <v>431</v>
      </c>
      <c r="G62" s="22" t="str">
        <f>TEXT(INT((HOUR(F62)*3600+MINUTE(F62)*60+SECOND(F62))/$I$2/60),"0")&amp;"."&amp;TEXT(MOD((HOUR(F62)*3600+MINUTE(F62)*60+SECOND(F62))/$I$2,60),"00")&amp;"/km"</f>
        <v>4.00/km</v>
      </c>
      <c r="H62" s="23">
        <f>F62-$F$4</f>
        <v>0.003495370370370369</v>
      </c>
      <c r="I62" s="23">
        <f t="shared" si="0"/>
        <v>0.00048611111111111077</v>
      </c>
    </row>
    <row r="63" spans="1:9" s="1" customFormat="1" ht="15" customHeight="1">
      <c r="A63" s="20">
        <v>60</v>
      </c>
      <c r="B63" s="21" t="s">
        <v>432</v>
      </c>
      <c r="C63" s="21" t="s">
        <v>191</v>
      </c>
      <c r="D63" s="30" t="s">
        <v>275</v>
      </c>
      <c r="E63" s="21" t="s">
        <v>405</v>
      </c>
      <c r="F63" s="30" t="s">
        <v>433</v>
      </c>
      <c r="G63" s="22" t="str">
        <f>TEXT(INT((HOUR(F63)*3600+MINUTE(F63)*60+SECOND(F63))/$I$2/60),"0")&amp;"."&amp;TEXT(MOD((HOUR(F63)*3600+MINUTE(F63)*60+SECOND(F63))/$I$2,60),"00")&amp;"/km"</f>
        <v>4.01/km</v>
      </c>
      <c r="H63" s="23">
        <f>F63-$F$4</f>
        <v>0.003541666666666665</v>
      </c>
      <c r="I63" s="23">
        <f t="shared" si="0"/>
        <v>0.0017129629629629613</v>
      </c>
    </row>
    <row r="64" spans="1:9" s="1" customFormat="1" ht="15" customHeight="1">
      <c r="A64" s="20">
        <v>61</v>
      </c>
      <c r="B64" s="21" t="s">
        <v>434</v>
      </c>
      <c r="C64" s="21" t="s">
        <v>215</v>
      </c>
      <c r="D64" s="30" t="s">
        <v>314</v>
      </c>
      <c r="E64" s="21" t="s">
        <v>361</v>
      </c>
      <c r="F64" s="30" t="s">
        <v>435</v>
      </c>
      <c r="G64" s="22" t="str">
        <f>TEXT(INT((HOUR(F64)*3600+MINUTE(F64)*60+SECOND(F64))/$I$2/60),"0")&amp;"."&amp;TEXT(MOD((HOUR(F64)*3600+MINUTE(F64)*60+SECOND(F64))/$I$2,60),"00")&amp;"/km"</f>
        <v>4.01/km</v>
      </c>
      <c r="H64" s="23">
        <f>F64-$F$4</f>
        <v>0.0035763888888888894</v>
      </c>
      <c r="I64" s="23">
        <f t="shared" si="0"/>
        <v>0.002881944444444444</v>
      </c>
    </row>
    <row r="65" spans="1:9" s="1" customFormat="1" ht="15" customHeight="1">
      <c r="A65" s="20">
        <v>62</v>
      </c>
      <c r="B65" s="21" t="s">
        <v>436</v>
      </c>
      <c r="C65" s="21" t="s">
        <v>200</v>
      </c>
      <c r="D65" s="30" t="s">
        <v>273</v>
      </c>
      <c r="E65" s="21" t="s">
        <v>257</v>
      </c>
      <c r="F65" s="30" t="s">
        <v>437</v>
      </c>
      <c r="G65" s="22" t="str">
        <f>TEXT(INT((HOUR(F65)*3600+MINUTE(F65)*60+SECOND(F65))/$I$2/60),"0")&amp;"."&amp;TEXT(MOD((HOUR(F65)*3600+MINUTE(F65)*60+SECOND(F65))/$I$2,60),"00")&amp;"/km"</f>
        <v>4.02/km</v>
      </c>
      <c r="H65" s="23">
        <f>F65-$F$4</f>
        <v>0.0036226851851851854</v>
      </c>
      <c r="I65" s="23">
        <f t="shared" si="0"/>
        <v>0.0024305555555555556</v>
      </c>
    </row>
    <row r="66" spans="1:9" s="1" customFormat="1" ht="15" customHeight="1">
      <c r="A66" s="20">
        <v>63</v>
      </c>
      <c r="B66" s="21" t="s">
        <v>239</v>
      </c>
      <c r="C66" s="21" t="s">
        <v>296</v>
      </c>
      <c r="D66" s="30" t="s">
        <v>314</v>
      </c>
      <c r="E66" s="21" t="s">
        <v>411</v>
      </c>
      <c r="F66" s="30" t="s">
        <v>438</v>
      </c>
      <c r="G66" s="22" t="str">
        <f>TEXT(INT((HOUR(F66)*3600+MINUTE(F66)*60+SECOND(F66))/$I$2/60),"0")&amp;"."&amp;TEXT(MOD((HOUR(F66)*3600+MINUTE(F66)*60+SECOND(F66))/$I$2,60),"00")&amp;"/km"</f>
        <v>4.03/km</v>
      </c>
      <c r="H66" s="23">
        <f>F66-$F$4</f>
        <v>0.0036458333333333325</v>
      </c>
      <c r="I66" s="23">
        <f t="shared" si="0"/>
        <v>0.002951388888888887</v>
      </c>
    </row>
    <row r="67" spans="1:9" s="1" customFormat="1" ht="15" customHeight="1">
      <c r="A67" s="20">
        <v>64</v>
      </c>
      <c r="B67" s="21" t="s">
        <v>439</v>
      </c>
      <c r="C67" s="21" t="s">
        <v>440</v>
      </c>
      <c r="D67" s="30" t="s">
        <v>441</v>
      </c>
      <c r="E67" s="21" t="s">
        <v>411</v>
      </c>
      <c r="F67" s="30" t="s">
        <v>438</v>
      </c>
      <c r="G67" s="22" t="str">
        <f>TEXT(INT((HOUR(F67)*3600+MINUTE(F67)*60+SECOND(F67))/$I$2/60),"0")&amp;"."&amp;TEXT(MOD((HOUR(F67)*3600+MINUTE(F67)*60+SECOND(F67))/$I$2,60),"00")&amp;"/km"</f>
        <v>4.03/km</v>
      </c>
      <c r="H67" s="23">
        <f>F67-$F$4</f>
        <v>0.0036458333333333325</v>
      </c>
      <c r="I67" s="23">
        <f t="shared" si="0"/>
        <v>0</v>
      </c>
    </row>
    <row r="68" spans="1:9" s="1" customFormat="1" ht="15" customHeight="1">
      <c r="A68" s="20">
        <v>65</v>
      </c>
      <c r="B68" s="21" t="s">
        <v>442</v>
      </c>
      <c r="C68" s="21" t="s">
        <v>201</v>
      </c>
      <c r="D68" s="30" t="s">
        <v>275</v>
      </c>
      <c r="E68" s="21" t="s">
        <v>402</v>
      </c>
      <c r="F68" s="30" t="s">
        <v>443</v>
      </c>
      <c r="G68" s="22" t="str">
        <f>TEXT(INT((HOUR(F68)*3600+MINUTE(F68)*60+SECOND(F68))/$I$2/60),"0")&amp;"."&amp;TEXT(MOD((HOUR(F68)*3600+MINUTE(F68)*60+SECOND(F68))/$I$2,60),"00")&amp;"/km"</f>
        <v>4.03/km</v>
      </c>
      <c r="H68" s="23">
        <f>F68-$F$4</f>
        <v>0.0036689814814814814</v>
      </c>
      <c r="I68" s="23">
        <f t="shared" si="0"/>
        <v>0.0018402777777777775</v>
      </c>
    </row>
    <row r="69" spans="1:9" s="1" customFormat="1" ht="15" customHeight="1">
      <c r="A69" s="20">
        <v>66</v>
      </c>
      <c r="B69" s="21" t="s">
        <v>239</v>
      </c>
      <c r="C69" s="21" t="s">
        <v>204</v>
      </c>
      <c r="D69" s="30" t="s">
        <v>279</v>
      </c>
      <c r="E69" s="21" t="s">
        <v>345</v>
      </c>
      <c r="F69" s="30" t="s">
        <v>444</v>
      </c>
      <c r="G69" s="22" t="str">
        <f>TEXT(INT((HOUR(F69)*3600+MINUTE(F69)*60+SECOND(F69))/$I$2/60),"0")&amp;"."&amp;TEXT(MOD((HOUR(F69)*3600+MINUTE(F69)*60+SECOND(F69))/$I$2,60),"00")&amp;"/km"</f>
        <v>4.03/km</v>
      </c>
      <c r="H69" s="23">
        <f>F69-$F$4</f>
        <v>0.003680555555555555</v>
      </c>
      <c r="I69" s="23">
        <f t="shared" si="0"/>
        <v>0.0006712962962962966</v>
      </c>
    </row>
    <row r="70" spans="1:9" ht="15" customHeight="1">
      <c r="A70" s="20">
        <v>67</v>
      </c>
      <c r="B70" s="21" t="s">
        <v>445</v>
      </c>
      <c r="C70" s="21" t="s">
        <v>181</v>
      </c>
      <c r="D70" s="30" t="s">
        <v>314</v>
      </c>
      <c r="E70" s="21" t="s">
        <v>446</v>
      </c>
      <c r="F70" s="30" t="s">
        <v>447</v>
      </c>
      <c r="G70" s="22" t="str">
        <f>TEXT(INT((HOUR(F70)*3600+MINUTE(F70)*60+SECOND(F70))/$I$2/60),"0")&amp;"."&amp;TEXT(MOD((HOUR(F70)*3600+MINUTE(F70)*60+SECOND(F70))/$I$2,60),"00")&amp;"/km"</f>
        <v>4.04/km</v>
      </c>
      <c r="H70" s="23">
        <f>F70-$F$4</f>
        <v>0.0037268518518518493</v>
      </c>
      <c r="I70" s="23">
        <f aca="true" t="shared" si="1" ref="I70:I133">F70-INDEX($F$4:$F$500,MATCH(D70,$D$4:$D$500,0))</f>
        <v>0.003032407407407404</v>
      </c>
    </row>
    <row r="71" spans="1:9" s="1" customFormat="1" ht="15" customHeight="1">
      <c r="A71" s="20">
        <v>68</v>
      </c>
      <c r="B71" s="21" t="s">
        <v>448</v>
      </c>
      <c r="C71" s="21" t="s">
        <v>214</v>
      </c>
      <c r="D71" s="30" t="s">
        <v>273</v>
      </c>
      <c r="E71" s="21" t="s">
        <v>367</v>
      </c>
      <c r="F71" s="30" t="s">
        <v>449</v>
      </c>
      <c r="G71" s="22" t="str">
        <f>TEXT(INT((HOUR(F71)*3600+MINUTE(F71)*60+SECOND(F71))/$I$2/60),"0")&amp;"."&amp;TEXT(MOD((HOUR(F71)*3600+MINUTE(F71)*60+SECOND(F71))/$I$2,60),"00")&amp;"/km"</f>
        <v>4.05/km</v>
      </c>
      <c r="H71" s="23">
        <f>F71-$F$4</f>
        <v>0.0037615740740740734</v>
      </c>
      <c r="I71" s="23">
        <f t="shared" si="1"/>
        <v>0.0025694444444444436</v>
      </c>
    </row>
    <row r="72" spans="1:9" s="1" customFormat="1" ht="15" customHeight="1">
      <c r="A72" s="20">
        <v>69</v>
      </c>
      <c r="B72" s="21" t="s">
        <v>450</v>
      </c>
      <c r="C72" s="21" t="s">
        <v>186</v>
      </c>
      <c r="D72" s="30" t="s">
        <v>273</v>
      </c>
      <c r="E72" s="21" t="s">
        <v>388</v>
      </c>
      <c r="F72" s="30" t="s">
        <v>451</v>
      </c>
      <c r="G72" s="22" t="str">
        <f>TEXT(INT((HOUR(F72)*3600+MINUTE(F72)*60+SECOND(F72))/$I$2/60),"0")&amp;"."&amp;TEXT(MOD((HOUR(F72)*3600+MINUTE(F72)*60+SECOND(F72))/$I$2,60),"00")&amp;"/km"</f>
        <v>4.05/km</v>
      </c>
      <c r="H72" s="23">
        <f>F72-$F$4</f>
        <v>0.003773148148148147</v>
      </c>
      <c r="I72" s="23">
        <f t="shared" si="1"/>
        <v>0.002581018518518517</v>
      </c>
    </row>
    <row r="73" spans="1:9" s="1" customFormat="1" ht="15" customHeight="1">
      <c r="A73" s="20">
        <v>70</v>
      </c>
      <c r="B73" s="21" t="s">
        <v>269</v>
      </c>
      <c r="C73" s="21" t="s">
        <v>226</v>
      </c>
      <c r="D73" s="30" t="s">
        <v>273</v>
      </c>
      <c r="E73" s="21" t="s">
        <v>402</v>
      </c>
      <c r="F73" s="30" t="s">
        <v>451</v>
      </c>
      <c r="G73" s="22" t="str">
        <f>TEXT(INT((HOUR(F73)*3600+MINUTE(F73)*60+SECOND(F73))/$I$2/60),"0")&amp;"."&amp;TEXT(MOD((HOUR(F73)*3600+MINUTE(F73)*60+SECOND(F73))/$I$2,60),"00")&amp;"/km"</f>
        <v>4.05/km</v>
      </c>
      <c r="H73" s="23">
        <f>F73-$F$4</f>
        <v>0.003773148148148147</v>
      </c>
      <c r="I73" s="23">
        <f t="shared" si="1"/>
        <v>0.002581018518518517</v>
      </c>
    </row>
    <row r="74" spans="1:9" s="1" customFormat="1" ht="15" customHeight="1">
      <c r="A74" s="32">
        <v>71</v>
      </c>
      <c r="B74" s="33" t="s">
        <v>452</v>
      </c>
      <c r="C74" s="33" t="s">
        <v>184</v>
      </c>
      <c r="D74" s="34" t="s">
        <v>360</v>
      </c>
      <c r="E74" s="33" t="s">
        <v>292</v>
      </c>
      <c r="F74" s="34" t="s">
        <v>453</v>
      </c>
      <c r="G74" s="35" t="str">
        <f>TEXT(INT((HOUR(F74)*3600+MINUTE(F74)*60+SECOND(F74))/$I$2/60),"0")&amp;"."&amp;TEXT(MOD((HOUR(F74)*3600+MINUTE(F74)*60+SECOND(F74))/$I$2,60),"00")&amp;"/km"</f>
        <v>4.05/km</v>
      </c>
      <c r="H74" s="36">
        <f>F74-$F$4</f>
        <v>0.003796296296296296</v>
      </c>
      <c r="I74" s="36">
        <f t="shared" si="1"/>
        <v>0.001412037037037038</v>
      </c>
    </row>
    <row r="75" spans="1:9" s="1" customFormat="1" ht="15" customHeight="1">
      <c r="A75" s="20">
        <v>72</v>
      </c>
      <c r="B75" s="21" t="s">
        <v>454</v>
      </c>
      <c r="C75" s="21" t="s">
        <v>237</v>
      </c>
      <c r="D75" s="30" t="s">
        <v>281</v>
      </c>
      <c r="E75" s="21" t="s">
        <v>411</v>
      </c>
      <c r="F75" s="30" t="s">
        <v>455</v>
      </c>
      <c r="G75" s="22" t="str">
        <f>TEXT(INT((HOUR(F75)*3600+MINUTE(F75)*60+SECOND(F75))/$I$2/60),"0")&amp;"."&amp;TEXT(MOD((HOUR(F75)*3600+MINUTE(F75)*60+SECOND(F75))/$I$2,60),"00")&amp;"/km"</f>
        <v>4.06/km</v>
      </c>
      <c r="H75" s="23">
        <f>F75-$F$4</f>
        <v>0.003819444444444443</v>
      </c>
      <c r="I75" s="23">
        <f t="shared" si="1"/>
        <v>0.001875</v>
      </c>
    </row>
    <row r="76" spans="1:9" s="1" customFormat="1" ht="15" customHeight="1">
      <c r="A76" s="20">
        <v>73</v>
      </c>
      <c r="B76" s="21" t="s">
        <v>219</v>
      </c>
      <c r="C76" s="21" t="s">
        <v>456</v>
      </c>
      <c r="D76" s="30" t="s">
        <v>325</v>
      </c>
      <c r="E76" s="21" t="s">
        <v>364</v>
      </c>
      <c r="F76" s="30" t="s">
        <v>457</v>
      </c>
      <c r="G76" s="22" t="str">
        <f>TEXT(INT((HOUR(F76)*3600+MINUTE(F76)*60+SECOND(F76))/$I$2/60),"0")&amp;"."&amp;TEXT(MOD((HOUR(F76)*3600+MINUTE(F76)*60+SECOND(F76))/$I$2,60),"00")&amp;"/km"</f>
        <v>4.06/km</v>
      </c>
      <c r="H76" s="23">
        <f>F76-$F$4</f>
        <v>0.0038310185185185183</v>
      </c>
      <c r="I76" s="23">
        <f t="shared" si="1"/>
        <v>0.0026388888888888885</v>
      </c>
    </row>
    <row r="77" spans="1:9" s="1" customFormat="1" ht="15" customHeight="1">
      <c r="A77" s="20">
        <v>74</v>
      </c>
      <c r="B77" s="21" t="s">
        <v>458</v>
      </c>
      <c r="C77" s="21" t="s">
        <v>187</v>
      </c>
      <c r="D77" s="30" t="s">
        <v>273</v>
      </c>
      <c r="E77" s="21" t="s">
        <v>364</v>
      </c>
      <c r="F77" s="30" t="s">
        <v>459</v>
      </c>
      <c r="G77" s="22" t="str">
        <f>TEXT(INT((HOUR(F77)*3600+MINUTE(F77)*60+SECOND(F77))/$I$2/60),"0")&amp;"."&amp;TEXT(MOD((HOUR(F77)*3600+MINUTE(F77)*60+SECOND(F77))/$I$2,60),"00")&amp;"/km"</f>
        <v>4.06/km</v>
      </c>
      <c r="H77" s="23">
        <f>F77-$F$4</f>
        <v>0.0038541666666666655</v>
      </c>
      <c r="I77" s="23">
        <f t="shared" si="1"/>
        <v>0.0026620370370370357</v>
      </c>
    </row>
    <row r="78" spans="1:9" ht="15" customHeight="1">
      <c r="A78" s="20">
        <v>75</v>
      </c>
      <c r="B78" s="21" t="s">
        <v>460</v>
      </c>
      <c r="C78" s="21" t="s">
        <v>201</v>
      </c>
      <c r="D78" s="30" t="s">
        <v>273</v>
      </c>
      <c r="E78" s="21" t="s">
        <v>345</v>
      </c>
      <c r="F78" s="30" t="s">
        <v>461</v>
      </c>
      <c r="G78" s="22" t="str">
        <f>TEXT(INT((HOUR(F78)*3600+MINUTE(F78)*60+SECOND(F78))/$I$2/60),"0")&amp;"."&amp;TEXT(MOD((HOUR(F78)*3600+MINUTE(F78)*60+SECOND(F78))/$I$2,60),"00")&amp;"/km"</f>
        <v>4.07/km</v>
      </c>
      <c r="H78" s="23">
        <f>F78-$F$4</f>
        <v>0.0038888888888888896</v>
      </c>
      <c r="I78" s="23">
        <f t="shared" si="1"/>
        <v>0.00269675925925926</v>
      </c>
    </row>
    <row r="79" spans="1:9" s="1" customFormat="1" ht="15" customHeight="1">
      <c r="A79" s="20">
        <v>76</v>
      </c>
      <c r="B79" s="21" t="s">
        <v>462</v>
      </c>
      <c r="C79" s="21" t="s">
        <v>463</v>
      </c>
      <c r="D79" s="30" t="s">
        <v>314</v>
      </c>
      <c r="E79" s="21" t="s">
        <v>280</v>
      </c>
      <c r="F79" s="30" t="s">
        <v>464</v>
      </c>
      <c r="G79" s="22" t="str">
        <f>TEXT(INT((HOUR(F79)*3600+MINUTE(F79)*60+SECOND(F79))/$I$2/60),"0")&amp;"."&amp;TEXT(MOD((HOUR(F79)*3600+MINUTE(F79)*60+SECOND(F79))/$I$2,60),"00")&amp;"/km"</f>
        <v>4.07/km</v>
      </c>
      <c r="H79" s="23">
        <f>F79-$F$4</f>
        <v>0.0039120370370370385</v>
      </c>
      <c r="I79" s="23">
        <f t="shared" si="1"/>
        <v>0.003217592592592593</v>
      </c>
    </row>
    <row r="80" spans="1:9" s="1" customFormat="1" ht="15" customHeight="1">
      <c r="A80" s="20">
        <v>77</v>
      </c>
      <c r="B80" s="21" t="s">
        <v>465</v>
      </c>
      <c r="C80" s="21" t="s">
        <v>227</v>
      </c>
      <c r="D80" s="30" t="s">
        <v>466</v>
      </c>
      <c r="E80" s="21" t="s">
        <v>240</v>
      </c>
      <c r="F80" s="30" t="s">
        <v>467</v>
      </c>
      <c r="G80" s="22" t="str">
        <f>TEXT(INT((HOUR(F80)*3600+MINUTE(F80)*60+SECOND(F80))/$I$2/60),"0")&amp;"."&amp;TEXT(MOD((HOUR(F80)*3600+MINUTE(F80)*60+SECOND(F80))/$I$2,60),"00")&amp;"/km"</f>
        <v>4.08/km</v>
      </c>
      <c r="H80" s="23">
        <f>F80-$F$4</f>
        <v>0.0039467592592592575</v>
      </c>
      <c r="I80" s="23">
        <f t="shared" si="1"/>
        <v>0</v>
      </c>
    </row>
    <row r="81" spans="1:9" s="1" customFormat="1" ht="15" customHeight="1">
      <c r="A81" s="20">
        <v>78</v>
      </c>
      <c r="B81" s="21" t="s">
        <v>244</v>
      </c>
      <c r="C81" s="21" t="s">
        <v>202</v>
      </c>
      <c r="D81" s="30" t="s">
        <v>360</v>
      </c>
      <c r="E81" s="21" t="s">
        <v>280</v>
      </c>
      <c r="F81" s="30" t="s">
        <v>468</v>
      </c>
      <c r="G81" s="22" t="str">
        <f>TEXT(INT((HOUR(F81)*3600+MINUTE(F81)*60+SECOND(F81))/$I$2/60),"0")&amp;"."&amp;TEXT(MOD((HOUR(F81)*3600+MINUTE(F81)*60+SECOND(F81))/$I$2,60),"00")&amp;"/km"</f>
        <v>4.08/km</v>
      </c>
      <c r="H81" s="23">
        <f>F81-$F$4</f>
        <v>0.003969907407407406</v>
      </c>
      <c r="I81" s="23">
        <f t="shared" si="1"/>
        <v>0.0015856481481481485</v>
      </c>
    </row>
    <row r="82" spans="1:9" s="1" customFormat="1" ht="15" customHeight="1">
      <c r="A82" s="20">
        <v>79</v>
      </c>
      <c r="B82" s="21" t="s">
        <v>227</v>
      </c>
      <c r="C82" s="21" t="s">
        <v>230</v>
      </c>
      <c r="D82" s="30" t="s">
        <v>469</v>
      </c>
      <c r="E82" s="21" t="s">
        <v>411</v>
      </c>
      <c r="F82" s="30" t="s">
        <v>470</v>
      </c>
      <c r="G82" s="22" t="str">
        <f>TEXT(INT((HOUR(F82)*3600+MINUTE(F82)*60+SECOND(F82))/$I$2/60),"0")&amp;"."&amp;TEXT(MOD((HOUR(F82)*3600+MINUTE(F82)*60+SECOND(F82))/$I$2,60),"00")&amp;"/km"</f>
        <v>4.08/km</v>
      </c>
      <c r="H82" s="23">
        <f>F82-$F$4</f>
        <v>0.00398148148148148</v>
      </c>
      <c r="I82" s="23">
        <f t="shared" si="1"/>
        <v>0</v>
      </c>
    </row>
    <row r="83" spans="1:9" s="3" customFormat="1" ht="15" customHeight="1">
      <c r="A83" s="20">
        <v>80</v>
      </c>
      <c r="B83" s="21" t="s">
        <v>471</v>
      </c>
      <c r="C83" s="21" t="s">
        <v>201</v>
      </c>
      <c r="D83" s="30" t="s">
        <v>279</v>
      </c>
      <c r="E83" s="21" t="s">
        <v>411</v>
      </c>
      <c r="F83" s="30" t="s">
        <v>472</v>
      </c>
      <c r="G83" s="22" t="str">
        <f>TEXT(INT((HOUR(F83)*3600+MINUTE(F83)*60+SECOND(F83))/$I$2/60),"0")&amp;"."&amp;TEXT(MOD((HOUR(F83)*3600+MINUTE(F83)*60+SECOND(F83))/$I$2,60),"00")&amp;"/km"</f>
        <v>4.09/km</v>
      </c>
      <c r="H83" s="23">
        <f>F83-$F$4</f>
        <v>0.004004629629629629</v>
      </c>
      <c r="I83" s="23">
        <f t="shared" si="1"/>
        <v>0.0009953703703703704</v>
      </c>
    </row>
    <row r="84" spans="1:9" s="1" customFormat="1" ht="15" customHeight="1">
      <c r="A84" s="20">
        <v>81</v>
      </c>
      <c r="B84" s="21" t="s">
        <v>150</v>
      </c>
      <c r="C84" s="21" t="s">
        <v>473</v>
      </c>
      <c r="D84" s="30" t="s">
        <v>300</v>
      </c>
      <c r="E84" s="21" t="s">
        <v>179</v>
      </c>
      <c r="F84" s="30" t="s">
        <v>474</v>
      </c>
      <c r="G84" s="22" t="str">
        <f>TEXT(INT((HOUR(F84)*3600+MINUTE(F84)*60+SECOND(F84))/$I$2/60),"0")&amp;"."&amp;TEXT(MOD((HOUR(F84)*3600+MINUTE(F84)*60+SECOND(F84))/$I$2,60),"00")&amp;"/km"</f>
        <v>4.09/km</v>
      </c>
      <c r="H84" s="23">
        <f>F84-$F$4</f>
        <v>0.004016203703703702</v>
      </c>
      <c r="I84" s="23">
        <f t="shared" si="1"/>
        <v>0.004016203703703702</v>
      </c>
    </row>
    <row r="85" spans="1:9" s="1" customFormat="1" ht="15" customHeight="1">
      <c r="A85" s="20">
        <v>82</v>
      </c>
      <c r="B85" s="21" t="s">
        <v>475</v>
      </c>
      <c r="C85" s="21" t="s">
        <v>222</v>
      </c>
      <c r="D85" s="30" t="s">
        <v>320</v>
      </c>
      <c r="E85" s="21" t="s">
        <v>179</v>
      </c>
      <c r="F85" s="30" t="s">
        <v>476</v>
      </c>
      <c r="G85" s="22" t="str">
        <f>TEXT(INT((HOUR(F85)*3600+MINUTE(F85)*60+SECOND(F85))/$I$2/60),"0")&amp;"."&amp;TEXT(MOD((HOUR(F85)*3600+MINUTE(F85)*60+SECOND(F85))/$I$2,60),"00")&amp;"/km"</f>
        <v>4.09/km</v>
      </c>
      <c r="H85" s="23">
        <f>F85-$F$4</f>
        <v>0.004039351851851853</v>
      </c>
      <c r="I85" s="23">
        <f t="shared" si="1"/>
        <v>0.0030324074074074073</v>
      </c>
    </row>
    <row r="86" spans="1:9" s="1" customFormat="1" ht="15" customHeight="1">
      <c r="A86" s="20">
        <v>83</v>
      </c>
      <c r="B86" s="21" t="s">
        <v>477</v>
      </c>
      <c r="C86" s="21" t="s">
        <v>425</v>
      </c>
      <c r="D86" s="30" t="s">
        <v>288</v>
      </c>
      <c r="E86" s="21" t="s">
        <v>364</v>
      </c>
      <c r="F86" s="30" t="s">
        <v>478</v>
      </c>
      <c r="G86" s="22" t="str">
        <f>TEXT(INT((HOUR(F86)*3600+MINUTE(F86)*60+SECOND(F86))/$I$2/60),"0")&amp;"."&amp;TEXT(MOD((HOUR(F86)*3600+MINUTE(F86)*60+SECOND(F86))/$I$2,60),"00")&amp;"/km"</f>
        <v>4.10/km</v>
      </c>
      <c r="H86" s="23">
        <f>F86-$F$4</f>
        <v>0.004085648148148149</v>
      </c>
      <c r="I86" s="23">
        <f t="shared" si="1"/>
        <v>0</v>
      </c>
    </row>
    <row r="87" spans="1:9" ht="15" customHeight="1">
      <c r="A87" s="20">
        <v>84</v>
      </c>
      <c r="B87" s="21" t="s">
        <v>479</v>
      </c>
      <c r="C87" s="21" t="s">
        <v>200</v>
      </c>
      <c r="D87" s="30" t="s">
        <v>275</v>
      </c>
      <c r="E87" s="21" t="s">
        <v>329</v>
      </c>
      <c r="F87" s="30" t="s">
        <v>480</v>
      </c>
      <c r="G87" s="22" t="str">
        <f>TEXT(INT((HOUR(F87)*3600+MINUTE(F87)*60+SECOND(F87))/$I$2/60),"0")&amp;"."&amp;TEXT(MOD((HOUR(F87)*3600+MINUTE(F87)*60+SECOND(F87))/$I$2,60),"00")&amp;"/km"</f>
        <v>4.11/km</v>
      </c>
      <c r="H87" s="23">
        <f>F87-$F$4</f>
        <v>0.004108796296296296</v>
      </c>
      <c r="I87" s="23">
        <f t="shared" si="1"/>
        <v>0.0022800925925925922</v>
      </c>
    </row>
    <row r="88" spans="1:9" ht="15" customHeight="1">
      <c r="A88" s="20">
        <v>85</v>
      </c>
      <c r="B88" s="21" t="s">
        <v>481</v>
      </c>
      <c r="C88" s="21" t="s">
        <v>482</v>
      </c>
      <c r="D88" s="30" t="s">
        <v>281</v>
      </c>
      <c r="E88" s="21" t="s">
        <v>411</v>
      </c>
      <c r="F88" s="30" t="s">
        <v>483</v>
      </c>
      <c r="G88" s="22" t="str">
        <f>TEXT(INT((HOUR(F88)*3600+MINUTE(F88)*60+SECOND(F88))/$I$2/60),"0")&amp;"."&amp;TEXT(MOD((HOUR(F88)*3600+MINUTE(F88)*60+SECOND(F88))/$I$2,60),"00")&amp;"/km"</f>
        <v>4.11/km</v>
      </c>
      <c r="H88" s="23">
        <f>F88-$F$4</f>
        <v>0.004131944444444445</v>
      </c>
      <c r="I88" s="23">
        <f t="shared" si="1"/>
        <v>0.002187500000000002</v>
      </c>
    </row>
    <row r="89" spans="1:9" ht="15" customHeight="1">
      <c r="A89" s="20">
        <v>86</v>
      </c>
      <c r="B89" s="21" t="s">
        <v>484</v>
      </c>
      <c r="C89" s="21" t="s">
        <v>187</v>
      </c>
      <c r="D89" s="30" t="s">
        <v>279</v>
      </c>
      <c r="E89" s="21" t="s">
        <v>411</v>
      </c>
      <c r="F89" s="30" t="s">
        <v>483</v>
      </c>
      <c r="G89" s="22" t="str">
        <f>TEXT(INT((HOUR(F89)*3600+MINUTE(F89)*60+SECOND(F89))/$I$2/60),"0")&amp;"."&amp;TEXT(MOD((HOUR(F89)*3600+MINUTE(F89)*60+SECOND(F89))/$I$2,60),"00")&amp;"/km"</f>
        <v>4.11/km</v>
      </c>
      <c r="H89" s="23">
        <f>F89-$F$4</f>
        <v>0.004131944444444445</v>
      </c>
      <c r="I89" s="23">
        <f t="shared" si="1"/>
        <v>0.0011226851851851866</v>
      </c>
    </row>
    <row r="90" spans="1:9" ht="15" customHeight="1">
      <c r="A90" s="20">
        <v>87</v>
      </c>
      <c r="B90" s="21" t="s">
        <v>485</v>
      </c>
      <c r="C90" s="21" t="s">
        <v>203</v>
      </c>
      <c r="D90" s="30" t="s">
        <v>273</v>
      </c>
      <c r="E90" s="21" t="s">
        <v>280</v>
      </c>
      <c r="F90" s="30" t="s">
        <v>486</v>
      </c>
      <c r="G90" s="22" t="str">
        <f>TEXT(INT((HOUR(F90)*3600+MINUTE(F90)*60+SECOND(F90))/$I$2/60),"0")&amp;"."&amp;TEXT(MOD((HOUR(F90)*3600+MINUTE(F90)*60+SECOND(F90))/$I$2,60),"00")&amp;"/km"</f>
        <v>4.12/km</v>
      </c>
      <c r="H90" s="23">
        <f>F90-$F$4</f>
        <v>0.0042013888888888865</v>
      </c>
      <c r="I90" s="23">
        <f t="shared" si="1"/>
        <v>0.0030092592592592567</v>
      </c>
    </row>
    <row r="91" spans="1:9" ht="15" customHeight="1">
      <c r="A91" s="20">
        <v>88</v>
      </c>
      <c r="B91" s="21" t="s">
        <v>487</v>
      </c>
      <c r="C91" s="21" t="s">
        <v>183</v>
      </c>
      <c r="D91" s="30" t="s">
        <v>273</v>
      </c>
      <c r="E91" s="21" t="s">
        <v>345</v>
      </c>
      <c r="F91" s="30" t="s">
        <v>486</v>
      </c>
      <c r="G91" s="22" t="str">
        <f>TEXT(INT((HOUR(F91)*3600+MINUTE(F91)*60+SECOND(F91))/$I$2/60),"0")&amp;"."&amp;TEXT(MOD((HOUR(F91)*3600+MINUTE(F91)*60+SECOND(F91))/$I$2,60),"00")&amp;"/km"</f>
        <v>4.12/km</v>
      </c>
      <c r="H91" s="23">
        <f>F91-$F$4</f>
        <v>0.0042013888888888865</v>
      </c>
      <c r="I91" s="23">
        <f t="shared" si="1"/>
        <v>0.0030092592592592567</v>
      </c>
    </row>
    <row r="92" spans="1:9" ht="15" customHeight="1">
      <c r="A92" s="20">
        <v>89</v>
      </c>
      <c r="B92" s="21" t="s">
        <v>488</v>
      </c>
      <c r="C92" s="21" t="s">
        <v>183</v>
      </c>
      <c r="D92" s="30" t="s">
        <v>489</v>
      </c>
      <c r="E92" s="21" t="s">
        <v>490</v>
      </c>
      <c r="F92" s="30" t="s">
        <v>491</v>
      </c>
      <c r="G92" s="22" t="str">
        <f>TEXT(INT((HOUR(F92)*3600+MINUTE(F92)*60+SECOND(F92))/$I$2/60),"0")&amp;"."&amp;TEXT(MOD((HOUR(F92)*3600+MINUTE(F92)*60+SECOND(F92))/$I$2,60),"00")&amp;"/km"</f>
        <v>4.13/km</v>
      </c>
      <c r="H92" s="23">
        <f>F92-$F$4</f>
        <v>0.004247685185185184</v>
      </c>
      <c r="I92" s="23">
        <f t="shared" si="1"/>
        <v>0.0018634259259259264</v>
      </c>
    </row>
    <row r="93" spans="1:9" ht="15" customHeight="1">
      <c r="A93" s="20">
        <v>90</v>
      </c>
      <c r="B93" s="21" t="s">
        <v>492</v>
      </c>
      <c r="C93" s="21" t="s">
        <v>212</v>
      </c>
      <c r="D93" s="30" t="s">
        <v>279</v>
      </c>
      <c r="E93" s="21" t="s">
        <v>217</v>
      </c>
      <c r="F93" s="30" t="s">
        <v>491</v>
      </c>
      <c r="G93" s="22" t="str">
        <f>TEXT(INT((HOUR(F93)*3600+MINUTE(F93)*60+SECOND(F93))/$I$2/60),"0")&amp;"."&amp;TEXT(MOD((HOUR(F93)*3600+MINUTE(F93)*60+SECOND(F93))/$I$2,60),"00")&amp;"/km"</f>
        <v>4.13/km</v>
      </c>
      <c r="H93" s="23">
        <f>F93-$F$4</f>
        <v>0.004247685185185184</v>
      </c>
      <c r="I93" s="23">
        <f t="shared" si="1"/>
        <v>0.0012384259259259258</v>
      </c>
    </row>
    <row r="94" spans="1:9" ht="15" customHeight="1">
      <c r="A94" s="20">
        <v>91</v>
      </c>
      <c r="B94" s="21" t="s">
        <v>398</v>
      </c>
      <c r="C94" s="21" t="s">
        <v>493</v>
      </c>
      <c r="D94" s="30" t="s">
        <v>279</v>
      </c>
      <c r="E94" s="21" t="s">
        <v>400</v>
      </c>
      <c r="F94" s="30" t="s">
        <v>494</v>
      </c>
      <c r="G94" s="22" t="str">
        <f>TEXT(INT((HOUR(F94)*3600+MINUTE(F94)*60+SECOND(F94))/$I$2/60),"0")&amp;"."&amp;TEXT(MOD((HOUR(F94)*3600+MINUTE(F94)*60+SECOND(F94))/$I$2,60),"00")&amp;"/km"</f>
        <v>4.14/km</v>
      </c>
      <c r="H94" s="23">
        <f>F94-$F$4</f>
        <v>0.004317129629629629</v>
      </c>
      <c r="I94" s="23">
        <f t="shared" si="1"/>
        <v>0.0013078703703703707</v>
      </c>
    </row>
    <row r="95" spans="1:9" ht="15" customHeight="1">
      <c r="A95" s="20">
        <v>92</v>
      </c>
      <c r="B95" s="21" t="s">
        <v>495</v>
      </c>
      <c r="C95" s="21" t="s">
        <v>194</v>
      </c>
      <c r="D95" s="30" t="s">
        <v>273</v>
      </c>
      <c r="E95" s="21" t="s">
        <v>402</v>
      </c>
      <c r="F95" s="30" t="s">
        <v>496</v>
      </c>
      <c r="G95" s="22" t="str">
        <f>TEXT(INT((HOUR(F95)*3600+MINUTE(F95)*60+SECOND(F95))/$I$2/60),"0")&amp;"."&amp;TEXT(MOD((HOUR(F95)*3600+MINUTE(F95)*60+SECOND(F95))/$I$2,60),"00")&amp;"/km"</f>
        <v>4.15/km</v>
      </c>
      <c r="H95" s="23">
        <f>F95-$F$4</f>
        <v>0.004351851851851853</v>
      </c>
      <c r="I95" s="23">
        <f t="shared" si="1"/>
        <v>0.0031597222222222235</v>
      </c>
    </row>
    <row r="96" spans="1:9" ht="15" customHeight="1">
      <c r="A96" s="20">
        <v>93</v>
      </c>
      <c r="B96" s="21" t="s">
        <v>497</v>
      </c>
      <c r="C96" s="21" t="s">
        <v>180</v>
      </c>
      <c r="D96" s="30" t="s">
        <v>314</v>
      </c>
      <c r="E96" s="21" t="s">
        <v>498</v>
      </c>
      <c r="F96" s="30" t="s">
        <v>499</v>
      </c>
      <c r="G96" s="22" t="str">
        <f>TEXT(INT((HOUR(F96)*3600+MINUTE(F96)*60+SECOND(F96))/$I$2/60),"0")&amp;"."&amp;TEXT(MOD((HOUR(F96)*3600+MINUTE(F96)*60+SECOND(F96))/$I$2,60),"00")&amp;"/km"</f>
        <v>4.15/km</v>
      </c>
      <c r="H96" s="23">
        <f>F96-$F$4</f>
        <v>0.004363425925925927</v>
      </c>
      <c r="I96" s="23">
        <f t="shared" si="1"/>
        <v>0.0036689814814814814</v>
      </c>
    </row>
    <row r="97" spans="1:9" ht="15" customHeight="1">
      <c r="A97" s="20">
        <v>94</v>
      </c>
      <c r="B97" s="21" t="s">
        <v>500</v>
      </c>
      <c r="C97" s="21" t="s">
        <v>228</v>
      </c>
      <c r="D97" s="30" t="s">
        <v>285</v>
      </c>
      <c r="E97" s="21" t="s">
        <v>329</v>
      </c>
      <c r="F97" s="30" t="s">
        <v>501</v>
      </c>
      <c r="G97" s="22" t="str">
        <f>TEXT(INT((HOUR(F97)*3600+MINUTE(F97)*60+SECOND(F97))/$I$2/60),"0")&amp;"."&amp;TEXT(MOD((HOUR(F97)*3600+MINUTE(F97)*60+SECOND(F97))/$I$2,60),"00")&amp;"/km"</f>
        <v>4.15/km</v>
      </c>
      <c r="H97" s="23">
        <f>F97-$F$4</f>
        <v>0.004386574074074076</v>
      </c>
      <c r="I97" s="23">
        <f t="shared" si="1"/>
        <v>0</v>
      </c>
    </row>
    <row r="98" spans="1:9" ht="15" customHeight="1">
      <c r="A98" s="20">
        <v>95</v>
      </c>
      <c r="B98" s="21" t="s">
        <v>502</v>
      </c>
      <c r="C98" s="21" t="s">
        <v>185</v>
      </c>
      <c r="D98" s="30" t="s">
        <v>279</v>
      </c>
      <c r="E98" s="21" t="s">
        <v>329</v>
      </c>
      <c r="F98" s="30" t="s">
        <v>501</v>
      </c>
      <c r="G98" s="22" t="str">
        <f>TEXT(INT((HOUR(F98)*3600+MINUTE(F98)*60+SECOND(F98))/$I$2/60),"0")&amp;"."&amp;TEXT(MOD((HOUR(F98)*3600+MINUTE(F98)*60+SECOND(F98))/$I$2,60),"00")&amp;"/km"</f>
        <v>4.15/km</v>
      </c>
      <c r="H98" s="23">
        <f>F98-$F$4</f>
        <v>0.004386574074074076</v>
      </c>
      <c r="I98" s="23">
        <f t="shared" si="1"/>
        <v>0.0013773148148148173</v>
      </c>
    </row>
    <row r="99" spans="1:9" ht="15" customHeight="1">
      <c r="A99" s="20">
        <v>96</v>
      </c>
      <c r="B99" s="21" t="s">
        <v>503</v>
      </c>
      <c r="C99" s="21" t="s">
        <v>504</v>
      </c>
      <c r="D99" s="30" t="s">
        <v>505</v>
      </c>
      <c r="E99" s="21" t="s">
        <v>411</v>
      </c>
      <c r="F99" s="30" t="s">
        <v>506</v>
      </c>
      <c r="G99" s="22" t="str">
        <f>TEXT(INT((HOUR(F99)*3600+MINUTE(F99)*60+SECOND(F99))/$I$2/60),"0")&amp;"."&amp;TEXT(MOD((HOUR(F99)*3600+MINUTE(F99)*60+SECOND(F99))/$I$2,60),"00")&amp;"/km"</f>
        <v>4.16/km</v>
      </c>
      <c r="H99" s="23">
        <f>F99-$F$4</f>
        <v>0.004398148148148149</v>
      </c>
      <c r="I99" s="23">
        <f t="shared" si="1"/>
        <v>0.0004513888888888918</v>
      </c>
    </row>
    <row r="100" spans="1:9" ht="15" customHeight="1">
      <c r="A100" s="20">
        <v>97</v>
      </c>
      <c r="B100" s="21" t="s">
        <v>507</v>
      </c>
      <c r="C100" s="21" t="s">
        <v>193</v>
      </c>
      <c r="D100" s="30" t="s">
        <v>508</v>
      </c>
      <c r="E100" s="21" t="s">
        <v>295</v>
      </c>
      <c r="F100" s="30" t="s">
        <v>506</v>
      </c>
      <c r="G100" s="22" t="str">
        <f>TEXT(INT((HOUR(F100)*3600+MINUTE(F100)*60+SECOND(F100))/$I$2/60),"0")&amp;"."&amp;TEXT(MOD((HOUR(F100)*3600+MINUTE(F100)*60+SECOND(F100))/$I$2,60),"00")&amp;"/km"</f>
        <v>4.16/km</v>
      </c>
      <c r="H100" s="23">
        <f>F100-$F$4</f>
        <v>0.004398148148148149</v>
      </c>
      <c r="I100" s="23">
        <f t="shared" si="1"/>
        <v>0</v>
      </c>
    </row>
    <row r="101" spans="1:9" ht="15" customHeight="1">
      <c r="A101" s="20">
        <v>98</v>
      </c>
      <c r="B101" s="21" t="s">
        <v>507</v>
      </c>
      <c r="C101" s="21" t="s">
        <v>230</v>
      </c>
      <c r="D101" s="30" t="s">
        <v>325</v>
      </c>
      <c r="E101" s="21" t="s">
        <v>280</v>
      </c>
      <c r="F101" s="30" t="s">
        <v>509</v>
      </c>
      <c r="G101" s="22" t="str">
        <f>TEXT(INT((HOUR(F101)*3600+MINUTE(F101)*60+SECOND(F101))/$I$2/60),"0")&amp;"."&amp;TEXT(MOD((HOUR(F101)*3600+MINUTE(F101)*60+SECOND(F101))/$I$2,60),"00")&amp;"/km"</f>
        <v>4.16/km</v>
      </c>
      <c r="H101" s="23">
        <f>F101-$F$4</f>
        <v>0.00443287037037037</v>
      </c>
      <c r="I101" s="23">
        <f t="shared" si="1"/>
        <v>0.00324074074074074</v>
      </c>
    </row>
    <row r="102" spans="1:9" ht="15" customHeight="1">
      <c r="A102" s="20">
        <v>99</v>
      </c>
      <c r="B102" s="21" t="s">
        <v>510</v>
      </c>
      <c r="C102" s="21" t="s">
        <v>245</v>
      </c>
      <c r="D102" s="30" t="s">
        <v>360</v>
      </c>
      <c r="E102" s="21" t="s">
        <v>345</v>
      </c>
      <c r="F102" s="30" t="s">
        <v>511</v>
      </c>
      <c r="G102" s="22" t="str">
        <f>TEXT(INT((HOUR(F102)*3600+MINUTE(F102)*60+SECOND(F102))/$I$2/60),"0")&amp;"."&amp;TEXT(MOD((HOUR(F102)*3600+MINUTE(F102)*60+SECOND(F102))/$I$2,60),"00")&amp;"/km"</f>
        <v>4.17/km</v>
      </c>
      <c r="H102" s="23">
        <f>F102-$F$4</f>
        <v>0.004467592592592591</v>
      </c>
      <c r="I102" s="23">
        <f t="shared" si="1"/>
        <v>0.002083333333333333</v>
      </c>
    </row>
    <row r="103" spans="1:9" ht="15" customHeight="1">
      <c r="A103" s="20">
        <v>100</v>
      </c>
      <c r="B103" s="21" t="s">
        <v>512</v>
      </c>
      <c r="C103" s="21" t="s">
        <v>196</v>
      </c>
      <c r="D103" s="30" t="s">
        <v>275</v>
      </c>
      <c r="E103" s="21" t="s">
        <v>364</v>
      </c>
      <c r="F103" s="30" t="s">
        <v>513</v>
      </c>
      <c r="G103" s="22" t="str">
        <f>TEXT(INT((HOUR(F103)*3600+MINUTE(F103)*60+SECOND(F103))/$I$2/60),"0")&amp;"."&amp;TEXT(MOD((HOUR(F103)*3600+MINUTE(F103)*60+SECOND(F103))/$I$2,60),"00")&amp;"/km"</f>
        <v>4.17/km</v>
      </c>
      <c r="H103" s="23">
        <f>F103-$F$4</f>
        <v>0.004502314814814813</v>
      </c>
      <c r="I103" s="23">
        <f t="shared" si="1"/>
        <v>0.0026736111111111092</v>
      </c>
    </row>
    <row r="104" spans="1:9" ht="15" customHeight="1">
      <c r="A104" s="20">
        <v>101</v>
      </c>
      <c r="B104" s="21" t="s">
        <v>254</v>
      </c>
      <c r="C104" s="21" t="s">
        <v>181</v>
      </c>
      <c r="D104" s="30" t="s">
        <v>273</v>
      </c>
      <c r="E104" s="21" t="s">
        <v>280</v>
      </c>
      <c r="F104" s="30" t="s">
        <v>514</v>
      </c>
      <c r="G104" s="22" t="str">
        <f>TEXT(INT((HOUR(F104)*3600+MINUTE(F104)*60+SECOND(F104))/$I$2/60),"0")&amp;"."&amp;TEXT(MOD((HOUR(F104)*3600+MINUTE(F104)*60+SECOND(F104))/$I$2,60),"00")&amp;"/km"</f>
        <v>4.18/km</v>
      </c>
      <c r="H104" s="23">
        <f>F104-$F$4</f>
        <v>0.004513888888888887</v>
      </c>
      <c r="I104" s="23">
        <f t="shared" si="1"/>
        <v>0.003321759259259257</v>
      </c>
    </row>
    <row r="105" spans="1:9" ht="15" customHeight="1">
      <c r="A105" s="20">
        <v>102</v>
      </c>
      <c r="B105" s="21" t="s">
        <v>286</v>
      </c>
      <c r="C105" s="21" t="s">
        <v>220</v>
      </c>
      <c r="D105" s="30" t="s">
        <v>279</v>
      </c>
      <c r="E105" s="21" t="s">
        <v>411</v>
      </c>
      <c r="F105" s="30" t="s">
        <v>515</v>
      </c>
      <c r="G105" s="22" t="str">
        <f>TEXT(INT((HOUR(F105)*3600+MINUTE(F105)*60+SECOND(F105))/$I$2/60),"0")&amp;"."&amp;TEXT(MOD((HOUR(F105)*3600+MINUTE(F105)*60+SECOND(F105))/$I$2,60),"00")&amp;"/km"</f>
        <v>4.18/km</v>
      </c>
      <c r="H105" s="23">
        <f>F105-$F$4</f>
        <v>0.004560185185185186</v>
      </c>
      <c r="I105" s="23">
        <f t="shared" si="1"/>
        <v>0.0015509259259259278</v>
      </c>
    </row>
    <row r="106" spans="1:9" ht="15" customHeight="1">
      <c r="A106" s="20">
        <v>103</v>
      </c>
      <c r="B106" s="21" t="s">
        <v>255</v>
      </c>
      <c r="C106" s="21" t="s">
        <v>218</v>
      </c>
      <c r="D106" s="30" t="s">
        <v>279</v>
      </c>
      <c r="E106" s="21" t="s">
        <v>267</v>
      </c>
      <c r="F106" s="30" t="s">
        <v>516</v>
      </c>
      <c r="G106" s="22" t="str">
        <f>TEXT(INT((HOUR(F106)*3600+MINUTE(F106)*60+SECOND(F106))/$I$2/60),"0")&amp;"."&amp;TEXT(MOD((HOUR(F106)*3600+MINUTE(F106)*60+SECOND(F106))/$I$2,60),"00")&amp;"/km"</f>
        <v>4.19/km</v>
      </c>
      <c r="H106" s="23">
        <f>F106-$F$4</f>
        <v>0.004583333333333333</v>
      </c>
      <c r="I106" s="23">
        <f t="shared" si="1"/>
        <v>0.001574074074074075</v>
      </c>
    </row>
    <row r="107" spans="1:9" ht="15" customHeight="1">
      <c r="A107" s="20">
        <v>104</v>
      </c>
      <c r="B107" s="21" t="s">
        <v>517</v>
      </c>
      <c r="C107" s="21" t="s">
        <v>518</v>
      </c>
      <c r="D107" s="30" t="s">
        <v>314</v>
      </c>
      <c r="E107" s="21" t="s">
        <v>411</v>
      </c>
      <c r="F107" s="30" t="s">
        <v>519</v>
      </c>
      <c r="G107" s="22" t="str">
        <f>TEXT(INT((HOUR(F107)*3600+MINUTE(F107)*60+SECOND(F107))/$I$2/60),"0")&amp;"."&amp;TEXT(MOD((HOUR(F107)*3600+MINUTE(F107)*60+SECOND(F107))/$I$2,60),"00")&amp;"/km"</f>
        <v>4.19/km</v>
      </c>
      <c r="H107" s="23">
        <f>F107-$F$4</f>
        <v>0.004618055555555556</v>
      </c>
      <c r="I107" s="23">
        <f t="shared" si="1"/>
        <v>0.00392361111111111</v>
      </c>
    </row>
    <row r="108" spans="1:9" ht="15" customHeight="1">
      <c r="A108" s="20">
        <v>105</v>
      </c>
      <c r="B108" s="21" t="s">
        <v>227</v>
      </c>
      <c r="C108" s="21" t="s">
        <v>520</v>
      </c>
      <c r="D108" s="30" t="s">
        <v>275</v>
      </c>
      <c r="E108" s="21" t="s">
        <v>411</v>
      </c>
      <c r="F108" s="30" t="s">
        <v>521</v>
      </c>
      <c r="G108" s="22" t="str">
        <f>TEXT(INT((HOUR(F108)*3600+MINUTE(F108)*60+SECOND(F108))/$I$2/60),"0")&amp;"."&amp;TEXT(MOD((HOUR(F108)*3600+MINUTE(F108)*60+SECOND(F108))/$I$2,60),"00")&amp;"/km"</f>
        <v>4.20/km</v>
      </c>
      <c r="H108" s="23">
        <f>F108-$F$4</f>
        <v>0.004641203703703701</v>
      </c>
      <c r="I108" s="23">
        <f t="shared" si="1"/>
        <v>0.0028124999999999973</v>
      </c>
    </row>
    <row r="109" spans="1:9" ht="15" customHeight="1">
      <c r="A109" s="20">
        <v>106</v>
      </c>
      <c r="B109" s="21" t="s">
        <v>522</v>
      </c>
      <c r="C109" s="21" t="s">
        <v>196</v>
      </c>
      <c r="D109" s="30" t="s">
        <v>314</v>
      </c>
      <c r="E109" s="21" t="s">
        <v>329</v>
      </c>
      <c r="F109" s="30" t="s">
        <v>523</v>
      </c>
      <c r="G109" s="22" t="str">
        <f>TEXT(INT((HOUR(F109)*3600+MINUTE(F109)*60+SECOND(F109))/$I$2/60),"0")&amp;"."&amp;TEXT(MOD((HOUR(F109)*3600+MINUTE(F109)*60+SECOND(F109))/$I$2,60),"00")&amp;"/km"</f>
        <v>4.20/km</v>
      </c>
      <c r="H109" s="23">
        <f>F109-$F$4</f>
        <v>0.00466435185185185</v>
      </c>
      <c r="I109" s="23">
        <f t="shared" si="1"/>
        <v>0.003969907407407405</v>
      </c>
    </row>
    <row r="110" spans="1:9" ht="15" customHeight="1">
      <c r="A110" s="20">
        <v>107</v>
      </c>
      <c r="B110" s="21" t="s">
        <v>524</v>
      </c>
      <c r="C110" s="21" t="s">
        <v>192</v>
      </c>
      <c r="D110" s="30" t="s">
        <v>525</v>
      </c>
      <c r="E110" s="21" t="s">
        <v>280</v>
      </c>
      <c r="F110" s="30" t="s">
        <v>526</v>
      </c>
      <c r="G110" s="22" t="str">
        <f>TEXT(INT((HOUR(F110)*3600+MINUTE(F110)*60+SECOND(F110))/$I$2/60),"0")&amp;"."&amp;TEXT(MOD((HOUR(F110)*3600+MINUTE(F110)*60+SECOND(F110))/$I$2,60),"00")&amp;"/km"</f>
        <v>4.21/km</v>
      </c>
      <c r="H110" s="23">
        <f>F110-$F$4</f>
        <v>0.004710648148148148</v>
      </c>
      <c r="I110" s="23">
        <f t="shared" si="1"/>
        <v>0</v>
      </c>
    </row>
    <row r="111" spans="1:9" ht="15" customHeight="1">
      <c r="A111" s="20">
        <v>108</v>
      </c>
      <c r="B111" s="21" t="s">
        <v>527</v>
      </c>
      <c r="C111" s="21" t="s">
        <v>159</v>
      </c>
      <c r="D111" s="30" t="s">
        <v>281</v>
      </c>
      <c r="E111" s="21" t="s">
        <v>411</v>
      </c>
      <c r="F111" s="30" t="s">
        <v>528</v>
      </c>
      <c r="G111" s="22" t="str">
        <f>TEXT(INT((HOUR(F111)*3600+MINUTE(F111)*60+SECOND(F111))/$I$2/60),"0")&amp;"."&amp;TEXT(MOD((HOUR(F111)*3600+MINUTE(F111)*60+SECOND(F111))/$I$2,60),"00")&amp;"/km"</f>
        <v>4.22/km</v>
      </c>
      <c r="H111" s="23">
        <f>F111-$F$4</f>
        <v>0.004768518518518517</v>
      </c>
      <c r="I111" s="23">
        <f t="shared" si="1"/>
        <v>0.0028240740740740743</v>
      </c>
    </row>
    <row r="112" spans="1:9" ht="15" customHeight="1">
      <c r="A112" s="20">
        <v>109</v>
      </c>
      <c r="B112" s="21" t="s">
        <v>529</v>
      </c>
      <c r="C112" s="21" t="s">
        <v>210</v>
      </c>
      <c r="D112" s="30" t="s">
        <v>273</v>
      </c>
      <c r="E112" s="21" t="s">
        <v>280</v>
      </c>
      <c r="F112" s="30" t="s">
        <v>530</v>
      </c>
      <c r="G112" s="22" t="str">
        <f>TEXT(INT((HOUR(F112)*3600+MINUTE(F112)*60+SECOND(F112))/$I$2/60),"0")&amp;"."&amp;TEXT(MOD((HOUR(F112)*3600+MINUTE(F112)*60+SECOND(F112))/$I$2,60),"00")&amp;"/km"</f>
        <v>4.23/km</v>
      </c>
      <c r="H112" s="23">
        <f>F112-$F$4</f>
        <v>0.0048148148148148134</v>
      </c>
      <c r="I112" s="23">
        <f t="shared" si="1"/>
        <v>0.0036226851851851836</v>
      </c>
    </row>
    <row r="113" spans="1:9" ht="15" customHeight="1">
      <c r="A113" s="20">
        <v>110</v>
      </c>
      <c r="B113" s="21" t="s">
        <v>531</v>
      </c>
      <c r="C113" s="21" t="s">
        <v>532</v>
      </c>
      <c r="D113" s="30" t="s">
        <v>325</v>
      </c>
      <c r="E113" s="21" t="s">
        <v>345</v>
      </c>
      <c r="F113" s="30" t="s">
        <v>533</v>
      </c>
      <c r="G113" s="22" t="str">
        <f>TEXT(INT((HOUR(F113)*3600+MINUTE(F113)*60+SECOND(F113))/$I$2/60),"0")&amp;"."&amp;TEXT(MOD((HOUR(F113)*3600+MINUTE(F113)*60+SECOND(F113))/$I$2,60),"00")&amp;"/km"</f>
        <v>4.24/km</v>
      </c>
      <c r="H113" s="23">
        <f>F113-$F$4</f>
        <v>0.004884259259259258</v>
      </c>
      <c r="I113" s="23">
        <f t="shared" si="1"/>
        <v>0.0036921296296296285</v>
      </c>
    </row>
    <row r="114" spans="1:9" ht="15" customHeight="1">
      <c r="A114" s="20">
        <v>111</v>
      </c>
      <c r="B114" s="21" t="s">
        <v>534</v>
      </c>
      <c r="C114" s="21" t="s">
        <v>192</v>
      </c>
      <c r="D114" s="30" t="s">
        <v>279</v>
      </c>
      <c r="E114" s="21" t="s">
        <v>392</v>
      </c>
      <c r="F114" s="30" t="s">
        <v>535</v>
      </c>
      <c r="G114" s="22" t="str">
        <f>TEXT(INT((HOUR(F114)*3600+MINUTE(F114)*60+SECOND(F114))/$I$2/60),"0")&amp;"."&amp;TEXT(MOD((HOUR(F114)*3600+MINUTE(F114)*60+SECOND(F114))/$I$2,60),"00")&amp;"/km"</f>
        <v>4.25/km</v>
      </c>
      <c r="H114" s="23">
        <f>F114-$F$4</f>
        <v>0.004965277777777777</v>
      </c>
      <c r="I114" s="23">
        <f t="shared" si="1"/>
        <v>0.0019560185185185184</v>
      </c>
    </row>
    <row r="115" spans="1:9" ht="15" customHeight="1">
      <c r="A115" s="20">
        <v>112</v>
      </c>
      <c r="B115" s="21" t="s">
        <v>536</v>
      </c>
      <c r="C115" s="21" t="s">
        <v>182</v>
      </c>
      <c r="D115" s="30" t="s">
        <v>275</v>
      </c>
      <c r="E115" s="24"/>
      <c r="F115" s="30" t="s">
        <v>537</v>
      </c>
      <c r="G115" s="22" t="str">
        <f>TEXT(INT((HOUR(F115)*3600+MINUTE(F115)*60+SECOND(F115))/$I$2/60),"0")&amp;"."&amp;TEXT(MOD((HOUR(F115)*3600+MINUTE(F115)*60+SECOND(F115))/$I$2,60),"00")&amp;"/km"</f>
        <v>4.26/km</v>
      </c>
      <c r="H115" s="23">
        <f>F115-$F$4</f>
        <v>0.00497685185185185</v>
      </c>
      <c r="I115" s="23">
        <f t="shared" si="1"/>
        <v>0.0031481481481481464</v>
      </c>
    </row>
    <row r="116" spans="1:9" ht="15" customHeight="1">
      <c r="A116" s="20">
        <v>113</v>
      </c>
      <c r="B116" s="21" t="s">
        <v>538</v>
      </c>
      <c r="C116" s="21" t="s">
        <v>197</v>
      </c>
      <c r="D116" s="30" t="s">
        <v>281</v>
      </c>
      <c r="E116" s="21" t="s">
        <v>345</v>
      </c>
      <c r="F116" s="30" t="s">
        <v>539</v>
      </c>
      <c r="G116" s="22" t="str">
        <f>TEXT(INT((HOUR(F116)*3600+MINUTE(F116)*60+SECOND(F116))/$I$2/60),"0")&amp;"."&amp;TEXT(MOD((HOUR(F116)*3600+MINUTE(F116)*60+SECOND(F116))/$I$2,60),"00")&amp;"/km"</f>
        <v>4.26/km</v>
      </c>
      <c r="H116" s="23">
        <f>F116-$F$4</f>
        <v>0.004988425925925924</v>
      </c>
      <c r="I116" s="23">
        <f t="shared" si="1"/>
        <v>0.003043981481481481</v>
      </c>
    </row>
    <row r="117" spans="1:9" ht="15" customHeight="1">
      <c r="A117" s="20">
        <v>114</v>
      </c>
      <c r="B117" s="21" t="s">
        <v>540</v>
      </c>
      <c r="C117" s="21" t="s">
        <v>201</v>
      </c>
      <c r="D117" s="30" t="s">
        <v>279</v>
      </c>
      <c r="E117" s="21" t="s">
        <v>367</v>
      </c>
      <c r="F117" s="30" t="s">
        <v>541</v>
      </c>
      <c r="G117" s="22" t="str">
        <f>TEXT(INT((HOUR(F117)*3600+MINUTE(F117)*60+SECOND(F117))/$I$2/60),"0")&amp;"."&amp;TEXT(MOD((HOUR(F117)*3600+MINUTE(F117)*60+SECOND(F117))/$I$2,60),"00")&amp;"/km"</f>
        <v>4.26/km</v>
      </c>
      <c r="H117" s="23">
        <f>F117-$F$4</f>
        <v>0.005000000000000001</v>
      </c>
      <c r="I117" s="23">
        <f t="shared" si="1"/>
        <v>0.0019907407407407426</v>
      </c>
    </row>
    <row r="118" spans="1:9" ht="15" customHeight="1">
      <c r="A118" s="20">
        <v>115</v>
      </c>
      <c r="B118" s="21" t="s">
        <v>542</v>
      </c>
      <c r="C118" s="21" t="s">
        <v>191</v>
      </c>
      <c r="D118" s="30" t="s">
        <v>276</v>
      </c>
      <c r="E118" s="21" t="s">
        <v>217</v>
      </c>
      <c r="F118" s="30" t="s">
        <v>543</v>
      </c>
      <c r="G118" s="22" t="str">
        <f>TEXT(INT((HOUR(F118)*3600+MINUTE(F118)*60+SECOND(F118))/$I$2/60),"0")&amp;"."&amp;TEXT(MOD((HOUR(F118)*3600+MINUTE(F118)*60+SECOND(F118))/$I$2,60),"00")&amp;"/km"</f>
        <v>4.27/km</v>
      </c>
      <c r="H118" s="23">
        <f>F118-$F$4</f>
        <v>0.005034722222222222</v>
      </c>
      <c r="I118" s="23">
        <f t="shared" si="1"/>
        <v>0</v>
      </c>
    </row>
    <row r="119" spans="1:9" ht="15" customHeight="1">
      <c r="A119" s="20">
        <v>116</v>
      </c>
      <c r="B119" s="21" t="s">
        <v>544</v>
      </c>
      <c r="C119" s="21" t="s">
        <v>545</v>
      </c>
      <c r="D119" s="30" t="s">
        <v>279</v>
      </c>
      <c r="E119" s="21" t="s">
        <v>364</v>
      </c>
      <c r="F119" s="30" t="s">
        <v>543</v>
      </c>
      <c r="G119" s="22" t="str">
        <f>TEXT(INT((HOUR(F119)*3600+MINUTE(F119)*60+SECOND(F119))/$I$2/60),"0")&amp;"."&amp;TEXT(MOD((HOUR(F119)*3600+MINUTE(F119)*60+SECOND(F119))/$I$2,60),"00")&amp;"/km"</f>
        <v>4.27/km</v>
      </c>
      <c r="H119" s="23">
        <f>F119-$F$4</f>
        <v>0.005034722222222222</v>
      </c>
      <c r="I119" s="23">
        <f t="shared" si="1"/>
        <v>0.0020254629629629633</v>
      </c>
    </row>
    <row r="120" spans="1:9" ht="15" customHeight="1">
      <c r="A120" s="20">
        <v>117</v>
      </c>
      <c r="B120" s="21" t="s">
        <v>546</v>
      </c>
      <c r="C120" s="21" t="s">
        <v>547</v>
      </c>
      <c r="D120" s="30" t="s">
        <v>284</v>
      </c>
      <c r="E120" s="21" t="s">
        <v>367</v>
      </c>
      <c r="F120" s="30" t="s">
        <v>548</v>
      </c>
      <c r="G120" s="22" t="str">
        <f>TEXT(INT((HOUR(F120)*3600+MINUTE(F120)*60+SECOND(F120))/$I$2/60),"0")&amp;"."&amp;TEXT(MOD((HOUR(F120)*3600+MINUTE(F120)*60+SECOND(F120))/$I$2,60),"00")&amp;"/km"</f>
        <v>4.27/km</v>
      </c>
      <c r="H120" s="23">
        <f>F120-$F$4</f>
        <v>0.0050578703703703706</v>
      </c>
      <c r="I120" s="23">
        <f t="shared" si="1"/>
        <v>0.002314814814814813</v>
      </c>
    </row>
    <row r="121" spans="1:9" ht="15" customHeight="1">
      <c r="A121" s="20">
        <v>118</v>
      </c>
      <c r="B121" s="21" t="s">
        <v>161</v>
      </c>
      <c r="C121" s="21" t="s">
        <v>211</v>
      </c>
      <c r="D121" s="30" t="s">
        <v>279</v>
      </c>
      <c r="E121" s="21" t="s">
        <v>411</v>
      </c>
      <c r="F121" s="30" t="s">
        <v>548</v>
      </c>
      <c r="G121" s="22" t="str">
        <f>TEXT(INT((HOUR(F121)*3600+MINUTE(F121)*60+SECOND(F121))/$I$2/60),"0")&amp;"."&amp;TEXT(MOD((HOUR(F121)*3600+MINUTE(F121)*60+SECOND(F121))/$I$2,60),"00")&amp;"/km"</f>
        <v>4.27/km</v>
      </c>
      <c r="H121" s="23">
        <f>F121-$F$4</f>
        <v>0.0050578703703703706</v>
      </c>
      <c r="I121" s="23">
        <f t="shared" si="1"/>
        <v>0.002048611111111112</v>
      </c>
    </row>
    <row r="122" spans="1:9" ht="15" customHeight="1">
      <c r="A122" s="20">
        <v>119</v>
      </c>
      <c r="B122" s="21" t="s">
        <v>549</v>
      </c>
      <c r="C122" s="21" t="s">
        <v>197</v>
      </c>
      <c r="D122" s="30" t="s">
        <v>279</v>
      </c>
      <c r="E122" s="21" t="s">
        <v>317</v>
      </c>
      <c r="F122" s="30" t="s">
        <v>548</v>
      </c>
      <c r="G122" s="22" t="str">
        <f>TEXT(INT((HOUR(F122)*3600+MINUTE(F122)*60+SECOND(F122))/$I$2/60),"0")&amp;"."&amp;TEXT(MOD((HOUR(F122)*3600+MINUTE(F122)*60+SECOND(F122))/$I$2,60),"00")&amp;"/km"</f>
        <v>4.27/km</v>
      </c>
      <c r="H122" s="23">
        <f>F122-$F$4</f>
        <v>0.0050578703703703706</v>
      </c>
      <c r="I122" s="23">
        <f t="shared" si="1"/>
        <v>0.002048611111111112</v>
      </c>
    </row>
    <row r="123" spans="1:9" ht="15" customHeight="1">
      <c r="A123" s="20">
        <v>120</v>
      </c>
      <c r="B123" s="21" t="s">
        <v>550</v>
      </c>
      <c r="C123" s="21" t="s">
        <v>551</v>
      </c>
      <c r="D123" s="30" t="s">
        <v>441</v>
      </c>
      <c r="E123" s="21" t="s">
        <v>367</v>
      </c>
      <c r="F123" s="30" t="s">
        <v>552</v>
      </c>
      <c r="G123" s="22" t="str">
        <f>TEXT(INT((HOUR(F123)*3600+MINUTE(F123)*60+SECOND(F123))/$I$2/60),"0")&amp;"."&amp;TEXT(MOD((HOUR(F123)*3600+MINUTE(F123)*60+SECOND(F123))/$I$2,60),"00")&amp;"/km"</f>
        <v>4.28/km</v>
      </c>
      <c r="H123" s="23">
        <f>F123-$F$4</f>
        <v>0.005115740740740738</v>
      </c>
      <c r="I123" s="23">
        <f t="shared" si="1"/>
        <v>0.0014699074074074059</v>
      </c>
    </row>
    <row r="124" spans="1:9" ht="15" customHeight="1">
      <c r="A124" s="20">
        <v>121</v>
      </c>
      <c r="B124" s="21" t="s">
        <v>553</v>
      </c>
      <c r="C124" s="21" t="s">
        <v>554</v>
      </c>
      <c r="D124" s="30" t="s">
        <v>273</v>
      </c>
      <c r="E124" s="21" t="s">
        <v>217</v>
      </c>
      <c r="F124" s="30" t="s">
        <v>555</v>
      </c>
      <c r="G124" s="22" t="str">
        <f>TEXT(INT((HOUR(F124)*3600+MINUTE(F124)*60+SECOND(F124))/$I$2/60),"0")&amp;"."&amp;TEXT(MOD((HOUR(F124)*3600+MINUTE(F124)*60+SECOND(F124))/$I$2,60),"00")&amp;"/km"</f>
        <v>4.28/km</v>
      </c>
      <c r="H124" s="23">
        <f>F124-$F$4</f>
        <v>0.005127314814814814</v>
      </c>
      <c r="I124" s="23">
        <f t="shared" si="1"/>
        <v>0.003935185185185184</v>
      </c>
    </row>
    <row r="125" spans="1:9" ht="15" customHeight="1">
      <c r="A125" s="20">
        <v>122</v>
      </c>
      <c r="B125" s="21" t="s">
        <v>556</v>
      </c>
      <c r="C125" s="21" t="s">
        <v>198</v>
      </c>
      <c r="D125" s="30" t="s">
        <v>275</v>
      </c>
      <c r="E125" s="21" t="s">
        <v>557</v>
      </c>
      <c r="F125" s="30" t="s">
        <v>558</v>
      </c>
      <c r="G125" s="22" t="str">
        <f>TEXT(INT((HOUR(F125)*3600+MINUTE(F125)*60+SECOND(F125))/$I$2/60),"0")&amp;"."&amp;TEXT(MOD((HOUR(F125)*3600+MINUTE(F125)*60+SECOND(F125))/$I$2,60),"00")&amp;"/km"</f>
        <v>4.28/km</v>
      </c>
      <c r="H125" s="23">
        <f>F125-$F$4</f>
        <v>0.005138888888888887</v>
      </c>
      <c r="I125" s="23">
        <f t="shared" si="1"/>
        <v>0.0033101851851851834</v>
      </c>
    </row>
    <row r="126" spans="1:9" ht="15" customHeight="1">
      <c r="A126" s="20">
        <v>123</v>
      </c>
      <c r="B126" s="21" t="s">
        <v>559</v>
      </c>
      <c r="C126" s="21" t="s">
        <v>186</v>
      </c>
      <c r="D126" s="30" t="s">
        <v>275</v>
      </c>
      <c r="E126" s="21" t="s">
        <v>364</v>
      </c>
      <c r="F126" s="30" t="s">
        <v>558</v>
      </c>
      <c r="G126" s="22" t="str">
        <f>TEXT(INT((HOUR(F126)*3600+MINUTE(F126)*60+SECOND(F126))/$I$2/60),"0")&amp;"."&amp;TEXT(MOD((HOUR(F126)*3600+MINUTE(F126)*60+SECOND(F126))/$I$2,60),"00")&amp;"/km"</f>
        <v>4.28/km</v>
      </c>
      <c r="H126" s="23">
        <f>F126-$F$4</f>
        <v>0.005138888888888887</v>
      </c>
      <c r="I126" s="23">
        <f t="shared" si="1"/>
        <v>0.0033101851851851834</v>
      </c>
    </row>
    <row r="127" spans="1:9" ht="15" customHeight="1">
      <c r="A127" s="20">
        <v>124</v>
      </c>
      <c r="B127" s="21" t="s">
        <v>560</v>
      </c>
      <c r="C127" s="21" t="s">
        <v>222</v>
      </c>
      <c r="D127" s="30" t="s">
        <v>441</v>
      </c>
      <c r="E127" s="21" t="s">
        <v>267</v>
      </c>
      <c r="F127" s="30" t="s">
        <v>561</v>
      </c>
      <c r="G127" s="22" t="str">
        <f>TEXT(INT((HOUR(F127)*3600+MINUTE(F127)*60+SECOND(F127))/$I$2/60),"0")&amp;"."&amp;TEXT(MOD((HOUR(F127)*3600+MINUTE(F127)*60+SECOND(F127))/$I$2,60),"00")&amp;"/km"</f>
        <v>4.29/km</v>
      </c>
      <c r="H127" s="23">
        <f>F127-$F$4</f>
        <v>0.005162037037037034</v>
      </c>
      <c r="I127" s="23">
        <f t="shared" si="1"/>
        <v>0.001516203703703702</v>
      </c>
    </row>
    <row r="128" spans="1:9" ht="15" customHeight="1">
      <c r="A128" s="20">
        <v>125</v>
      </c>
      <c r="B128" s="21" t="s">
        <v>562</v>
      </c>
      <c r="C128" s="21" t="s">
        <v>563</v>
      </c>
      <c r="D128" s="30" t="s">
        <v>273</v>
      </c>
      <c r="E128" s="21" t="s">
        <v>329</v>
      </c>
      <c r="F128" s="30" t="s">
        <v>561</v>
      </c>
      <c r="G128" s="22" t="str">
        <f>TEXT(INT((HOUR(F128)*3600+MINUTE(F128)*60+SECOND(F128))/$I$2/60),"0")&amp;"."&amp;TEXT(MOD((HOUR(F128)*3600+MINUTE(F128)*60+SECOND(F128))/$I$2,60),"00")&amp;"/km"</f>
        <v>4.29/km</v>
      </c>
      <c r="H128" s="23">
        <f>F128-$F$4</f>
        <v>0.005162037037037034</v>
      </c>
      <c r="I128" s="23">
        <f t="shared" si="1"/>
        <v>0.003969907407407405</v>
      </c>
    </row>
    <row r="129" spans="1:9" ht="15" customHeight="1">
      <c r="A129" s="20">
        <v>126</v>
      </c>
      <c r="B129" s="21" t="s">
        <v>271</v>
      </c>
      <c r="C129" s="21" t="s">
        <v>186</v>
      </c>
      <c r="D129" s="30" t="s">
        <v>281</v>
      </c>
      <c r="E129" s="21" t="s">
        <v>411</v>
      </c>
      <c r="F129" s="30" t="s">
        <v>564</v>
      </c>
      <c r="G129" s="22" t="str">
        <f>TEXT(INT((HOUR(F129)*3600+MINUTE(F129)*60+SECOND(F129))/$I$2/60),"0")&amp;"."&amp;TEXT(MOD((HOUR(F129)*3600+MINUTE(F129)*60+SECOND(F129))/$I$2,60),"00")&amp;"/km"</f>
        <v>4.30/km</v>
      </c>
      <c r="H129" s="23">
        <f>F129-$F$4</f>
        <v>0.005243055555555555</v>
      </c>
      <c r="I129" s="23">
        <f t="shared" si="1"/>
        <v>0.0032986111111111115</v>
      </c>
    </row>
    <row r="130" spans="1:9" ht="15" customHeight="1">
      <c r="A130" s="20">
        <v>127</v>
      </c>
      <c r="B130" s="21" t="s">
        <v>565</v>
      </c>
      <c r="C130" s="21" t="s">
        <v>547</v>
      </c>
      <c r="D130" s="30" t="s">
        <v>285</v>
      </c>
      <c r="E130" s="21" t="s">
        <v>345</v>
      </c>
      <c r="F130" s="30" t="s">
        <v>566</v>
      </c>
      <c r="G130" s="22" t="str">
        <f>TEXT(INT((HOUR(F130)*3600+MINUTE(F130)*60+SECOND(F130))/$I$2/60),"0")&amp;"."&amp;TEXT(MOD((HOUR(F130)*3600+MINUTE(F130)*60+SECOND(F130))/$I$2,60),"00")&amp;"/km"</f>
        <v>4.30/km</v>
      </c>
      <c r="H130" s="23">
        <f>F130-$F$4</f>
        <v>0.005254629629629632</v>
      </c>
      <c r="I130" s="23">
        <f t="shared" si="1"/>
        <v>0.0008680555555555559</v>
      </c>
    </row>
    <row r="131" spans="1:9" ht="15" customHeight="1">
      <c r="A131" s="20">
        <v>128</v>
      </c>
      <c r="B131" s="21" t="s">
        <v>567</v>
      </c>
      <c r="C131" s="21" t="s">
        <v>188</v>
      </c>
      <c r="D131" s="30" t="s">
        <v>279</v>
      </c>
      <c r="E131" s="21" t="s">
        <v>274</v>
      </c>
      <c r="F131" s="30" t="s">
        <v>568</v>
      </c>
      <c r="G131" s="22" t="str">
        <f>TEXT(INT((HOUR(F131)*3600+MINUTE(F131)*60+SECOND(F131))/$I$2/60),"0")&amp;"."&amp;TEXT(MOD((HOUR(F131)*3600+MINUTE(F131)*60+SECOND(F131))/$I$2,60),"00")&amp;"/km"</f>
        <v>4.32/km</v>
      </c>
      <c r="H131" s="23">
        <f>F131-$F$4</f>
        <v>0.005335648148148147</v>
      </c>
      <c r="I131" s="23">
        <f t="shared" si="1"/>
        <v>0.0023263888888888883</v>
      </c>
    </row>
    <row r="132" spans="1:9" ht="15" customHeight="1">
      <c r="A132" s="20">
        <v>129</v>
      </c>
      <c r="B132" s="21" t="s">
        <v>569</v>
      </c>
      <c r="C132" s="21" t="s">
        <v>264</v>
      </c>
      <c r="D132" s="30" t="s">
        <v>314</v>
      </c>
      <c r="E132" s="21" t="s">
        <v>364</v>
      </c>
      <c r="F132" s="30" t="s">
        <v>570</v>
      </c>
      <c r="G132" s="22" t="str">
        <f>TEXT(INT((HOUR(F132)*3600+MINUTE(F132)*60+SECOND(F132))/$I$2/60),"0")&amp;"."&amp;TEXT(MOD((HOUR(F132)*3600+MINUTE(F132)*60+SECOND(F132))/$I$2,60),"00")&amp;"/km"</f>
        <v>4.32/km</v>
      </c>
      <c r="H132" s="23">
        <f>F132-$F$4</f>
        <v>0.005358796296296294</v>
      </c>
      <c r="I132" s="23">
        <f t="shared" si="1"/>
        <v>0.004664351851851848</v>
      </c>
    </row>
    <row r="133" spans="1:9" ht="15" customHeight="1">
      <c r="A133" s="20">
        <v>130</v>
      </c>
      <c r="B133" s="21" t="s">
        <v>223</v>
      </c>
      <c r="C133" s="21" t="s">
        <v>183</v>
      </c>
      <c r="D133" s="30" t="s">
        <v>279</v>
      </c>
      <c r="E133" s="21" t="s">
        <v>364</v>
      </c>
      <c r="F133" s="30" t="s">
        <v>571</v>
      </c>
      <c r="G133" s="22" t="str">
        <f>TEXT(INT((HOUR(F133)*3600+MINUTE(F133)*60+SECOND(F133))/$I$2/60),"0")&amp;"."&amp;TEXT(MOD((HOUR(F133)*3600+MINUTE(F133)*60+SECOND(F133))/$I$2,60),"00")&amp;"/km"</f>
        <v>4.33/km</v>
      </c>
      <c r="H133" s="23">
        <f>F133-$F$4</f>
        <v>0.005381944444444441</v>
      </c>
      <c r="I133" s="23">
        <f t="shared" si="1"/>
        <v>0.0023726851851851825</v>
      </c>
    </row>
    <row r="134" spans="1:9" ht="15" customHeight="1">
      <c r="A134" s="20">
        <v>131</v>
      </c>
      <c r="B134" s="21" t="s">
        <v>572</v>
      </c>
      <c r="C134" s="21" t="s">
        <v>573</v>
      </c>
      <c r="D134" s="30" t="s">
        <v>285</v>
      </c>
      <c r="E134" s="21" t="s">
        <v>364</v>
      </c>
      <c r="F134" s="30" t="s">
        <v>574</v>
      </c>
      <c r="G134" s="22" t="str">
        <f>TEXT(INT((HOUR(F134)*3600+MINUTE(F134)*60+SECOND(F134))/$I$2/60),"0")&amp;"."&amp;TEXT(MOD((HOUR(F134)*3600+MINUTE(F134)*60+SECOND(F134))/$I$2,60),"00")&amp;"/km"</f>
        <v>4.33/km</v>
      </c>
      <c r="H134" s="23">
        <f>F134-$F$4</f>
        <v>0.005393518518518518</v>
      </c>
      <c r="I134" s="23">
        <f aca="true" t="shared" si="2" ref="I134:I159">F134-INDEX($F$4:$F$500,MATCH(D134,$D$4:$D$500,0))</f>
        <v>0.0010069444444444423</v>
      </c>
    </row>
    <row r="135" spans="1:9" ht="15" customHeight="1">
      <c r="A135" s="20">
        <v>132</v>
      </c>
      <c r="B135" s="21" t="s">
        <v>575</v>
      </c>
      <c r="C135" s="21" t="s">
        <v>232</v>
      </c>
      <c r="D135" s="30" t="s">
        <v>279</v>
      </c>
      <c r="E135" s="21" t="s">
        <v>364</v>
      </c>
      <c r="F135" s="30" t="s">
        <v>576</v>
      </c>
      <c r="G135" s="22" t="str">
        <f>TEXT(INT((HOUR(F135)*3600+MINUTE(F135)*60+SECOND(F135))/$I$2/60),"0")&amp;"."&amp;TEXT(MOD((HOUR(F135)*3600+MINUTE(F135)*60+SECOND(F135))/$I$2,60),"00")&amp;"/km"</f>
        <v>4.34/km</v>
      </c>
      <c r="H135" s="23">
        <f>F135-$F$4</f>
        <v>0.005462962962962963</v>
      </c>
      <c r="I135" s="23">
        <f t="shared" si="2"/>
        <v>0.0024537037037037045</v>
      </c>
    </row>
    <row r="136" spans="1:9" ht="15" customHeight="1">
      <c r="A136" s="20">
        <v>133</v>
      </c>
      <c r="B136" s="21" t="s">
        <v>577</v>
      </c>
      <c r="C136" s="21" t="s">
        <v>183</v>
      </c>
      <c r="D136" s="30" t="s">
        <v>281</v>
      </c>
      <c r="E136" s="21" t="s">
        <v>364</v>
      </c>
      <c r="F136" s="30" t="s">
        <v>578</v>
      </c>
      <c r="G136" s="22" t="str">
        <f>TEXT(INT((HOUR(F136)*3600+MINUTE(F136)*60+SECOND(F136))/$I$2/60),"0")&amp;"."&amp;TEXT(MOD((HOUR(F136)*3600+MINUTE(F136)*60+SECOND(F136))/$I$2,60),"00")&amp;"/km"</f>
        <v>4.34/km</v>
      </c>
      <c r="H136" s="23">
        <f>F136-$F$4</f>
        <v>0.0054745370370370364</v>
      </c>
      <c r="I136" s="23">
        <f t="shared" si="2"/>
        <v>0.0035300925925925934</v>
      </c>
    </row>
    <row r="137" spans="1:9" ht="15" customHeight="1">
      <c r="A137" s="20">
        <v>134</v>
      </c>
      <c r="B137" s="21" t="s">
        <v>579</v>
      </c>
      <c r="C137" s="21" t="s">
        <v>580</v>
      </c>
      <c r="D137" s="30" t="s">
        <v>279</v>
      </c>
      <c r="E137" s="21" t="s">
        <v>581</v>
      </c>
      <c r="F137" s="30" t="s">
        <v>582</v>
      </c>
      <c r="G137" s="22" t="str">
        <f>TEXT(INT((HOUR(F137)*3600+MINUTE(F137)*60+SECOND(F137))/$I$2/60),"0")&amp;"."&amp;TEXT(MOD((HOUR(F137)*3600+MINUTE(F137)*60+SECOND(F137))/$I$2,60),"00")&amp;"/km"</f>
        <v>4.36/km</v>
      </c>
      <c r="H137" s="23">
        <f>F137-$F$4</f>
        <v>0.005567129629629632</v>
      </c>
      <c r="I137" s="23">
        <f t="shared" si="2"/>
        <v>0.0025578703703703735</v>
      </c>
    </row>
    <row r="138" spans="1:9" ht="15" customHeight="1">
      <c r="A138" s="20">
        <v>135</v>
      </c>
      <c r="B138" s="21" t="s">
        <v>583</v>
      </c>
      <c r="C138" s="21" t="s">
        <v>192</v>
      </c>
      <c r="D138" s="30" t="s">
        <v>279</v>
      </c>
      <c r="E138" s="21" t="s">
        <v>402</v>
      </c>
      <c r="F138" s="30" t="s">
        <v>584</v>
      </c>
      <c r="G138" s="22" t="str">
        <f>TEXT(INT((HOUR(F138)*3600+MINUTE(F138)*60+SECOND(F138))/$I$2/60),"0")&amp;"."&amp;TEXT(MOD((HOUR(F138)*3600+MINUTE(F138)*60+SECOND(F138))/$I$2,60),"00")&amp;"/km"</f>
        <v>4.37/km</v>
      </c>
      <c r="H138" s="23">
        <f>F138-$F$4</f>
        <v>0.005636574074074073</v>
      </c>
      <c r="I138" s="23">
        <f t="shared" si="2"/>
        <v>0.002627314814814815</v>
      </c>
    </row>
    <row r="139" spans="1:9" ht="15" customHeight="1">
      <c r="A139" s="20">
        <v>136</v>
      </c>
      <c r="B139" s="21" t="s">
        <v>585</v>
      </c>
      <c r="C139" s="21" t="s">
        <v>197</v>
      </c>
      <c r="D139" s="30" t="s">
        <v>275</v>
      </c>
      <c r="E139" s="21" t="s">
        <v>263</v>
      </c>
      <c r="F139" s="30" t="s">
        <v>586</v>
      </c>
      <c r="G139" s="22" t="str">
        <f>TEXT(INT((HOUR(F139)*3600+MINUTE(F139)*60+SECOND(F139))/$I$2/60),"0")&amp;"."&amp;TEXT(MOD((HOUR(F139)*3600+MINUTE(F139)*60+SECOND(F139))/$I$2,60),"00")&amp;"/km"</f>
        <v>4.40/km</v>
      </c>
      <c r="H139" s="23">
        <f>F139-$F$4</f>
        <v>0.005810185185185184</v>
      </c>
      <c r="I139" s="23">
        <f t="shared" si="2"/>
        <v>0.00398148148148148</v>
      </c>
    </row>
    <row r="140" spans="1:9" ht="15" customHeight="1">
      <c r="A140" s="20">
        <v>137</v>
      </c>
      <c r="B140" s="21" t="s">
        <v>587</v>
      </c>
      <c r="C140" s="21" t="s">
        <v>167</v>
      </c>
      <c r="D140" s="30" t="s">
        <v>325</v>
      </c>
      <c r="E140" s="21" t="s">
        <v>242</v>
      </c>
      <c r="F140" s="30" t="s">
        <v>588</v>
      </c>
      <c r="G140" s="22" t="str">
        <f>TEXT(INT((HOUR(F140)*3600+MINUTE(F140)*60+SECOND(F140))/$I$2/60),"0")&amp;"."&amp;TEXT(MOD((HOUR(F140)*3600+MINUTE(F140)*60+SECOND(F140))/$I$2,60),"00")&amp;"/km"</f>
        <v>4.40/km</v>
      </c>
      <c r="H140" s="23">
        <f>F140-$F$4</f>
        <v>0.005821759259259261</v>
      </c>
      <c r="I140" s="23">
        <f t="shared" si="2"/>
        <v>0.004629629629629631</v>
      </c>
    </row>
    <row r="141" spans="1:9" ht="15" customHeight="1">
      <c r="A141" s="20">
        <v>138</v>
      </c>
      <c r="B141" s="21" t="s">
        <v>278</v>
      </c>
      <c r="C141" s="21" t="s">
        <v>194</v>
      </c>
      <c r="D141" s="30" t="s">
        <v>279</v>
      </c>
      <c r="E141" s="21" t="s">
        <v>589</v>
      </c>
      <c r="F141" s="30" t="s">
        <v>588</v>
      </c>
      <c r="G141" s="22" t="str">
        <f>TEXT(INT((HOUR(F141)*3600+MINUTE(F141)*60+SECOND(F141))/$I$2/60),"0")&amp;"."&amp;TEXT(MOD((HOUR(F141)*3600+MINUTE(F141)*60+SECOND(F141))/$I$2,60),"00")&amp;"/km"</f>
        <v>4.40/km</v>
      </c>
      <c r="H141" s="23">
        <f>F141-$F$4</f>
        <v>0.005821759259259261</v>
      </c>
      <c r="I141" s="23">
        <f t="shared" si="2"/>
        <v>0.0028125000000000025</v>
      </c>
    </row>
    <row r="142" spans="1:9" ht="15" customHeight="1">
      <c r="A142" s="20">
        <v>139</v>
      </c>
      <c r="B142" s="21" t="s">
        <v>294</v>
      </c>
      <c r="C142" s="21" t="s">
        <v>590</v>
      </c>
      <c r="D142" s="30" t="s">
        <v>285</v>
      </c>
      <c r="E142" s="21" t="s">
        <v>329</v>
      </c>
      <c r="F142" s="30" t="s">
        <v>591</v>
      </c>
      <c r="G142" s="22" t="str">
        <f>TEXT(INT((HOUR(F142)*3600+MINUTE(F142)*60+SECOND(F142))/$I$2/60),"0")&amp;"."&amp;TEXT(MOD((HOUR(F142)*3600+MINUTE(F142)*60+SECOND(F142))/$I$2,60),"00")&amp;"/km"</f>
        <v>4.40/km</v>
      </c>
      <c r="H142" s="23">
        <f>F142-$F$4</f>
        <v>0.005833333333333331</v>
      </c>
      <c r="I142" s="23">
        <f t="shared" si="2"/>
        <v>0.0014467592592592553</v>
      </c>
    </row>
    <row r="143" spans="1:9" ht="15" customHeight="1">
      <c r="A143" s="20">
        <v>140</v>
      </c>
      <c r="B143" s="21" t="s">
        <v>148</v>
      </c>
      <c r="C143" s="21" t="s">
        <v>195</v>
      </c>
      <c r="D143" s="30" t="s">
        <v>273</v>
      </c>
      <c r="E143" s="21" t="s">
        <v>217</v>
      </c>
      <c r="F143" s="30" t="s">
        <v>592</v>
      </c>
      <c r="G143" s="22" t="str">
        <f>TEXT(INT((HOUR(F143)*3600+MINUTE(F143)*60+SECOND(F143))/$I$2/60),"0")&amp;"."&amp;TEXT(MOD((HOUR(F143)*3600+MINUTE(F143)*60+SECOND(F143))/$I$2,60),"00")&amp;"/km"</f>
        <v>4.41/km</v>
      </c>
      <c r="H143" s="23">
        <f>F143-$F$4</f>
        <v>0.005891203703703702</v>
      </c>
      <c r="I143" s="23">
        <f t="shared" si="2"/>
        <v>0.0046990740740740725</v>
      </c>
    </row>
    <row r="144" spans="1:9" ht="15" customHeight="1">
      <c r="A144" s="20">
        <v>141</v>
      </c>
      <c r="B144" s="21" t="s">
        <v>593</v>
      </c>
      <c r="C144" s="21" t="s">
        <v>210</v>
      </c>
      <c r="D144" s="30" t="s">
        <v>273</v>
      </c>
      <c r="E144" s="21" t="s">
        <v>594</v>
      </c>
      <c r="F144" s="30" t="s">
        <v>595</v>
      </c>
      <c r="G144" s="22" t="str">
        <f>TEXT(INT((HOUR(F144)*3600+MINUTE(F144)*60+SECOND(F144))/$I$2/60),"0")&amp;"."&amp;TEXT(MOD((HOUR(F144)*3600+MINUTE(F144)*60+SECOND(F144))/$I$2,60),"00")&amp;"/km"</f>
        <v>4.43/km</v>
      </c>
      <c r="H144" s="23">
        <f>F144-$F$4</f>
        <v>0.005960648148148147</v>
      </c>
      <c r="I144" s="23">
        <f t="shared" si="2"/>
        <v>0.004768518518518517</v>
      </c>
    </row>
    <row r="145" spans="1:9" ht="15" customHeight="1">
      <c r="A145" s="20">
        <v>142</v>
      </c>
      <c r="B145" s="21" t="s">
        <v>596</v>
      </c>
      <c r="C145" s="21" t="s">
        <v>198</v>
      </c>
      <c r="D145" s="30" t="s">
        <v>275</v>
      </c>
      <c r="E145" s="21" t="s">
        <v>217</v>
      </c>
      <c r="F145" s="30" t="s">
        <v>597</v>
      </c>
      <c r="G145" s="22" t="str">
        <f>TEXT(INT((HOUR(F145)*3600+MINUTE(F145)*60+SECOND(F145))/$I$2/60),"0")&amp;"."&amp;TEXT(MOD((HOUR(F145)*3600+MINUTE(F145)*60+SECOND(F145))/$I$2,60),"00")&amp;"/km"</f>
        <v>4.45/km</v>
      </c>
      <c r="H145" s="23">
        <f>F145-$F$4</f>
        <v>0.006076388888888886</v>
      </c>
      <c r="I145" s="23">
        <f t="shared" si="2"/>
        <v>0.0042476851851851825</v>
      </c>
    </row>
    <row r="146" spans="1:9" ht="15" customHeight="1">
      <c r="A146" s="20">
        <v>143</v>
      </c>
      <c r="B146" s="21" t="s">
        <v>598</v>
      </c>
      <c r="C146" s="21" t="s">
        <v>520</v>
      </c>
      <c r="D146" s="30" t="s">
        <v>275</v>
      </c>
      <c r="E146" s="21" t="s">
        <v>364</v>
      </c>
      <c r="F146" s="30" t="s">
        <v>599</v>
      </c>
      <c r="G146" s="22" t="str">
        <f>TEXT(INT((HOUR(F146)*3600+MINUTE(F146)*60+SECOND(F146))/$I$2/60),"0")&amp;"."&amp;TEXT(MOD((HOUR(F146)*3600+MINUTE(F146)*60+SECOND(F146))/$I$2,60),"00")&amp;"/km"</f>
        <v>4.47/km</v>
      </c>
      <c r="H146" s="23">
        <f>F146-$F$4</f>
        <v>0.006192129629629629</v>
      </c>
      <c r="I146" s="23">
        <f t="shared" si="2"/>
        <v>0.004363425925925925</v>
      </c>
    </row>
    <row r="147" spans="1:9" ht="15" customHeight="1">
      <c r="A147" s="20">
        <v>144</v>
      </c>
      <c r="B147" s="21" t="s">
        <v>600</v>
      </c>
      <c r="C147" s="21" t="s">
        <v>162</v>
      </c>
      <c r="D147" s="30" t="s">
        <v>273</v>
      </c>
      <c r="E147" s="21" t="s">
        <v>263</v>
      </c>
      <c r="F147" s="30" t="s">
        <v>601</v>
      </c>
      <c r="G147" s="22" t="str">
        <f>TEXT(INT((HOUR(F147)*3600+MINUTE(F147)*60+SECOND(F147))/$I$2/60),"0")&amp;"."&amp;TEXT(MOD((HOUR(F147)*3600+MINUTE(F147)*60+SECOND(F147))/$I$2,60),"00")&amp;"/km"</f>
        <v>4.49/km</v>
      </c>
      <c r="H147" s="23">
        <f>F147-$F$4</f>
        <v>0.006319444444444442</v>
      </c>
      <c r="I147" s="23">
        <f t="shared" si="2"/>
        <v>0.005127314814814812</v>
      </c>
    </row>
    <row r="148" spans="1:9" ht="15" customHeight="1">
      <c r="A148" s="20">
        <v>145</v>
      </c>
      <c r="B148" s="21" t="s">
        <v>602</v>
      </c>
      <c r="C148" s="21" t="s">
        <v>231</v>
      </c>
      <c r="D148" s="30" t="s">
        <v>325</v>
      </c>
      <c r="E148" s="21" t="s">
        <v>367</v>
      </c>
      <c r="F148" s="30" t="s">
        <v>603</v>
      </c>
      <c r="G148" s="22" t="str">
        <f>TEXT(INT((HOUR(F148)*3600+MINUTE(F148)*60+SECOND(F148))/$I$2/60),"0")&amp;"."&amp;TEXT(MOD((HOUR(F148)*3600+MINUTE(F148)*60+SECOND(F148))/$I$2,60),"00")&amp;"/km"</f>
        <v>4.51/km</v>
      </c>
      <c r="H148" s="23">
        <f>F148-$F$4</f>
        <v>0.0064583333333333316</v>
      </c>
      <c r="I148" s="23">
        <f t="shared" si="2"/>
        <v>0.005266203703703702</v>
      </c>
    </row>
    <row r="149" spans="1:9" ht="15" customHeight="1">
      <c r="A149" s="20">
        <v>146</v>
      </c>
      <c r="B149" s="21" t="s">
        <v>604</v>
      </c>
      <c r="C149" s="21" t="s">
        <v>298</v>
      </c>
      <c r="D149" s="30" t="s">
        <v>285</v>
      </c>
      <c r="E149" s="21" t="s">
        <v>345</v>
      </c>
      <c r="F149" s="30" t="s">
        <v>605</v>
      </c>
      <c r="G149" s="22" t="str">
        <f>TEXT(INT((HOUR(F149)*3600+MINUTE(F149)*60+SECOND(F149))/$I$2/60),"0")&amp;"."&amp;TEXT(MOD((HOUR(F149)*3600+MINUTE(F149)*60+SECOND(F149))/$I$2,60),"00")&amp;"/km"</f>
        <v>4.51/km</v>
      </c>
      <c r="H149" s="23">
        <f>F149-$F$4</f>
        <v>0.006469907407407409</v>
      </c>
      <c r="I149" s="23">
        <f t="shared" si="2"/>
        <v>0.002083333333333333</v>
      </c>
    </row>
    <row r="150" spans="1:9" ht="15" customHeight="1">
      <c r="A150" s="20">
        <v>147</v>
      </c>
      <c r="B150" s="21" t="s">
        <v>606</v>
      </c>
      <c r="C150" s="21" t="s">
        <v>268</v>
      </c>
      <c r="D150" s="30" t="s">
        <v>281</v>
      </c>
      <c r="E150" s="21" t="s">
        <v>317</v>
      </c>
      <c r="F150" s="30" t="s">
        <v>607</v>
      </c>
      <c r="G150" s="22" t="str">
        <f>TEXT(INT((HOUR(F150)*3600+MINUTE(F150)*60+SECOND(F150))/$I$2/60),"0")&amp;"."&amp;TEXT(MOD((HOUR(F150)*3600+MINUTE(F150)*60+SECOND(F150))/$I$2,60),"00")&amp;"/km"</f>
        <v>4.52/km</v>
      </c>
      <c r="H150" s="23">
        <f>F150-$F$4</f>
        <v>0.006481481481481482</v>
      </c>
      <c r="I150" s="23">
        <f t="shared" si="2"/>
        <v>0.004537037037037039</v>
      </c>
    </row>
    <row r="151" spans="1:9" ht="15" customHeight="1">
      <c r="A151" s="20">
        <v>148</v>
      </c>
      <c r="B151" s="21" t="s">
        <v>253</v>
      </c>
      <c r="C151" s="21" t="s">
        <v>222</v>
      </c>
      <c r="D151" s="30" t="s">
        <v>441</v>
      </c>
      <c r="E151" s="21" t="s">
        <v>608</v>
      </c>
      <c r="F151" s="30" t="s">
        <v>609</v>
      </c>
      <c r="G151" s="22" t="str">
        <f>TEXT(INT((HOUR(F151)*3600+MINUTE(F151)*60+SECOND(F151))/$I$2/60),"0")&amp;"."&amp;TEXT(MOD((HOUR(F151)*3600+MINUTE(F151)*60+SECOND(F151))/$I$2,60),"00")&amp;"/km"</f>
        <v>4.52/km</v>
      </c>
      <c r="H151" s="23">
        <f>F151-$F$4</f>
        <v>0.006493055555555556</v>
      </c>
      <c r="I151" s="23">
        <f t="shared" si="2"/>
        <v>0.002847222222222223</v>
      </c>
    </row>
    <row r="152" spans="1:9" ht="15" customHeight="1">
      <c r="A152" s="20">
        <v>149</v>
      </c>
      <c r="B152" s="21" t="s">
        <v>151</v>
      </c>
      <c r="C152" s="21" t="s">
        <v>204</v>
      </c>
      <c r="D152" s="30" t="s">
        <v>279</v>
      </c>
      <c r="E152" s="21" t="s">
        <v>367</v>
      </c>
      <c r="F152" s="30" t="s">
        <v>610</v>
      </c>
      <c r="G152" s="22" t="str">
        <f>TEXT(INT((HOUR(F152)*3600+MINUTE(F152)*60+SECOND(F152))/$I$2/60),"0")&amp;"."&amp;TEXT(MOD((HOUR(F152)*3600+MINUTE(F152)*60+SECOND(F152))/$I$2,60),"00")&amp;"/km"</f>
        <v>4.52/km</v>
      </c>
      <c r="H152" s="23">
        <f>F152-$F$4</f>
        <v>0.006504629629629629</v>
      </c>
      <c r="I152" s="23">
        <f t="shared" si="2"/>
        <v>0.003495370370370371</v>
      </c>
    </row>
    <row r="153" spans="1:9" ht="15" customHeight="1">
      <c r="A153" s="20">
        <v>150</v>
      </c>
      <c r="B153" s="21" t="s">
        <v>611</v>
      </c>
      <c r="C153" s="21" t="s">
        <v>196</v>
      </c>
      <c r="D153" s="30" t="s">
        <v>360</v>
      </c>
      <c r="E153" s="21" t="s">
        <v>402</v>
      </c>
      <c r="F153" s="30" t="s">
        <v>612</v>
      </c>
      <c r="G153" s="22" t="str">
        <f>TEXT(INT((HOUR(F153)*3600+MINUTE(F153)*60+SECOND(F153))/$I$2/60),"0")&amp;"."&amp;TEXT(MOD((HOUR(F153)*3600+MINUTE(F153)*60+SECOND(F153))/$I$2,60),"00")&amp;"/km"</f>
        <v>4.53/km</v>
      </c>
      <c r="H153" s="23">
        <f>F153-$F$4</f>
        <v>0.00653935185185185</v>
      </c>
      <c r="I153" s="23">
        <f t="shared" si="2"/>
        <v>0.004155092592592592</v>
      </c>
    </row>
    <row r="154" spans="1:9" ht="15" customHeight="1">
      <c r="A154" s="32">
        <v>151</v>
      </c>
      <c r="B154" s="33" t="s">
        <v>155</v>
      </c>
      <c r="C154" s="33" t="s">
        <v>156</v>
      </c>
      <c r="D154" s="34" t="s">
        <v>441</v>
      </c>
      <c r="E154" s="33" t="s">
        <v>292</v>
      </c>
      <c r="F154" s="34" t="s">
        <v>613</v>
      </c>
      <c r="G154" s="35" t="str">
        <f>TEXT(INT((HOUR(F154)*3600+MINUTE(F154)*60+SECOND(F154))/$I$2/60),"0")&amp;"."&amp;TEXT(MOD((HOUR(F154)*3600+MINUTE(F154)*60+SECOND(F154))/$I$2,60),"00")&amp;"/km"</f>
        <v>4.53/km</v>
      </c>
      <c r="H154" s="36">
        <f>F154-$F$4</f>
        <v>0.006574074074074074</v>
      </c>
      <c r="I154" s="36">
        <f t="shared" si="2"/>
        <v>0.0029282407407407417</v>
      </c>
    </row>
    <row r="155" spans="1:9" ht="15" customHeight="1">
      <c r="A155" s="20">
        <v>152</v>
      </c>
      <c r="B155" s="21" t="s">
        <v>0</v>
      </c>
      <c r="C155" s="21" t="s">
        <v>201</v>
      </c>
      <c r="D155" s="30" t="s">
        <v>275</v>
      </c>
      <c r="E155" s="21" t="s">
        <v>364</v>
      </c>
      <c r="F155" s="30" t="s">
        <v>1</v>
      </c>
      <c r="G155" s="22" t="str">
        <f>TEXT(INT((HOUR(F155)*3600+MINUTE(F155)*60+SECOND(F155))/$I$2/60),"0")&amp;"."&amp;TEXT(MOD((HOUR(F155)*3600+MINUTE(F155)*60+SECOND(F155))/$I$2,60),"00")&amp;"/km"</f>
        <v>4.57/km</v>
      </c>
      <c r="H155" s="23">
        <f>F155-$F$4</f>
        <v>0.0068055555555555525</v>
      </c>
      <c r="I155" s="23">
        <f t="shared" si="2"/>
        <v>0.004976851851851849</v>
      </c>
    </row>
    <row r="156" spans="1:9" ht="15" customHeight="1">
      <c r="A156" s="20">
        <v>153</v>
      </c>
      <c r="B156" s="21" t="s">
        <v>2</v>
      </c>
      <c r="C156" s="21" t="s">
        <v>3</v>
      </c>
      <c r="D156" s="30" t="s">
        <v>284</v>
      </c>
      <c r="E156" s="21" t="s">
        <v>402</v>
      </c>
      <c r="F156" s="30" t="s">
        <v>4</v>
      </c>
      <c r="G156" s="22" t="str">
        <f>TEXT(INT((HOUR(F156)*3600+MINUTE(F156)*60+SECOND(F156))/$I$2/60),"0")&amp;"."&amp;TEXT(MOD((HOUR(F156)*3600+MINUTE(F156)*60+SECOND(F156))/$I$2,60),"00")&amp;"/km"</f>
        <v>4.59/km</v>
      </c>
      <c r="H156" s="23">
        <f>F156-$F$4</f>
        <v>0.006932870370370369</v>
      </c>
      <c r="I156" s="23">
        <f t="shared" si="2"/>
        <v>0.004189814814814811</v>
      </c>
    </row>
    <row r="157" spans="1:9" ht="15" customHeight="1">
      <c r="A157" s="20">
        <v>154</v>
      </c>
      <c r="B157" s="21" t="s">
        <v>5</v>
      </c>
      <c r="C157" s="21" t="s">
        <v>282</v>
      </c>
      <c r="D157" s="30" t="s">
        <v>441</v>
      </c>
      <c r="E157" s="21" t="s">
        <v>6</v>
      </c>
      <c r="F157" s="30" t="s">
        <v>7</v>
      </c>
      <c r="G157" s="22" t="str">
        <f>TEXT(INT((HOUR(F157)*3600+MINUTE(F157)*60+SECOND(F157))/$I$2/60),"0")&amp;"."&amp;TEXT(MOD((HOUR(F157)*3600+MINUTE(F157)*60+SECOND(F157))/$I$2,60),"00")&amp;"/km"</f>
        <v>5.01/km</v>
      </c>
      <c r="H157" s="23">
        <f>F157-$F$4</f>
        <v>0.007013888888888887</v>
      </c>
      <c r="I157" s="23">
        <f t="shared" si="2"/>
        <v>0.0033680555555555547</v>
      </c>
    </row>
    <row r="158" spans="1:9" ht="15" customHeight="1">
      <c r="A158" s="20">
        <v>155</v>
      </c>
      <c r="B158" s="21" t="s">
        <v>153</v>
      </c>
      <c r="C158" s="21" t="s">
        <v>154</v>
      </c>
      <c r="D158" s="30" t="s">
        <v>291</v>
      </c>
      <c r="E158" s="21" t="s">
        <v>364</v>
      </c>
      <c r="F158" s="30" t="s">
        <v>8</v>
      </c>
      <c r="G158" s="22" t="str">
        <f>TEXT(INT((HOUR(F158)*3600+MINUTE(F158)*60+SECOND(F158))/$I$2/60),"0")&amp;"."&amp;TEXT(MOD((HOUR(F158)*3600+MINUTE(F158)*60+SECOND(F158))/$I$2,60),"00")&amp;"/km"</f>
        <v>5.01/km</v>
      </c>
      <c r="H158" s="23">
        <f>F158-$F$4</f>
        <v>0.007037037037037038</v>
      </c>
      <c r="I158" s="23">
        <f t="shared" si="2"/>
        <v>0</v>
      </c>
    </row>
    <row r="159" spans="1:9" ht="15" customHeight="1">
      <c r="A159" s="20">
        <v>156</v>
      </c>
      <c r="B159" s="21" t="s">
        <v>602</v>
      </c>
      <c r="C159" s="21" t="s">
        <v>180</v>
      </c>
      <c r="D159" s="30" t="s">
        <v>276</v>
      </c>
      <c r="E159" s="21" t="s">
        <v>367</v>
      </c>
      <c r="F159" s="30" t="s">
        <v>9</v>
      </c>
      <c r="G159" s="22" t="str">
        <f>TEXT(INT((HOUR(F159)*3600+MINUTE(F159)*60+SECOND(F159))/$I$2/60),"0")&amp;"."&amp;TEXT(MOD((HOUR(F159)*3600+MINUTE(F159)*60+SECOND(F159))/$I$2,60),"00")&amp;"/km"</f>
        <v>5.02/km</v>
      </c>
      <c r="H159" s="23">
        <f>F159-$F$4</f>
        <v>0.0070717592592592585</v>
      </c>
      <c r="I159" s="23">
        <f t="shared" si="2"/>
        <v>0.002037037037037037</v>
      </c>
    </row>
    <row r="160" spans="1:9" ht="15" customHeight="1">
      <c r="A160" s="20">
        <v>157</v>
      </c>
      <c r="B160" s="21" t="s">
        <v>10</v>
      </c>
      <c r="C160" s="21" t="s">
        <v>232</v>
      </c>
      <c r="D160" s="30" t="s">
        <v>275</v>
      </c>
      <c r="E160" s="21" t="s">
        <v>367</v>
      </c>
      <c r="F160" s="30" t="s">
        <v>11</v>
      </c>
      <c r="G160" s="22" t="str">
        <f aca="true" t="shared" si="3" ref="G160:G223">TEXT(INT((HOUR(F160)*3600+MINUTE(F160)*60+SECOND(F160))/$I$2/60),"0")&amp;"."&amp;TEXT(MOD((HOUR(F160)*3600+MINUTE(F160)*60+SECOND(F160))/$I$2,60),"00")&amp;"/km"</f>
        <v>5.02/km</v>
      </c>
      <c r="H160" s="23">
        <f aca="true" t="shared" si="4" ref="H160:H223">F160-$F$4</f>
        <v>0.007083333333333332</v>
      </c>
      <c r="I160" s="23">
        <f aca="true" t="shared" si="5" ref="I160:I223">F160-INDEX($F$4:$F$500,MATCH(D160,$D$4:$D$500,0))</f>
        <v>0.005254629629629628</v>
      </c>
    </row>
    <row r="161" spans="1:9" ht="15" customHeight="1">
      <c r="A161" s="20">
        <v>158</v>
      </c>
      <c r="B161" s="21" t="s">
        <v>12</v>
      </c>
      <c r="C161" s="21" t="s">
        <v>224</v>
      </c>
      <c r="D161" s="30" t="s">
        <v>13</v>
      </c>
      <c r="E161" s="21" t="s">
        <v>411</v>
      </c>
      <c r="F161" s="30" t="s">
        <v>14</v>
      </c>
      <c r="G161" s="22" t="str">
        <f t="shared" si="3"/>
        <v>5.02/km</v>
      </c>
      <c r="H161" s="23">
        <f t="shared" si="4"/>
        <v>0.007106481481481479</v>
      </c>
      <c r="I161" s="23">
        <f t="shared" si="5"/>
        <v>0</v>
      </c>
    </row>
    <row r="162" spans="1:9" ht="15" customHeight="1">
      <c r="A162" s="20">
        <v>159</v>
      </c>
      <c r="B162" s="21" t="s">
        <v>15</v>
      </c>
      <c r="C162" s="21" t="s">
        <v>187</v>
      </c>
      <c r="D162" s="30" t="s">
        <v>275</v>
      </c>
      <c r="E162" s="21" t="s">
        <v>364</v>
      </c>
      <c r="F162" s="30" t="s">
        <v>16</v>
      </c>
      <c r="G162" s="22" t="str">
        <f t="shared" si="3"/>
        <v>5.03/km</v>
      </c>
      <c r="H162" s="23">
        <f t="shared" si="4"/>
        <v>0.007118055555555553</v>
      </c>
      <c r="I162" s="23">
        <f t="shared" si="5"/>
        <v>0.005289351851851849</v>
      </c>
    </row>
    <row r="163" spans="1:9" ht="15" customHeight="1">
      <c r="A163" s="20">
        <v>160</v>
      </c>
      <c r="B163" s="21" t="s">
        <v>17</v>
      </c>
      <c r="C163" s="21" t="s">
        <v>231</v>
      </c>
      <c r="D163" s="30" t="s">
        <v>273</v>
      </c>
      <c r="E163" s="21" t="s">
        <v>280</v>
      </c>
      <c r="F163" s="30" t="s">
        <v>18</v>
      </c>
      <c r="G163" s="22" t="str">
        <f t="shared" si="3"/>
        <v>5.03/km</v>
      </c>
      <c r="H163" s="23">
        <f t="shared" si="4"/>
        <v>0.00712962962962963</v>
      </c>
      <c r="I163" s="23">
        <f t="shared" si="5"/>
        <v>0.0059375</v>
      </c>
    </row>
    <row r="164" spans="1:9" ht="15" customHeight="1">
      <c r="A164" s="20">
        <v>161</v>
      </c>
      <c r="B164" s="21" t="s">
        <v>19</v>
      </c>
      <c r="C164" s="21" t="s">
        <v>210</v>
      </c>
      <c r="D164" s="30" t="s">
        <v>275</v>
      </c>
      <c r="E164" s="21" t="s">
        <v>263</v>
      </c>
      <c r="F164" s="30" t="s">
        <v>20</v>
      </c>
      <c r="G164" s="22" t="str">
        <f t="shared" si="3"/>
        <v>5.03/km</v>
      </c>
      <c r="H164" s="23">
        <f t="shared" si="4"/>
        <v>0.007152777777777777</v>
      </c>
      <c r="I164" s="23">
        <f t="shared" si="5"/>
        <v>0.005324074074074073</v>
      </c>
    </row>
    <row r="165" spans="1:9" ht="15" customHeight="1">
      <c r="A165" s="20">
        <v>162</v>
      </c>
      <c r="B165" s="21" t="s">
        <v>21</v>
      </c>
      <c r="C165" s="21" t="s">
        <v>201</v>
      </c>
      <c r="D165" s="30" t="s">
        <v>279</v>
      </c>
      <c r="E165" s="21" t="s">
        <v>329</v>
      </c>
      <c r="F165" s="30" t="s">
        <v>20</v>
      </c>
      <c r="G165" s="22" t="str">
        <f t="shared" si="3"/>
        <v>5.03/km</v>
      </c>
      <c r="H165" s="23">
        <f t="shared" si="4"/>
        <v>0.007152777777777777</v>
      </c>
      <c r="I165" s="23">
        <f t="shared" si="5"/>
        <v>0.004143518518518519</v>
      </c>
    </row>
    <row r="166" spans="1:9" ht="15" customHeight="1">
      <c r="A166" s="20">
        <v>163</v>
      </c>
      <c r="B166" s="21" t="s">
        <v>160</v>
      </c>
      <c r="C166" s="21" t="s">
        <v>456</v>
      </c>
      <c r="D166" s="30" t="s">
        <v>441</v>
      </c>
      <c r="E166" s="21" t="s">
        <v>22</v>
      </c>
      <c r="F166" s="30" t="s">
        <v>20</v>
      </c>
      <c r="G166" s="22" t="str">
        <f t="shared" si="3"/>
        <v>5.03/km</v>
      </c>
      <c r="H166" s="23">
        <f t="shared" si="4"/>
        <v>0.007152777777777777</v>
      </c>
      <c r="I166" s="23">
        <f t="shared" si="5"/>
        <v>0.0035069444444444445</v>
      </c>
    </row>
    <row r="167" spans="1:9" ht="15" customHeight="1">
      <c r="A167" s="20">
        <v>164</v>
      </c>
      <c r="B167" s="21" t="s">
        <v>23</v>
      </c>
      <c r="C167" s="21" t="s">
        <v>166</v>
      </c>
      <c r="D167" s="30" t="s">
        <v>284</v>
      </c>
      <c r="E167" s="21" t="s">
        <v>345</v>
      </c>
      <c r="F167" s="30" t="s">
        <v>20</v>
      </c>
      <c r="G167" s="22" t="str">
        <f t="shared" si="3"/>
        <v>5.03/km</v>
      </c>
      <c r="H167" s="23">
        <f t="shared" si="4"/>
        <v>0.007152777777777777</v>
      </c>
      <c r="I167" s="23">
        <f t="shared" si="5"/>
        <v>0.004409722222222219</v>
      </c>
    </row>
    <row r="168" spans="1:9" ht="15" customHeight="1">
      <c r="A168" s="20">
        <v>165</v>
      </c>
      <c r="B168" s="21" t="s">
        <v>24</v>
      </c>
      <c r="C168" s="21" t="s">
        <v>298</v>
      </c>
      <c r="D168" s="30" t="s">
        <v>284</v>
      </c>
      <c r="E168" s="21" t="s">
        <v>411</v>
      </c>
      <c r="F168" s="30" t="s">
        <v>25</v>
      </c>
      <c r="G168" s="22" t="str">
        <f t="shared" si="3"/>
        <v>5.05/km</v>
      </c>
      <c r="H168" s="23">
        <f t="shared" si="4"/>
        <v>0.00728009259259259</v>
      </c>
      <c r="I168" s="23">
        <f t="shared" si="5"/>
        <v>0.004537037037037032</v>
      </c>
    </row>
    <row r="169" spans="1:9" ht="15" customHeight="1">
      <c r="A169" s="20">
        <v>166</v>
      </c>
      <c r="B169" s="21" t="s">
        <v>26</v>
      </c>
      <c r="C169" s="21" t="s">
        <v>186</v>
      </c>
      <c r="D169" s="30" t="s">
        <v>275</v>
      </c>
      <c r="E169" s="21" t="s">
        <v>217</v>
      </c>
      <c r="F169" s="30" t="s">
        <v>27</v>
      </c>
      <c r="G169" s="22" t="str">
        <f t="shared" si="3"/>
        <v>5.06/km</v>
      </c>
      <c r="H169" s="23">
        <f t="shared" si="4"/>
        <v>0.00730324074074074</v>
      </c>
      <c r="I169" s="23">
        <f t="shared" si="5"/>
        <v>0.0054745370370370364</v>
      </c>
    </row>
    <row r="170" spans="1:9" ht="15" customHeight="1">
      <c r="A170" s="20">
        <v>167</v>
      </c>
      <c r="B170" s="21" t="s">
        <v>241</v>
      </c>
      <c r="C170" s="21" t="s">
        <v>216</v>
      </c>
      <c r="D170" s="30" t="s">
        <v>281</v>
      </c>
      <c r="E170" s="21" t="s">
        <v>411</v>
      </c>
      <c r="F170" s="30" t="s">
        <v>27</v>
      </c>
      <c r="G170" s="22" t="str">
        <f t="shared" si="3"/>
        <v>5.06/km</v>
      </c>
      <c r="H170" s="23">
        <f t="shared" si="4"/>
        <v>0.00730324074074074</v>
      </c>
      <c r="I170" s="23">
        <f t="shared" si="5"/>
        <v>0.005358796296296297</v>
      </c>
    </row>
    <row r="171" spans="1:9" ht="15" customHeight="1">
      <c r="A171" s="20">
        <v>168</v>
      </c>
      <c r="B171" s="21" t="s">
        <v>28</v>
      </c>
      <c r="C171" s="21" t="s">
        <v>29</v>
      </c>
      <c r="D171" s="30" t="s">
        <v>30</v>
      </c>
      <c r="E171" s="21" t="s">
        <v>411</v>
      </c>
      <c r="F171" s="30" t="s">
        <v>31</v>
      </c>
      <c r="G171" s="22" t="str">
        <f t="shared" si="3"/>
        <v>5.06/km</v>
      </c>
      <c r="H171" s="23">
        <f t="shared" si="4"/>
        <v>0.0073379629629629645</v>
      </c>
      <c r="I171" s="23">
        <f t="shared" si="5"/>
        <v>0</v>
      </c>
    </row>
    <row r="172" spans="1:9" ht="15" customHeight="1">
      <c r="A172" s="20">
        <v>169</v>
      </c>
      <c r="B172" s="21" t="s">
        <v>32</v>
      </c>
      <c r="C172" s="21" t="s">
        <v>206</v>
      </c>
      <c r="D172" s="30" t="s">
        <v>273</v>
      </c>
      <c r="E172" s="21" t="s">
        <v>388</v>
      </c>
      <c r="F172" s="30" t="s">
        <v>33</v>
      </c>
      <c r="G172" s="22" t="str">
        <f t="shared" si="3"/>
        <v>5.07/km</v>
      </c>
      <c r="H172" s="23">
        <f t="shared" si="4"/>
        <v>0.007395833333333332</v>
      </c>
      <c r="I172" s="23">
        <f t="shared" si="5"/>
        <v>0.006203703703703703</v>
      </c>
    </row>
    <row r="173" spans="1:9" ht="15" customHeight="1">
      <c r="A173" s="20">
        <v>170</v>
      </c>
      <c r="B173" s="21" t="s">
        <v>34</v>
      </c>
      <c r="C173" s="21" t="s">
        <v>180</v>
      </c>
      <c r="D173" s="30" t="s">
        <v>281</v>
      </c>
      <c r="E173" s="21" t="s">
        <v>280</v>
      </c>
      <c r="F173" s="30" t="s">
        <v>35</v>
      </c>
      <c r="G173" s="22" t="str">
        <f t="shared" si="3"/>
        <v>5.09/km</v>
      </c>
      <c r="H173" s="23">
        <f t="shared" si="4"/>
        <v>0.007488425925925924</v>
      </c>
      <c r="I173" s="23">
        <f t="shared" si="5"/>
        <v>0.005543981481481481</v>
      </c>
    </row>
    <row r="174" spans="1:9" ht="15" customHeight="1">
      <c r="A174" s="20">
        <v>171</v>
      </c>
      <c r="B174" s="21" t="s">
        <v>36</v>
      </c>
      <c r="C174" s="21" t="s">
        <v>37</v>
      </c>
      <c r="D174" s="30" t="s">
        <v>505</v>
      </c>
      <c r="E174" s="21" t="s">
        <v>163</v>
      </c>
      <c r="F174" s="30" t="s">
        <v>35</v>
      </c>
      <c r="G174" s="22" t="str">
        <f t="shared" si="3"/>
        <v>5.09/km</v>
      </c>
      <c r="H174" s="23">
        <f t="shared" si="4"/>
        <v>0.007488425925925924</v>
      </c>
      <c r="I174" s="23">
        <f t="shared" si="5"/>
        <v>0.003541666666666667</v>
      </c>
    </row>
    <row r="175" spans="1:9" ht="15" customHeight="1">
      <c r="A175" s="20">
        <v>172</v>
      </c>
      <c r="B175" s="21" t="s">
        <v>38</v>
      </c>
      <c r="C175" s="21" t="s">
        <v>204</v>
      </c>
      <c r="D175" s="30" t="s">
        <v>281</v>
      </c>
      <c r="E175" s="21" t="s">
        <v>283</v>
      </c>
      <c r="F175" s="30" t="s">
        <v>39</v>
      </c>
      <c r="G175" s="22" t="str">
        <f t="shared" si="3"/>
        <v>5.10/km</v>
      </c>
      <c r="H175" s="23">
        <f t="shared" si="4"/>
        <v>0.007534722222222222</v>
      </c>
      <c r="I175" s="23">
        <f t="shared" si="5"/>
        <v>0.005590277777777779</v>
      </c>
    </row>
    <row r="176" spans="1:9" ht="15" customHeight="1">
      <c r="A176" s="20">
        <v>173</v>
      </c>
      <c r="B176" s="21" t="s">
        <v>250</v>
      </c>
      <c r="C176" s="21" t="s">
        <v>152</v>
      </c>
      <c r="D176" s="30" t="s">
        <v>276</v>
      </c>
      <c r="E176" s="21" t="s">
        <v>411</v>
      </c>
      <c r="F176" s="30" t="s">
        <v>40</v>
      </c>
      <c r="G176" s="22" t="str">
        <f t="shared" si="3"/>
        <v>5.10/km</v>
      </c>
      <c r="H176" s="23">
        <f t="shared" si="4"/>
        <v>0.007569444444444443</v>
      </c>
      <c r="I176" s="23">
        <f t="shared" si="5"/>
        <v>0.002534722222222221</v>
      </c>
    </row>
    <row r="177" spans="1:9" ht="15" customHeight="1">
      <c r="A177" s="20">
        <v>174</v>
      </c>
      <c r="B177" s="21" t="s">
        <v>41</v>
      </c>
      <c r="C177" s="21" t="s">
        <v>207</v>
      </c>
      <c r="D177" s="30" t="s">
        <v>360</v>
      </c>
      <c r="E177" s="21" t="s">
        <v>364</v>
      </c>
      <c r="F177" s="30" t="s">
        <v>42</v>
      </c>
      <c r="G177" s="22" t="str">
        <f t="shared" si="3"/>
        <v>5.12/km</v>
      </c>
      <c r="H177" s="23">
        <f t="shared" si="4"/>
        <v>0.007662037037037038</v>
      </c>
      <c r="I177" s="23">
        <f t="shared" si="5"/>
        <v>0.0052777777777777805</v>
      </c>
    </row>
    <row r="178" spans="1:9" ht="15" customHeight="1">
      <c r="A178" s="32">
        <v>175</v>
      </c>
      <c r="B178" s="33" t="s">
        <v>43</v>
      </c>
      <c r="C178" s="33" t="s">
        <v>44</v>
      </c>
      <c r="D178" s="34" t="s">
        <v>289</v>
      </c>
      <c r="E178" s="33" t="s">
        <v>292</v>
      </c>
      <c r="F178" s="34" t="s">
        <v>45</v>
      </c>
      <c r="G178" s="35" t="str">
        <f t="shared" si="3"/>
        <v>5.12/km</v>
      </c>
      <c r="H178" s="36">
        <f t="shared" si="4"/>
        <v>0.0076851851851851855</v>
      </c>
      <c r="I178" s="36">
        <f t="shared" si="5"/>
        <v>0</v>
      </c>
    </row>
    <row r="179" spans="1:9" ht="15" customHeight="1">
      <c r="A179" s="20">
        <v>176</v>
      </c>
      <c r="B179" s="21" t="s">
        <v>46</v>
      </c>
      <c r="C179" s="21" t="s">
        <v>47</v>
      </c>
      <c r="D179" s="30" t="s">
        <v>288</v>
      </c>
      <c r="E179" s="21" t="s">
        <v>256</v>
      </c>
      <c r="F179" s="30" t="s">
        <v>45</v>
      </c>
      <c r="G179" s="22" t="str">
        <f t="shared" si="3"/>
        <v>5.12/km</v>
      </c>
      <c r="H179" s="23">
        <f t="shared" si="4"/>
        <v>0.0076851851851851855</v>
      </c>
      <c r="I179" s="23">
        <f t="shared" si="5"/>
        <v>0.0035995370370370365</v>
      </c>
    </row>
    <row r="180" spans="1:9" ht="15" customHeight="1">
      <c r="A180" s="20">
        <v>177</v>
      </c>
      <c r="B180" s="21" t="s">
        <v>48</v>
      </c>
      <c r="C180" s="21" t="s">
        <v>221</v>
      </c>
      <c r="D180" s="30" t="s">
        <v>273</v>
      </c>
      <c r="E180" s="21" t="s">
        <v>402</v>
      </c>
      <c r="F180" s="30" t="s">
        <v>49</v>
      </c>
      <c r="G180" s="22" t="str">
        <f t="shared" si="3"/>
        <v>5.15/km</v>
      </c>
      <c r="H180" s="23">
        <f t="shared" si="4"/>
        <v>0.007847222222222222</v>
      </c>
      <c r="I180" s="23">
        <f t="shared" si="5"/>
        <v>0.006655092592592593</v>
      </c>
    </row>
    <row r="181" spans="1:9" ht="15" customHeight="1">
      <c r="A181" s="20">
        <v>178</v>
      </c>
      <c r="B181" s="21" t="s">
        <v>50</v>
      </c>
      <c r="C181" s="21" t="s">
        <v>290</v>
      </c>
      <c r="D181" s="30" t="s">
        <v>275</v>
      </c>
      <c r="E181" s="21" t="s">
        <v>217</v>
      </c>
      <c r="F181" s="30" t="s">
        <v>51</v>
      </c>
      <c r="G181" s="22" t="str">
        <f t="shared" si="3"/>
        <v>5.16/km</v>
      </c>
      <c r="H181" s="23">
        <f t="shared" si="4"/>
        <v>0.007881944444444443</v>
      </c>
      <c r="I181" s="23">
        <f t="shared" si="5"/>
        <v>0.006053240740740739</v>
      </c>
    </row>
    <row r="182" spans="1:9" ht="15" customHeight="1">
      <c r="A182" s="20">
        <v>179</v>
      </c>
      <c r="B182" s="21" t="s">
        <v>52</v>
      </c>
      <c r="C182" s="21" t="s">
        <v>53</v>
      </c>
      <c r="D182" s="30" t="s">
        <v>325</v>
      </c>
      <c r="E182" s="21" t="s">
        <v>22</v>
      </c>
      <c r="F182" s="30" t="s">
        <v>54</v>
      </c>
      <c r="G182" s="22" t="str">
        <f t="shared" si="3"/>
        <v>5.17/km</v>
      </c>
      <c r="H182" s="23">
        <f t="shared" si="4"/>
        <v>0.007962962962962962</v>
      </c>
      <c r="I182" s="23">
        <f t="shared" si="5"/>
        <v>0.006770833333333332</v>
      </c>
    </row>
    <row r="183" spans="1:9" ht="15" customHeight="1">
      <c r="A183" s="20">
        <v>180</v>
      </c>
      <c r="B183" s="21" t="s">
        <v>293</v>
      </c>
      <c r="C183" s="21" t="s">
        <v>199</v>
      </c>
      <c r="D183" s="30" t="s">
        <v>275</v>
      </c>
      <c r="E183" s="21" t="s">
        <v>364</v>
      </c>
      <c r="F183" s="30" t="s">
        <v>55</v>
      </c>
      <c r="G183" s="22" t="str">
        <f t="shared" si="3"/>
        <v>5.17/km</v>
      </c>
      <c r="H183" s="23">
        <f t="shared" si="4"/>
        <v>0.007974537037037035</v>
      </c>
      <c r="I183" s="23">
        <f t="shared" si="5"/>
        <v>0.006145833333333331</v>
      </c>
    </row>
    <row r="184" spans="1:9" ht="15" customHeight="1">
      <c r="A184" s="32">
        <v>181</v>
      </c>
      <c r="B184" s="33" t="s">
        <v>56</v>
      </c>
      <c r="C184" s="33" t="s">
        <v>57</v>
      </c>
      <c r="D184" s="34" t="s">
        <v>410</v>
      </c>
      <c r="E184" s="33" t="s">
        <v>292</v>
      </c>
      <c r="F184" s="34" t="s">
        <v>58</v>
      </c>
      <c r="G184" s="35" t="str">
        <f t="shared" si="3"/>
        <v>5.18/km</v>
      </c>
      <c r="H184" s="36">
        <f t="shared" si="4"/>
        <v>0.007997685185185186</v>
      </c>
      <c r="I184" s="36">
        <f t="shared" si="5"/>
        <v>0.004699074074074076</v>
      </c>
    </row>
    <row r="185" spans="1:9" ht="15" customHeight="1">
      <c r="A185" s="20">
        <v>182</v>
      </c>
      <c r="B185" s="21" t="s">
        <v>59</v>
      </c>
      <c r="C185" s="21" t="s">
        <v>166</v>
      </c>
      <c r="D185" s="30" t="s">
        <v>285</v>
      </c>
      <c r="E185" s="21" t="s">
        <v>367</v>
      </c>
      <c r="F185" s="30" t="s">
        <v>60</v>
      </c>
      <c r="G185" s="22" t="str">
        <f t="shared" si="3"/>
        <v>5.19/km</v>
      </c>
      <c r="H185" s="23">
        <f t="shared" si="4"/>
        <v>0.008078703703703704</v>
      </c>
      <c r="I185" s="23">
        <f t="shared" si="5"/>
        <v>0.0036921296296296285</v>
      </c>
    </row>
    <row r="186" spans="1:9" ht="15" customHeight="1">
      <c r="A186" s="20">
        <v>183</v>
      </c>
      <c r="B186" s="21" t="s">
        <v>61</v>
      </c>
      <c r="C186" s="21" t="s">
        <v>62</v>
      </c>
      <c r="D186" s="30" t="s">
        <v>276</v>
      </c>
      <c r="E186" s="21" t="s">
        <v>411</v>
      </c>
      <c r="F186" s="30" t="s">
        <v>63</v>
      </c>
      <c r="G186" s="22" t="str">
        <f t="shared" si="3"/>
        <v>5.20/km</v>
      </c>
      <c r="H186" s="23">
        <f t="shared" si="4"/>
        <v>0.008101851851851851</v>
      </c>
      <c r="I186" s="23">
        <f t="shared" si="5"/>
        <v>0.0030671296296296297</v>
      </c>
    </row>
    <row r="187" spans="1:9" ht="15" customHeight="1">
      <c r="A187" s="20">
        <v>184</v>
      </c>
      <c r="B187" s="21" t="s">
        <v>64</v>
      </c>
      <c r="C187" s="21" t="s">
        <v>65</v>
      </c>
      <c r="D187" s="30" t="s">
        <v>284</v>
      </c>
      <c r="E187" s="21" t="s">
        <v>345</v>
      </c>
      <c r="F187" s="30" t="s">
        <v>66</v>
      </c>
      <c r="G187" s="22" t="str">
        <f t="shared" si="3"/>
        <v>5.20/km</v>
      </c>
      <c r="H187" s="23">
        <f t="shared" si="4"/>
        <v>0.00814814814814815</v>
      </c>
      <c r="I187" s="23">
        <f t="shared" si="5"/>
        <v>0.0054050925925925915</v>
      </c>
    </row>
    <row r="188" spans="1:9" ht="15" customHeight="1">
      <c r="A188" s="20">
        <v>185</v>
      </c>
      <c r="B188" s="21" t="s">
        <v>67</v>
      </c>
      <c r="C188" s="21" t="s">
        <v>68</v>
      </c>
      <c r="D188" s="30" t="s">
        <v>285</v>
      </c>
      <c r="E188" s="21" t="s">
        <v>411</v>
      </c>
      <c r="F188" s="30" t="s">
        <v>69</v>
      </c>
      <c r="G188" s="22" t="str">
        <f t="shared" si="3"/>
        <v>5.21/km</v>
      </c>
      <c r="H188" s="23">
        <f t="shared" si="4"/>
        <v>0.00818287037037037</v>
      </c>
      <c r="I188" s="23">
        <f t="shared" si="5"/>
        <v>0.003796296296296294</v>
      </c>
    </row>
    <row r="189" spans="1:9" ht="15" customHeight="1">
      <c r="A189" s="20">
        <v>186</v>
      </c>
      <c r="B189" s="21" t="s">
        <v>70</v>
      </c>
      <c r="C189" s="21" t="s">
        <v>186</v>
      </c>
      <c r="D189" s="30" t="s">
        <v>273</v>
      </c>
      <c r="E189" s="21" t="s">
        <v>6</v>
      </c>
      <c r="F189" s="30" t="s">
        <v>71</v>
      </c>
      <c r="G189" s="22" t="str">
        <f t="shared" si="3"/>
        <v>5.24/km</v>
      </c>
      <c r="H189" s="23">
        <f t="shared" si="4"/>
        <v>0.008333333333333333</v>
      </c>
      <c r="I189" s="23">
        <f t="shared" si="5"/>
        <v>0.007141203703703703</v>
      </c>
    </row>
    <row r="190" spans="1:9" ht="15" customHeight="1">
      <c r="A190" s="20">
        <v>187</v>
      </c>
      <c r="B190" s="21" t="s">
        <v>72</v>
      </c>
      <c r="C190" s="21" t="s">
        <v>73</v>
      </c>
      <c r="D190" s="30" t="s">
        <v>285</v>
      </c>
      <c r="E190" s="21" t="s">
        <v>402</v>
      </c>
      <c r="F190" s="30" t="s">
        <v>74</v>
      </c>
      <c r="G190" s="22" t="str">
        <f t="shared" si="3"/>
        <v>5.25/km</v>
      </c>
      <c r="H190" s="23">
        <f t="shared" si="4"/>
        <v>0.008414351851851852</v>
      </c>
      <c r="I190" s="23">
        <f t="shared" si="5"/>
        <v>0.004027777777777776</v>
      </c>
    </row>
    <row r="191" spans="1:9" ht="15" customHeight="1">
      <c r="A191" s="20">
        <v>188</v>
      </c>
      <c r="B191" s="21" t="s">
        <v>75</v>
      </c>
      <c r="C191" s="21" t="s">
        <v>76</v>
      </c>
      <c r="D191" s="30" t="s">
        <v>288</v>
      </c>
      <c r="E191" s="21" t="s">
        <v>364</v>
      </c>
      <c r="F191" s="30" t="s">
        <v>74</v>
      </c>
      <c r="G191" s="22" t="str">
        <f t="shared" si="3"/>
        <v>5.25/km</v>
      </c>
      <c r="H191" s="23">
        <f t="shared" si="4"/>
        <v>0.008414351851851852</v>
      </c>
      <c r="I191" s="23">
        <f t="shared" si="5"/>
        <v>0.004328703703703703</v>
      </c>
    </row>
    <row r="192" spans="1:9" ht="15" customHeight="1">
      <c r="A192" s="20">
        <v>189</v>
      </c>
      <c r="B192" s="21" t="s">
        <v>77</v>
      </c>
      <c r="C192" s="21" t="s">
        <v>183</v>
      </c>
      <c r="D192" s="30" t="s">
        <v>276</v>
      </c>
      <c r="E192" s="21" t="s">
        <v>317</v>
      </c>
      <c r="F192" s="30" t="s">
        <v>78</v>
      </c>
      <c r="G192" s="22" t="str">
        <f t="shared" si="3"/>
        <v>5.25/km</v>
      </c>
      <c r="H192" s="23">
        <f t="shared" si="4"/>
        <v>0.008437499999999999</v>
      </c>
      <c r="I192" s="23">
        <f t="shared" si="5"/>
        <v>0.003402777777777777</v>
      </c>
    </row>
    <row r="193" spans="1:9" ht="15" customHeight="1">
      <c r="A193" s="20">
        <v>190</v>
      </c>
      <c r="B193" s="21" t="s">
        <v>79</v>
      </c>
      <c r="C193" s="21" t="s">
        <v>231</v>
      </c>
      <c r="D193" s="30" t="s">
        <v>325</v>
      </c>
      <c r="E193" s="21" t="s">
        <v>364</v>
      </c>
      <c r="F193" s="30" t="s">
        <v>80</v>
      </c>
      <c r="G193" s="22" t="str">
        <f t="shared" si="3"/>
        <v>5.29/km</v>
      </c>
      <c r="H193" s="23">
        <f t="shared" si="4"/>
        <v>0.008657407407407407</v>
      </c>
      <c r="I193" s="23">
        <f t="shared" si="5"/>
        <v>0.007465277777777777</v>
      </c>
    </row>
    <row r="194" spans="1:9" ht="15" customHeight="1">
      <c r="A194" s="20">
        <v>191</v>
      </c>
      <c r="B194" s="21" t="s">
        <v>81</v>
      </c>
      <c r="C194" s="21" t="s">
        <v>82</v>
      </c>
      <c r="D194" s="30" t="s">
        <v>284</v>
      </c>
      <c r="E194" s="21" t="s">
        <v>83</v>
      </c>
      <c r="F194" s="30" t="s">
        <v>84</v>
      </c>
      <c r="G194" s="22" t="str">
        <f t="shared" si="3"/>
        <v>5.30/km</v>
      </c>
      <c r="H194" s="23">
        <f t="shared" si="4"/>
        <v>0.008692129629629628</v>
      </c>
      <c r="I194" s="23">
        <f t="shared" si="5"/>
        <v>0.00594907407407407</v>
      </c>
    </row>
    <row r="195" spans="1:9" ht="15" customHeight="1">
      <c r="A195" s="20">
        <v>192</v>
      </c>
      <c r="B195" s="21" t="s">
        <v>238</v>
      </c>
      <c r="C195" s="21" t="s">
        <v>225</v>
      </c>
      <c r="D195" s="30" t="s">
        <v>276</v>
      </c>
      <c r="E195" s="21" t="s">
        <v>411</v>
      </c>
      <c r="F195" s="30" t="s">
        <v>85</v>
      </c>
      <c r="G195" s="22" t="str">
        <f t="shared" si="3"/>
        <v>5.31/km</v>
      </c>
      <c r="H195" s="23">
        <f t="shared" si="4"/>
        <v>0.008738425925925926</v>
      </c>
      <c r="I195" s="23">
        <f t="shared" si="5"/>
        <v>0.003703703703703704</v>
      </c>
    </row>
    <row r="196" spans="1:9" ht="15" customHeight="1">
      <c r="A196" s="20">
        <v>193</v>
      </c>
      <c r="B196" s="21" t="s">
        <v>86</v>
      </c>
      <c r="C196" s="21" t="s">
        <v>210</v>
      </c>
      <c r="D196" s="30" t="s">
        <v>281</v>
      </c>
      <c r="E196" s="21" t="s">
        <v>345</v>
      </c>
      <c r="F196" s="30" t="s">
        <v>87</v>
      </c>
      <c r="G196" s="22" t="str">
        <f t="shared" si="3"/>
        <v>5.31/km</v>
      </c>
      <c r="H196" s="23">
        <f t="shared" si="4"/>
        <v>0.008784722222222223</v>
      </c>
      <c r="I196" s="23">
        <f t="shared" si="5"/>
        <v>0.00684027777777778</v>
      </c>
    </row>
    <row r="197" spans="1:9" ht="15" customHeight="1">
      <c r="A197" s="20">
        <v>194</v>
      </c>
      <c r="B197" s="21" t="s">
        <v>88</v>
      </c>
      <c r="C197" s="21" t="s">
        <v>590</v>
      </c>
      <c r="D197" s="30" t="s">
        <v>291</v>
      </c>
      <c r="E197" s="21" t="s">
        <v>345</v>
      </c>
      <c r="F197" s="30" t="s">
        <v>89</v>
      </c>
      <c r="G197" s="22" t="str">
        <f t="shared" si="3"/>
        <v>5.32/km</v>
      </c>
      <c r="H197" s="23">
        <f t="shared" si="4"/>
        <v>0.00880787037037037</v>
      </c>
      <c r="I197" s="23">
        <f t="shared" si="5"/>
        <v>0.0017708333333333326</v>
      </c>
    </row>
    <row r="198" spans="1:9" ht="15" customHeight="1">
      <c r="A198" s="20">
        <v>195</v>
      </c>
      <c r="B198" s="21" t="s">
        <v>90</v>
      </c>
      <c r="C198" s="21" t="s">
        <v>200</v>
      </c>
      <c r="D198" s="30" t="s">
        <v>281</v>
      </c>
      <c r="E198" s="21" t="s">
        <v>367</v>
      </c>
      <c r="F198" s="30" t="s">
        <v>91</v>
      </c>
      <c r="G198" s="22" t="str">
        <f t="shared" si="3"/>
        <v>5.34/km</v>
      </c>
      <c r="H198" s="23">
        <f t="shared" si="4"/>
        <v>0.00894675925925926</v>
      </c>
      <c r="I198" s="23">
        <f t="shared" si="5"/>
        <v>0.007002314814814817</v>
      </c>
    </row>
    <row r="199" spans="1:9" ht="15" customHeight="1">
      <c r="A199" s="20">
        <v>196</v>
      </c>
      <c r="B199" s="21" t="s">
        <v>92</v>
      </c>
      <c r="C199" s="21" t="s">
        <v>92</v>
      </c>
      <c r="D199" s="30" t="s">
        <v>93</v>
      </c>
      <c r="E199" s="24"/>
      <c r="F199" s="30" t="s">
        <v>94</v>
      </c>
      <c r="G199" s="22" t="str">
        <f t="shared" si="3"/>
        <v>5.37/km</v>
      </c>
      <c r="H199" s="23">
        <f t="shared" si="4"/>
        <v>0.00908564814814815</v>
      </c>
      <c r="I199" s="23">
        <f t="shared" si="5"/>
        <v>0</v>
      </c>
    </row>
    <row r="200" spans="1:9" ht="15" customHeight="1">
      <c r="A200" s="20">
        <v>197</v>
      </c>
      <c r="B200" s="21" t="s">
        <v>157</v>
      </c>
      <c r="C200" s="21" t="s">
        <v>165</v>
      </c>
      <c r="D200" s="30" t="s">
        <v>30</v>
      </c>
      <c r="E200" s="21" t="s">
        <v>345</v>
      </c>
      <c r="F200" s="30" t="s">
        <v>95</v>
      </c>
      <c r="G200" s="22" t="str">
        <f t="shared" si="3"/>
        <v>5.42/km</v>
      </c>
      <c r="H200" s="23">
        <f t="shared" si="4"/>
        <v>0.009374999999999996</v>
      </c>
      <c r="I200" s="23">
        <f t="shared" si="5"/>
        <v>0.0020370370370370317</v>
      </c>
    </row>
    <row r="201" spans="1:9" ht="15" customHeight="1">
      <c r="A201" s="20">
        <v>198</v>
      </c>
      <c r="B201" s="21" t="s">
        <v>96</v>
      </c>
      <c r="C201" s="21" t="s">
        <v>201</v>
      </c>
      <c r="D201" s="30" t="s">
        <v>279</v>
      </c>
      <c r="E201" s="21" t="s">
        <v>243</v>
      </c>
      <c r="F201" s="30" t="s">
        <v>97</v>
      </c>
      <c r="G201" s="22" t="str">
        <f t="shared" si="3"/>
        <v>5.43/km</v>
      </c>
      <c r="H201" s="23">
        <f t="shared" si="4"/>
        <v>0.009479166666666665</v>
      </c>
      <c r="I201" s="23">
        <f t="shared" si="5"/>
        <v>0.006469907407407407</v>
      </c>
    </row>
    <row r="202" spans="1:9" ht="15" customHeight="1">
      <c r="A202" s="20">
        <v>199</v>
      </c>
      <c r="B202" s="21" t="s">
        <v>98</v>
      </c>
      <c r="C202" s="21" t="s">
        <v>202</v>
      </c>
      <c r="D202" s="30" t="s">
        <v>288</v>
      </c>
      <c r="E202" s="21" t="s">
        <v>364</v>
      </c>
      <c r="F202" s="30" t="s">
        <v>99</v>
      </c>
      <c r="G202" s="22" t="str">
        <f t="shared" si="3"/>
        <v>5.44/km</v>
      </c>
      <c r="H202" s="23">
        <f t="shared" si="4"/>
        <v>0.009525462962962963</v>
      </c>
      <c r="I202" s="23">
        <f t="shared" si="5"/>
        <v>0.005439814814814814</v>
      </c>
    </row>
    <row r="203" spans="1:9" ht="15" customHeight="1">
      <c r="A203" s="32">
        <v>200</v>
      </c>
      <c r="B203" s="33" t="s">
        <v>262</v>
      </c>
      <c r="C203" s="33" t="s">
        <v>183</v>
      </c>
      <c r="D203" s="34" t="s">
        <v>281</v>
      </c>
      <c r="E203" s="33" t="s">
        <v>292</v>
      </c>
      <c r="F203" s="34" t="s">
        <v>100</v>
      </c>
      <c r="G203" s="35" t="str">
        <f t="shared" si="3"/>
        <v>5.49/km</v>
      </c>
      <c r="H203" s="36">
        <f t="shared" si="4"/>
        <v>0.00982638888888889</v>
      </c>
      <c r="I203" s="36">
        <f t="shared" si="5"/>
        <v>0.007881944444444447</v>
      </c>
    </row>
    <row r="204" spans="1:9" ht="15" customHeight="1">
      <c r="A204" s="20">
        <v>201</v>
      </c>
      <c r="B204" s="21" t="s">
        <v>101</v>
      </c>
      <c r="C204" s="21" t="s">
        <v>201</v>
      </c>
      <c r="D204" s="30" t="s">
        <v>281</v>
      </c>
      <c r="E204" s="21" t="s">
        <v>102</v>
      </c>
      <c r="F204" s="30" t="s">
        <v>103</v>
      </c>
      <c r="G204" s="22" t="str">
        <f t="shared" si="3"/>
        <v>5.50/km</v>
      </c>
      <c r="H204" s="23">
        <f t="shared" si="4"/>
        <v>0.009837962962962963</v>
      </c>
      <c r="I204" s="23">
        <f t="shared" si="5"/>
        <v>0.00789351851851852</v>
      </c>
    </row>
    <row r="205" spans="1:9" ht="15" customHeight="1">
      <c r="A205" s="20">
        <v>202</v>
      </c>
      <c r="B205" s="21" t="s">
        <v>104</v>
      </c>
      <c r="C205" s="21" t="s">
        <v>298</v>
      </c>
      <c r="D205" s="30" t="s">
        <v>285</v>
      </c>
      <c r="E205" s="21" t="s">
        <v>364</v>
      </c>
      <c r="F205" s="30" t="s">
        <v>105</v>
      </c>
      <c r="G205" s="22" t="str">
        <f t="shared" si="3"/>
        <v>5.55/km</v>
      </c>
      <c r="H205" s="23">
        <f t="shared" si="4"/>
        <v>0.010138888888888887</v>
      </c>
      <c r="I205" s="23">
        <f t="shared" si="5"/>
        <v>0.005752314814814811</v>
      </c>
    </row>
    <row r="206" spans="1:9" ht="15" customHeight="1">
      <c r="A206" s="20">
        <v>203</v>
      </c>
      <c r="B206" s="21" t="s">
        <v>106</v>
      </c>
      <c r="C206" s="21" t="s">
        <v>220</v>
      </c>
      <c r="D206" s="30" t="s">
        <v>281</v>
      </c>
      <c r="E206" s="21" t="s">
        <v>364</v>
      </c>
      <c r="F206" s="30" t="s">
        <v>107</v>
      </c>
      <c r="G206" s="22" t="str">
        <f t="shared" si="3"/>
        <v>5.57/km</v>
      </c>
      <c r="H206" s="23">
        <f t="shared" si="4"/>
        <v>0.010266203703703703</v>
      </c>
      <c r="I206" s="23">
        <f t="shared" si="5"/>
        <v>0.00832175925925926</v>
      </c>
    </row>
    <row r="207" spans="1:9" ht="15" customHeight="1">
      <c r="A207" s="20">
        <v>204</v>
      </c>
      <c r="B207" s="21" t="s">
        <v>108</v>
      </c>
      <c r="C207" s="21" t="s">
        <v>197</v>
      </c>
      <c r="D207" s="30" t="s">
        <v>525</v>
      </c>
      <c r="E207" s="21" t="s">
        <v>364</v>
      </c>
      <c r="F207" s="30" t="s">
        <v>109</v>
      </c>
      <c r="G207" s="22" t="str">
        <f t="shared" si="3"/>
        <v>5.57/km</v>
      </c>
      <c r="H207" s="23">
        <f t="shared" si="4"/>
        <v>0.010277777777777776</v>
      </c>
      <c r="I207" s="23">
        <f t="shared" si="5"/>
        <v>0.0055671296296296285</v>
      </c>
    </row>
    <row r="208" spans="1:9" ht="15" customHeight="1">
      <c r="A208" s="20">
        <v>205</v>
      </c>
      <c r="B208" s="21" t="s">
        <v>110</v>
      </c>
      <c r="C208" s="21" t="s">
        <v>111</v>
      </c>
      <c r="D208" s="30" t="s">
        <v>291</v>
      </c>
      <c r="E208" s="21" t="s">
        <v>112</v>
      </c>
      <c r="F208" s="30" t="s">
        <v>113</v>
      </c>
      <c r="G208" s="22" t="str">
        <f t="shared" si="3"/>
        <v>5.58/km</v>
      </c>
      <c r="H208" s="23">
        <f t="shared" si="4"/>
        <v>0.010300925925925927</v>
      </c>
      <c r="I208" s="23">
        <f t="shared" si="5"/>
        <v>0.003263888888888889</v>
      </c>
    </row>
    <row r="209" spans="1:9" ht="15" customHeight="1">
      <c r="A209" s="20">
        <v>206</v>
      </c>
      <c r="B209" s="21" t="s">
        <v>238</v>
      </c>
      <c r="C209" s="21" t="s">
        <v>114</v>
      </c>
      <c r="D209" s="30" t="s">
        <v>284</v>
      </c>
      <c r="E209" s="21" t="s">
        <v>364</v>
      </c>
      <c r="F209" s="30" t="s">
        <v>115</v>
      </c>
      <c r="G209" s="22" t="str">
        <f t="shared" si="3"/>
        <v>6.00/km</v>
      </c>
      <c r="H209" s="23">
        <f t="shared" si="4"/>
        <v>0.010451388888888887</v>
      </c>
      <c r="I209" s="23">
        <f t="shared" si="5"/>
        <v>0.007708333333333329</v>
      </c>
    </row>
    <row r="210" spans="1:9" ht="15" customHeight="1">
      <c r="A210" s="20">
        <v>207</v>
      </c>
      <c r="B210" s="21" t="s">
        <v>116</v>
      </c>
      <c r="C210" s="21" t="s">
        <v>208</v>
      </c>
      <c r="D210" s="30" t="s">
        <v>276</v>
      </c>
      <c r="E210" s="21" t="s">
        <v>364</v>
      </c>
      <c r="F210" s="30" t="s">
        <v>117</v>
      </c>
      <c r="G210" s="22" t="str">
        <f t="shared" si="3"/>
        <v>6.03/km</v>
      </c>
      <c r="H210" s="23">
        <f t="shared" si="4"/>
        <v>0.010601851851851854</v>
      </c>
      <c r="I210" s="23">
        <f t="shared" si="5"/>
        <v>0.005567129629629632</v>
      </c>
    </row>
    <row r="211" spans="1:9" ht="15" customHeight="1">
      <c r="A211" s="32">
        <v>208</v>
      </c>
      <c r="B211" s="33" t="s">
        <v>158</v>
      </c>
      <c r="C211" s="33" t="s">
        <v>159</v>
      </c>
      <c r="D211" s="34" t="s">
        <v>275</v>
      </c>
      <c r="E211" s="33" t="s">
        <v>292</v>
      </c>
      <c r="F211" s="34" t="s">
        <v>118</v>
      </c>
      <c r="G211" s="35" t="str">
        <f t="shared" si="3"/>
        <v>6.04/km</v>
      </c>
      <c r="H211" s="36">
        <f t="shared" si="4"/>
        <v>0.010648148148148148</v>
      </c>
      <c r="I211" s="36">
        <f t="shared" si="5"/>
        <v>0.008819444444444444</v>
      </c>
    </row>
    <row r="212" spans="1:9" ht="15" customHeight="1">
      <c r="A212" s="32">
        <v>209</v>
      </c>
      <c r="B212" s="33" t="s">
        <v>119</v>
      </c>
      <c r="C212" s="33" t="s">
        <v>120</v>
      </c>
      <c r="D212" s="34" t="s">
        <v>289</v>
      </c>
      <c r="E212" s="33" t="s">
        <v>292</v>
      </c>
      <c r="F212" s="34" t="s">
        <v>121</v>
      </c>
      <c r="G212" s="35" t="str">
        <f t="shared" si="3"/>
        <v>6.06/km</v>
      </c>
      <c r="H212" s="36">
        <f t="shared" si="4"/>
        <v>0.010763888888888887</v>
      </c>
      <c r="I212" s="36">
        <f t="shared" si="5"/>
        <v>0.0030787037037037016</v>
      </c>
    </row>
    <row r="213" spans="1:9" ht="15" customHeight="1">
      <c r="A213" s="20">
        <v>210</v>
      </c>
      <c r="B213" s="21" t="s">
        <v>122</v>
      </c>
      <c r="C213" s="21" t="s">
        <v>180</v>
      </c>
      <c r="D213" s="30" t="s">
        <v>273</v>
      </c>
      <c r="E213" s="21" t="s">
        <v>345</v>
      </c>
      <c r="F213" s="30" t="s">
        <v>123</v>
      </c>
      <c r="G213" s="22" t="str">
        <f t="shared" si="3"/>
        <v>6.06/km</v>
      </c>
      <c r="H213" s="23">
        <f t="shared" si="4"/>
        <v>0.010798611111111111</v>
      </c>
      <c r="I213" s="23">
        <f t="shared" si="5"/>
        <v>0.009606481481481481</v>
      </c>
    </row>
    <row r="214" spans="1:9" ht="15" customHeight="1">
      <c r="A214" s="20">
        <v>211</v>
      </c>
      <c r="B214" s="21" t="s">
        <v>124</v>
      </c>
      <c r="C214" s="21" t="s">
        <v>125</v>
      </c>
      <c r="D214" s="30" t="s">
        <v>276</v>
      </c>
      <c r="E214" s="21" t="s">
        <v>163</v>
      </c>
      <c r="F214" s="30" t="s">
        <v>126</v>
      </c>
      <c r="G214" s="22" t="str">
        <f t="shared" si="3"/>
        <v>6.07/km</v>
      </c>
      <c r="H214" s="23">
        <f t="shared" si="4"/>
        <v>0.010821759259259258</v>
      </c>
      <c r="I214" s="23">
        <f t="shared" si="5"/>
        <v>0.005787037037037037</v>
      </c>
    </row>
    <row r="215" spans="1:9" ht="15" customHeight="1">
      <c r="A215" s="20">
        <v>212</v>
      </c>
      <c r="B215" s="21" t="s">
        <v>127</v>
      </c>
      <c r="C215" s="21" t="s">
        <v>216</v>
      </c>
      <c r="D215" s="30" t="s">
        <v>276</v>
      </c>
      <c r="E215" s="21" t="s">
        <v>364</v>
      </c>
      <c r="F215" s="30" t="s">
        <v>128</v>
      </c>
      <c r="G215" s="22" t="str">
        <f t="shared" si="3"/>
        <v>6.09/km</v>
      </c>
      <c r="H215" s="23">
        <f t="shared" si="4"/>
        <v>0.010960648148148145</v>
      </c>
      <c r="I215" s="23">
        <f t="shared" si="5"/>
        <v>0.005925925925925923</v>
      </c>
    </row>
    <row r="216" spans="1:9" ht="15" customHeight="1">
      <c r="A216" s="20">
        <v>213</v>
      </c>
      <c r="B216" s="21" t="s">
        <v>236</v>
      </c>
      <c r="C216" s="21" t="s">
        <v>182</v>
      </c>
      <c r="D216" s="30" t="s">
        <v>314</v>
      </c>
      <c r="E216" s="21" t="s">
        <v>364</v>
      </c>
      <c r="F216" s="30" t="s">
        <v>128</v>
      </c>
      <c r="G216" s="22" t="str">
        <f t="shared" si="3"/>
        <v>6.09/km</v>
      </c>
      <c r="H216" s="23">
        <f t="shared" si="4"/>
        <v>0.010960648148148145</v>
      </c>
      <c r="I216" s="23">
        <f t="shared" si="5"/>
        <v>0.0102662037037037</v>
      </c>
    </row>
    <row r="217" spans="1:9" ht="15" customHeight="1">
      <c r="A217" s="20">
        <v>214</v>
      </c>
      <c r="B217" s="21" t="s">
        <v>129</v>
      </c>
      <c r="C217" s="21" t="s">
        <v>551</v>
      </c>
      <c r="D217" s="30" t="s">
        <v>284</v>
      </c>
      <c r="E217" s="21" t="s">
        <v>367</v>
      </c>
      <c r="F217" s="30" t="s">
        <v>130</v>
      </c>
      <c r="G217" s="22" t="str">
        <f t="shared" si="3"/>
        <v>6.11/km</v>
      </c>
      <c r="H217" s="23">
        <f t="shared" si="4"/>
        <v>0.01107638888888889</v>
      </c>
      <c r="I217" s="23">
        <f t="shared" si="5"/>
        <v>0.008333333333333333</v>
      </c>
    </row>
    <row r="218" spans="1:9" ht="15" customHeight="1">
      <c r="A218" s="20">
        <v>215</v>
      </c>
      <c r="B218" s="21" t="s">
        <v>131</v>
      </c>
      <c r="C218" s="21" t="s">
        <v>205</v>
      </c>
      <c r="D218" s="30" t="s">
        <v>132</v>
      </c>
      <c r="E218" s="21" t="s">
        <v>287</v>
      </c>
      <c r="F218" s="30" t="s">
        <v>277</v>
      </c>
      <c r="G218" s="22" t="str">
        <f t="shared" si="3"/>
        <v>6.19/km</v>
      </c>
      <c r="H218" s="23">
        <f t="shared" si="4"/>
        <v>0.011527777777777777</v>
      </c>
      <c r="I218" s="23">
        <f t="shared" si="5"/>
        <v>0</v>
      </c>
    </row>
    <row r="219" spans="1:9" ht="15" customHeight="1">
      <c r="A219" s="20">
        <v>216</v>
      </c>
      <c r="B219" s="21" t="s">
        <v>133</v>
      </c>
      <c r="C219" s="21" t="s">
        <v>134</v>
      </c>
      <c r="D219" s="30" t="s">
        <v>276</v>
      </c>
      <c r="E219" s="21" t="s">
        <v>364</v>
      </c>
      <c r="F219" s="30" t="s">
        <v>135</v>
      </c>
      <c r="G219" s="22" t="str">
        <f t="shared" si="3"/>
        <v>6.22/km</v>
      </c>
      <c r="H219" s="23">
        <f t="shared" si="4"/>
        <v>0.011724537037037039</v>
      </c>
      <c r="I219" s="23">
        <f t="shared" si="5"/>
        <v>0.006689814814814817</v>
      </c>
    </row>
    <row r="220" spans="1:9" ht="15" customHeight="1">
      <c r="A220" s="20">
        <v>217</v>
      </c>
      <c r="B220" s="21" t="s">
        <v>136</v>
      </c>
      <c r="C220" s="21" t="s">
        <v>297</v>
      </c>
      <c r="D220" s="30" t="s">
        <v>525</v>
      </c>
      <c r="E220" s="21" t="s">
        <v>364</v>
      </c>
      <c r="F220" s="30" t="s">
        <v>137</v>
      </c>
      <c r="G220" s="22" t="str">
        <f t="shared" si="3"/>
        <v>6.22/km</v>
      </c>
      <c r="H220" s="23">
        <f t="shared" si="4"/>
        <v>0.011736111111111109</v>
      </c>
      <c r="I220" s="23">
        <f t="shared" si="5"/>
        <v>0.007025462962962961</v>
      </c>
    </row>
    <row r="221" spans="1:9" ht="15" customHeight="1">
      <c r="A221" s="20">
        <v>218</v>
      </c>
      <c r="B221" s="21" t="s">
        <v>138</v>
      </c>
      <c r="C221" s="21" t="s">
        <v>202</v>
      </c>
      <c r="D221" s="30" t="s">
        <v>276</v>
      </c>
      <c r="E221" s="21" t="s">
        <v>364</v>
      </c>
      <c r="F221" s="30" t="s">
        <v>139</v>
      </c>
      <c r="G221" s="22" t="str">
        <f t="shared" si="3"/>
        <v>6.32/km</v>
      </c>
      <c r="H221" s="23">
        <f t="shared" si="4"/>
        <v>0.012268518518518517</v>
      </c>
      <c r="I221" s="23">
        <f t="shared" si="5"/>
        <v>0.0072337962962962955</v>
      </c>
    </row>
    <row r="222" spans="1:9" ht="15" customHeight="1">
      <c r="A222" s="20">
        <v>219</v>
      </c>
      <c r="B222" s="21" t="s">
        <v>239</v>
      </c>
      <c r="C222" s="21" t="s">
        <v>234</v>
      </c>
      <c r="D222" s="30" t="s">
        <v>291</v>
      </c>
      <c r="E222" s="21" t="s">
        <v>367</v>
      </c>
      <c r="F222" s="30" t="s">
        <v>140</v>
      </c>
      <c r="G222" s="22" t="str">
        <f t="shared" si="3"/>
        <v>6.36/km</v>
      </c>
      <c r="H222" s="23">
        <f t="shared" si="4"/>
        <v>0.012500000000000002</v>
      </c>
      <c r="I222" s="23">
        <f t="shared" si="5"/>
        <v>0.005462962962962965</v>
      </c>
    </row>
    <row r="223" spans="1:9" ht="15" customHeight="1">
      <c r="A223" s="20">
        <v>220</v>
      </c>
      <c r="B223" s="21" t="s">
        <v>246</v>
      </c>
      <c r="C223" s="21" t="s">
        <v>208</v>
      </c>
      <c r="D223" s="30" t="s">
        <v>276</v>
      </c>
      <c r="E223" s="21" t="s">
        <v>367</v>
      </c>
      <c r="F223" s="30" t="s">
        <v>140</v>
      </c>
      <c r="G223" s="22" t="str">
        <f t="shared" si="3"/>
        <v>6.36/km</v>
      </c>
      <c r="H223" s="23">
        <f t="shared" si="4"/>
        <v>0.012500000000000002</v>
      </c>
      <c r="I223" s="23">
        <f t="shared" si="5"/>
        <v>0.007465277777777781</v>
      </c>
    </row>
    <row r="224" spans="1:9" ht="15" customHeight="1">
      <c r="A224" s="20">
        <v>221</v>
      </c>
      <c r="B224" s="21" t="s">
        <v>141</v>
      </c>
      <c r="C224" s="21" t="s">
        <v>190</v>
      </c>
      <c r="D224" s="30" t="s">
        <v>288</v>
      </c>
      <c r="E224" s="21" t="s">
        <v>411</v>
      </c>
      <c r="F224" s="30" t="s">
        <v>142</v>
      </c>
      <c r="G224" s="22" t="str">
        <f>TEXT(INT((HOUR(F224)*3600+MINUTE(F224)*60+SECOND(F224))/$I$2/60),"0")&amp;"."&amp;TEXT(MOD((HOUR(F224)*3600+MINUTE(F224)*60+SECOND(F224))/$I$2,60),"00")&amp;"/km"</f>
        <v>6.50/km</v>
      </c>
      <c r="H224" s="23">
        <f>F224-$F$4</f>
        <v>0.013356481481481485</v>
      </c>
      <c r="I224" s="23">
        <f>F224-INDEX($F$4:$F$500,MATCH(D224,$D$4:$D$500,0))</f>
        <v>0.009270833333333336</v>
      </c>
    </row>
    <row r="225" spans="1:9" ht="15" customHeight="1" thickBot="1">
      <c r="A225" s="25">
        <v>222</v>
      </c>
      <c r="B225" s="26" t="s">
        <v>143</v>
      </c>
      <c r="C225" s="26" t="s">
        <v>166</v>
      </c>
      <c r="D225" s="31" t="s">
        <v>284</v>
      </c>
      <c r="E225" s="26" t="s">
        <v>367</v>
      </c>
      <c r="F225" s="31" t="s">
        <v>144</v>
      </c>
      <c r="G225" s="27" t="str">
        <f>TEXT(INT((HOUR(F225)*3600+MINUTE(F225)*60+SECOND(F225))/$I$2/60),"0")&amp;"."&amp;TEXT(MOD((HOUR(F225)*3600+MINUTE(F225)*60+SECOND(F225))/$I$2,60),"00")&amp;"/km"</f>
        <v>7.40/km</v>
      </c>
      <c r="H225" s="28">
        <f>F225-$F$4</f>
        <v>0.01625</v>
      </c>
      <c r="I225" s="28">
        <f>F225-INDEX($F$4:$F$500,MATCH(D225,$D$4:$D$500,0))</f>
        <v>0.013506944444444445</v>
      </c>
    </row>
  </sheetData>
  <autoFilter ref="A3:I2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8" t="str">
        <f>Individuale!A1</f>
        <v> Corri al Massimo per Irene</v>
      </c>
      <c r="B1" s="49"/>
      <c r="C1" s="50"/>
    </row>
    <row r="2" spans="1:3" ht="33" customHeight="1" thickBot="1">
      <c r="A2" s="51" t="str">
        <f>Individuale!A2&amp;" km. "&amp;Individuale!I2</f>
        <v>Villa Pamphili - Roma (RM) Italia - Domenica 18/10/2009 km. 5</v>
      </c>
      <c r="B2" s="52"/>
      <c r="C2" s="53"/>
    </row>
    <row r="3" spans="1:3" ht="24.75" customHeight="1" thickBot="1">
      <c r="A3" s="13" t="s">
        <v>169</v>
      </c>
      <c r="B3" s="14" t="s">
        <v>173</v>
      </c>
      <c r="C3" s="14" t="s">
        <v>178</v>
      </c>
    </row>
    <row r="4" spans="1:3" ht="15" customHeight="1">
      <c r="A4" s="54">
        <v>1</v>
      </c>
      <c r="B4" s="55" t="s">
        <v>364</v>
      </c>
      <c r="C4" s="56">
        <v>31</v>
      </c>
    </row>
    <row r="5" spans="1:3" ht="15" customHeight="1">
      <c r="A5" s="37">
        <v>2</v>
      </c>
      <c r="B5" s="38" t="s">
        <v>411</v>
      </c>
      <c r="C5" s="41">
        <v>24</v>
      </c>
    </row>
    <row r="6" spans="1:3" ht="15" customHeight="1">
      <c r="A6" s="37">
        <v>3</v>
      </c>
      <c r="B6" s="38" t="s">
        <v>367</v>
      </c>
      <c r="C6" s="41">
        <v>16</v>
      </c>
    </row>
    <row r="7" spans="1:3" ht="15" customHeight="1">
      <c r="A7" s="37">
        <v>4</v>
      </c>
      <c r="B7" s="38" t="s">
        <v>179</v>
      </c>
      <c r="C7" s="41">
        <v>16</v>
      </c>
    </row>
    <row r="8" spans="1:3" ht="15" customHeight="1">
      <c r="A8" s="37">
        <v>5</v>
      </c>
      <c r="B8" s="38" t="s">
        <v>345</v>
      </c>
      <c r="C8" s="41">
        <v>15</v>
      </c>
    </row>
    <row r="9" spans="1:3" ht="15" customHeight="1">
      <c r="A9" s="37">
        <v>6</v>
      </c>
      <c r="B9" s="38" t="s">
        <v>329</v>
      </c>
      <c r="C9" s="41">
        <v>14</v>
      </c>
    </row>
    <row r="10" spans="1:3" ht="15" customHeight="1">
      <c r="A10" s="37">
        <v>7</v>
      </c>
      <c r="B10" s="38" t="s">
        <v>402</v>
      </c>
      <c r="C10" s="41">
        <v>11</v>
      </c>
    </row>
    <row r="11" spans="1:3" ht="15" customHeight="1">
      <c r="A11" s="37">
        <v>8</v>
      </c>
      <c r="B11" s="38" t="s">
        <v>280</v>
      </c>
      <c r="C11" s="41">
        <v>11</v>
      </c>
    </row>
    <row r="12" spans="1:3" ht="15" customHeight="1">
      <c r="A12" s="57">
        <v>9</v>
      </c>
      <c r="B12" s="58" t="s">
        <v>292</v>
      </c>
      <c r="C12" s="59">
        <v>10</v>
      </c>
    </row>
    <row r="13" spans="1:3" ht="15" customHeight="1">
      <c r="A13" s="37">
        <v>10</v>
      </c>
      <c r="B13" s="38" t="s">
        <v>217</v>
      </c>
      <c r="C13" s="41">
        <v>8</v>
      </c>
    </row>
    <row r="14" spans="1:3" ht="15" customHeight="1">
      <c r="A14" s="37">
        <v>11</v>
      </c>
      <c r="B14" s="38" t="s">
        <v>263</v>
      </c>
      <c r="C14" s="41">
        <v>7</v>
      </c>
    </row>
    <row r="15" spans="1:3" ht="15" customHeight="1">
      <c r="A15" s="37">
        <v>12</v>
      </c>
      <c r="B15" s="38" t="s">
        <v>317</v>
      </c>
      <c r="C15" s="41">
        <v>4</v>
      </c>
    </row>
    <row r="16" spans="1:3" ht="15" customHeight="1">
      <c r="A16" s="37">
        <v>13</v>
      </c>
      <c r="B16" s="38" t="s">
        <v>392</v>
      </c>
      <c r="C16" s="41">
        <v>3</v>
      </c>
    </row>
    <row r="17" spans="1:3" ht="15" customHeight="1">
      <c r="A17" s="37">
        <v>14</v>
      </c>
      <c r="B17" s="38" t="s">
        <v>163</v>
      </c>
      <c r="C17" s="41">
        <v>3</v>
      </c>
    </row>
    <row r="18" spans="1:3" ht="15" customHeight="1">
      <c r="A18" s="37">
        <v>15</v>
      </c>
      <c r="B18" s="38" t="s">
        <v>388</v>
      </c>
      <c r="C18" s="41">
        <v>3</v>
      </c>
    </row>
    <row r="19" spans="1:3" ht="15" customHeight="1">
      <c r="A19" s="37">
        <v>16</v>
      </c>
      <c r="B19" s="38" t="s">
        <v>267</v>
      </c>
      <c r="C19" s="41">
        <v>2</v>
      </c>
    </row>
    <row r="20" spans="1:3" ht="15" customHeight="1">
      <c r="A20" s="37">
        <v>17</v>
      </c>
      <c r="B20" s="38" t="s">
        <v>376</v>
      </c>
      <c r="C20" s="41">
        <v>2</v>
      </c>
    </row>
    <row r="21" spans="1:3" ht="15" customHeight="1">
      <c r="A21" s="37">
        <v>18</v>
      </c>
      <c r="B21" s="38" t="s">
        <v>405</v>
      </c>
      <c r="C21" s="41">
        <v>2</v>
      </c>
    </row>
    <row r="22" spans="1:3" ht="15" customHeight="1">
      <c r="A22" s="37">
        <v>19</v>
      </c>
      <c r="B22" s="38" t="s">
        <v>22</v>
      </c>
      <c r="C22" s="41">
        <v>2</v>
      </c>
    </row>
    <row r="23" spans="1:3" ht="15" customHeight="1">
      <c r="A23" s="37">
        <v>20</v>
      </c>
      <c r="B23" s="38" t="s">
        <v>6</v>
      </c>
      <c r="C23" s="41">
        <v>2</v>
      </c>
    </row>
    <row r="24" spans="1:3" ht="15" customHeight="1">
      <c r="A24" s="37">
        <v>21</v>
      </c>
      <c r="B24" s="38" t="s">
        <v>361</v>
      </c>
      <c r="C24" s="41">
        <v>2</v>
      </c>
    </row>
    <row r="25" spans="1:3" ht="15" customHeight="1">
      <c r="A25" s="37">
        <v>22</v>
      </c>
      <c r="B25" s="38" t="s">
        <v>400</v>
      </c>
      <c r="C25" s="41">
        <v>2</v>
      </c>
    </row>
    <row r="26" spans="1:3" ht="15" customHeight="1">
      <c r="A26" s="37">
        <v>23</v>
      </c>
      <c r="B26" s="38" t="s">
        <v>147</v>
      </c>
      <c r="C26" s="41">
        <v>2</v>
      </c>
    </row>
    <row r="27" spans="1:3" ht="15" customHeight="1">
      <c r="A27" s="37">
        <v>24</v>
      </c>
      <c r="B27" s="38" t="s">
        <v>261</v>
      </c>
      <c r="C27" s="41">
        <v>1</v>
      </c>
    </row>
    <row r="28" spans="1:3" ht="15" customHeight="1">
      <c r="A28" s="37">
        <v>25</v>
      </c>
      <c r="B28" s="38" t="s">
        <v>386</v>
      </c>
      <c r="C28" s="41">
        <v>1</v>
      </c>
    </row>
    <row r="29" spans="1:3" ht="15" customHeight="1">
      <c r="A29" s="37">
        <v>26</v>
      </c>
      <c r="B29" s="38" t="s">
        <v>581</v>
      </c>
      <c r="C29" s="41">
        <v>1</v>
      </c>
    </row>
    <row r="30" spans="1:3" ht="15" customHeight="1">
      <c r="A30" s="37">
        <v>27</v>
      </c>
      <c r="B30" s="38" t="s">
        <v>589</v>
      </c>
      <c r="C30" s="41">
        <v>1</v>
      </c>
    </row>
    <row r="31" spans="1:3" ht="15" customHeight="1">
      <c r="A31" s="37">
        <v>28</v>
      </c>
      <c r="B31" s="38" t="s">
        <v>337</v>
      </c>
      <c r="C31" s="41">
        <v>1</v>
      </c>
    </row>
    <row r="32" spans="1:3" ht="15" customHeight="1">
      <c r="A32" s="37">
        <v>29</v>
      </c>
      <c r="B32" s="38" t="s">
        <v>240</v>
      </c>
      <c r="C32" s="41">
        <v>1</v>
      </c>
    </row>
    <row r="33" spans="1:3" ht="15" customHeight="1">
      <c r="A33" s="37">
        <v>30</v>
      </c>
      <c r="B33" s="38" t="s">
        <v>301</v>
      </c>
      <c r="C33" s="41">
        <v>1</v>
      </c>
    </row>
    <row r="34" spans="1:3" ht="15" customHeight="1">
      <c r="A34" s="37">
        <v>31</v>
      </c>
      <c r="B34" s="38" t="s">
        <v>274</v>
      </c>
      <c r="C34" s="41">
        <v>1</v>
      </c>
    </row>
    <row r="35" spans="1:3" ht="15" customHeight="1">
      <c r="A35" s="37">
        <v>32</v>
      </c>
      <c r="B35" s="38" t="s">
        <v>305</v>
      </c>
      <c r="C35" s="41">
        <v>1</v>
      </c>
    </row>
    <row r="36" spans="1:3" ht="15" customHeight="1">
      <c r="A36" s="37">
        <v>33</v>
      </c>
      <c r="B36" s="38" t="s">
        <v>557</v>
      </c>
      <c r="C36" s="41">
        <v>1</v>
      </c>
    </row>
    <row r="37" spans="1:3" ht="15" customHeight="1">
      <c r="A37" s="37">
        <v>34</v>
      </c>
      <c r="B37" s="38" t="s">
        <v>243</v>
      </c>
      <c r="C37" s="41">
        <v>1</v>
      </c>
    </row>
    <row r="38" spans="1:3" ht="15" customHeight="1">
      <c r="A38" s="37">
        <v>35</v>
      </c>
      <c r="B38" s="38" t="s">
        <v>295</v>
      </c>
      <c r="C38" s="41">
        <v>1</v>
      </c>
    </row>
    <row r="39" spans="1:3" ht="15" customHeight="1">
      <c r="A39" s="37">
        <v>36</v>
      </c>
      <c r="B39" s="38" t="s">
        <v>334</v>
      </c>
      <c r="C39" s="41">
        <v>1</v>
      </c>
    </row>
    <row r="40" spans="1:3" ht="15" customHeight="1">
      <c r="A40" s="37">
        <v>37</v>
      </c>
      <c r="B40" s="38" t="s">
        <v>340</v>
      </c>
      <c r="C40" s="41">
        <v>1</v>
      </c>
    </row>
    <row r="41" spans="1:3" ht="15" customHeight="1">
      <c r="A41" s="37">
        <v>38</v>
      </c>
      <c r="B41" s="38" t="s">
        <v>283</v>
      </c>
      <c r="C41" s="41">
        <v>1</v>
      </c>
    </row>
    <row r="42" spans="1:3" ht="15" customHeight="1">
      <c r="A42" s="37">
        <v>39</v>
      </c>
      <c r="B42" s="38" t="s">
        <v>498</v>
      </c>
      <c r="C42" s="41">
        <v>1</v>
      </c>
    </row>
    <row r="43" spans="1:3" ht="15" customHeight="1">
      <c r="A43" s="37">
        <v>40</v>
      </c>
      <c r="B43" s="38" t="s">
        <v>608</v>
      </c>
      <c r="C43" s="41">
        <v>1</v>
      </c>
    </row>
    <row r="44" spans="1:3" ht="15" customHeight="1">
      <c r="A44" s="37">
        <v>41</v>
      </c>
      <c r="B44" s="38" t="s">
        <v>256</v>
      </c>
      <c r="C44" s="41">
        <v>1</v>
      </c>
    </row>
    <row r="45" spans="1:3" ht="12.75">
      <c r="A45" s="37">
        <v>42</v>
      </c>
      <c r="B45" s="38" t="s">
        <v>418</v>
      </c>
      <c r="C45" s="41">
        <v>1</v>
      </c>
    </row>
    <row r="46" spans="1:3" ht="12.75">
      <c r="A46" s="37">
        <v>43</v>
      </c>
      <c r="B46" s="38" t="s">
        <v>257</v>
      </c>
      <c r="C46" s="41">
        <v>1</v>
      </c>
    </row>
    <row r="47" spans="1:3" ht="12.75">
      <c r="A47" s="37">
        <v>44</v>
      </c>
      <c r="B47" s="38" t="s">
        <v>594</v>
      </c>
      <c r="C47" s="41">
        <v>1</v>
      </c>
    </row>
    <row r="48" spans="1:3" ht="12.75">
      <c r="A48" s="37">
        <v>45</v>
      </c>
      <c r="B48" s="38" t="s">
        <v>446</v>
      </c>
      <c r="C48" s="41">
        <v>1</v>
      </c>
    </row>
    <row r="49" spans="1:3" ht="12.75">
      <c r="A49" s="37">
        <v>46</v>
      </c>
      <c r="B49" s="38" t="s">
        <v>287</v>
      </c>
      <c r="C49" s="41">
        <v>1</v>
      </c>
    </row>
    <row r="50" spans="1:3" ht="12.75">
      <c r="A50" s="37">
        <v>47</v>
      </c>
      <c r="B50" s="38" t="s">
        <v>242</v>
      </c>
      <c r="C50" s="41">
        <v>1</v>
      </c>
    </row>
    <row r="51" spans="1:3" ht="12.75">
      <c r="A51" s="37">
        <v>48</v>
      </c>
      <c r="B51" s="38" t="s">
        <v>83</v>
      </c>
      <c r="C51" s="41">
        <v>1</v>
      </c>
    </row>
    <row r="52" spans="1:3" ht="12.75">
      <c r="A52" s="37">
        <v>49</v>
      </c>
      <c r="B52" s="38" t="s">
        <v>102</v>
      </c>
      <c r="C52" s="41">
        <v>1</v>
      </c>
    </row>
    <row r="53" spans="1:3" ht="12.75">
      <c r="A53" s="37">
        <v>50</v>
      </c>
      <c r="B53" s="38" t="s">
        <v>490</v>
      </c>
      <c r="C53" s="41">
        <v>1</v>
      </c>
    </row>
    <row r="54" spans="1:3" ht="12.75">
      <c r="A54" s="37">
        <v>51</v>
      </c>
      <c r="B54" s="38" t="s">
        <v>326</v>
      </c>
      <c r="C54" s="41">
        <v>1</v>
      </c>
    </row>
    <row r="55" spans="1:3" ht="12.75">
      <c r="A55" s="37">
        <v>52</v>
      </c>
      <c r="B55" s="38" t="s">
        <v>112</v>
      </c>
      <c r="C55" s="41">
        <v>1</v>
      </c>
    </row>
    <row r="56" spans="1:3" ht="13.5" thickBot="1">
      <c r="A56" s="39">
        <v>53</v>
      </c>
      <c r="B56" s="40" t="s">
        <v>396</v>
      </c>
      <c r="C56" s="42">
        <v>1</v>
      </c>
    </row>
    <row r="57" ht="12.75">
      <c r="C57" s="4">
        <f>SUM(C4:C56)</f>
        <v>222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2009-10-19T08:44:50Z</dcterms:modified>
  <cp:category/>
  <cp:version/>
  <cp:contentType/>
  <cp:contentStatus/>
</cp:coreProperties>
</file>