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e" sheetId="2" r:id="rId2"/>
  </sheets>
  <definedNames>
    <definedName name="_xlnm._FilterDatabase" localSheetId="0" hidden="1">'Individuale'!$A$4:$I$82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<sst xmlns="http://schemas.openxmlformats.org/spreadsheetml/2006/main" count="333" uniqueCount="223">
  <si>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</si>
  <si>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</si>
  <si>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</si>
  <si>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</si>
  <si>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</si>
  <si>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</si>
  <si>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</si>
  <si>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</si>
  <si>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</si>
  <si>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</si>
  <si>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</si>
  <si>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VALENTINI</t>
  </si>
  <si>
    <t xml:space="preserve">SIMONE </t>
  </si>
  <si>
    <t>-</t>
  </si>
  <si>
    <t>0:15:06</t>
  </si>
  <si>
    <t>GALLONE</t>
  </si>
  <si>
    <t>ANTONIO</t>
  </si>
  <si>
    <t>0:15:07</t>
  </si>
  <si>
    <t>FERRARO</t>
  </si>
  <si>
    <t>MARCO</t>
  </si>
  <si>
    <t>0:15:15</t>
  </si>
  <si>
    <t>PANELLA</t>
  </si>
  <si>
    <t>GIANLUCA</t>
  </si>
  <si>
    <t>0:16:28</t>
  </si>
  <si>
    <t>PERELLI</t>
  </si>
  <si>
    <t>MASSIMO</t>
  </si>
  <si>
    <t>0:16:37</t>
  </si>
  <si>
    <t>TESTERO</t>
  </si>
  <si>
    <t>ROBERTO</t>
  </si>
  <si>
    <t>0:17:08</t>
  </si>
  <si>
    <t>DANESE</t>
  </si>
  <si>
    <t>GIOVANNI</t>
  </si>
  <si>
    <t>0:17:20</t>
  </si>
  <si>
    <t>RUGGIERO</t>
  </si>
  <si>
    <t>VITO</t>
  </si>
  <si>
    <t>0:17:31</t>
  </si>
  <si>
    <t>MULAZZI</t>
  </si>
  <si>
    <t>GIANNI</t>
  </si>
  <si>
    <t>0:17:40</t>
  </si>
  <si>
    <t>MADAMA</t>
  </si>
  <si>
    <t>ITALO</t>
  </si>
  <si>
    <t>HUSSEIN</t>
  </si>
  <si>
    <t>KHALIL</t>
  </si>
  <si>
    <t>0:17:45</t>
  </si>
  <si>
    <t>RECCHIA</t>
  </si>
  <si>
    <t>DOMENICO</t>
  </si>
  <si>
    <t>0:18:19</t>
  </si>
  <si>
    <t>BOMBINI</t>
  </si>
  <si>
    <t>GIANCARLO</t>
  </si>
  <si>
    <t>0:18:20</t>
  </si>
  <si>
    <t>RUMORI</t>
  </si>
  <si>
    <t>ANDREA</t>
  </si>
  <si>
    <t>MARIANO RUSSO</t>
  </si>
  <si>
    <t>VINCENZO</t>
  </si>
  <si>
    <t>0:18:27</t>
  </si>
  <si>
    <t>ORLANDO</t>
  </si>
  <si>
    <t>FABIO</t>
  </si>
  <si>
    <t>0:18:40</t>
  </si>
  <si>
    <t>ANGIONE</t>
  </si>
  <si>
    <t>FRANCESCO</t>
  </si>
  <si>
    <t>0:18:45</t>
  </si>
  <si>
    <t>STRABIOLI</t>
  </si>
  <si>
    <t>0:18:48</t>
  </si>
  <si>
    <t>VITIELLO</t>
  </si>
  <si>
    <t>GABRIELE</t>
  </si>
  <si>
    <t>0:18:49</t>
  </si>
  <si>
    <t>CARDONI</t>
  </si>
  <si>
    <t>PAOLO</t>
  </si>
  <si>
    <t>0:19:10</t>
  </si>
  <si>
    <t>COLANTONIO</t>
  </si>
  <si>
    <t>0:19:11</t>
  </si>
  <si>
    <t>CIRULLI</t>
  </si>
  <si>
    <t>0:19:30</t>
  </si>
  <si>
    <t>ROMANO</t>
  </si>
  <si>
    <t>ALESSIA</t>
  </si>
  <si>
    <t>0:19:38</t>
  </si>
  <si>
    <t>JEDRUSIK</t>
  </si>
  <si>
    <t>MAGDALENA AGATA</t>
  </si>
  <si>
    <t>0:19:48</t>
  </si>
  <si>
    <t>DE FAZIO</t>
  </si>
  <si>
    <t>RICCARDO</t>
  </si>
  <si>
    <t>0:19:49</t>
  </si>
  <si>
    <t>CACCIAFESTE</t>
  </si>
  <si>
    <t>DANIELE</t>
  </si>
  <si>
    <t>0:19:54</t>
  </si>
  <si>
    <t>DE BLASIS</t>
  </si>
  <si>
    <t>MARZIO</t>
  </si>
  <si>
    <t>0:20:02</t>
  </si>
  <si>
    <t>MARZANO</t>
  </si>
  <si>
    <t>IVAN</t>
  </si>
  <si>
    <t>0:20:15</t>
  </si>
  <si>
    <t>TAVAGLIONE</t>
  </si>
  <si>
    <t>NICOLA</t>
  </si>
  <si>
    <t>MATTEI</t>
  </si>
  <si>
    <t>VASILE</t>
  </si>
  <si>
    <t>0:20:24</t>
  </si>
  <si>
    <t>VERZELLI</t>
  </si>
  <si>
    <t>NELLO</t>
  </si>
  <si>
    <t>0:20:31</t>
  </si>
  <si>
    <t>DE SANTIS</t>
  </si>
  <si>
    <t>0:20:46</t>
  </si>
  <si>
    <t>BARTOCCI</t>
  </si>
  <si>
    <t>MAURIZIO</t>
  </si>
  <si>
    <t>0:20:52</t>
  </si>
  <si>
    <t>TARQUINI</t>
  </si>
  <si>
    <t>GALLIANO</t>
  </si>
  <si>
    <t>0:20:53</t>
  </si>
  <si>
    <t>TESTA</t>
  </si>
  <si>
    <t>0:21:10</t>
  </si>
  <si>
    <t>DAMI</t>
  </si>
  <si>
    <t>FILIPPO</t>
  </si>
  <si>
    <t>0:21:11</t>
  </si>
  <si>
    <t>BONA</t>
  </si>
  <si>
    <t>ALESSANDRO</t>
  </si>
  <si>
    <t>0:21:12</t>
  </si>
  <si>
    <t>FAGIANI</t>
  </si>
  <si>
    <t>VALENTINA</t>
  </si>
  <si>
    <t>0:21:16</t>
  </si>
  <si>
    <t>BITETTI</t>
  </si>
  <si>
    <t>0:21:19</t>
  </si>
  <si>
    <t>RASO</t>
  </si>
  <si>
    <t>PIERLUIGI</t>
  </si>
  <si>
    <t>0:21:31</t>
  </si>
  <si>
    <t>ANTONELLI</t>
  </si>
  <si>
    <t>STEFANO</t>
  </si>
  <si>
    <t>0:21:44</t>
  </si>
  <si>
    <t>BENIGNO</t>
  </si>
  <si>
    <t>ANTONINO</t>
  </si>
  <si>
    <t>0:21:55</t>
  </si>
  <si>
    <t>DI ROCCO</t>
  </si>
  <si>
    <t>MASSIMILIANO</t>
  </si>
  <si>
    <t>0:21:56</t>
  </si>
  <si>
    <t>CAPONI</t>
  </si>
  <si>
    <t>0:22:16</t>
  </si>
  <si>
    <t>CUCCAGNA</t>
  </si>
  <si>
    <t>0:22:23</t>
  </si>
  <si>
    <t>MICHELINI</t>
  </si>
  <si>
    <t>ROBERTA</t>
  </si>
  <si>
    <t>0:22:27</t>
  </si>
  <si>
    <t>RONDINELLI</t>
  </si>
  <si>
    <t>0:22:29</t>
  </si>
  <si>
    <t>PEIFFER</t>
  </si>
  <si>
    <t>A.S.D. Podistica Solidarietà</t>
  </si>
  <si>
    <t>0:22:35</t>
  </si>
  <si>
    <t>VALERIO</t>
  </si>
  <si>
    <t>0:22:40</t>
  </si>
  <si>
    <t>RAFFO</t>
  </si>
  <si>
    <t>FEDERICA</t>
  </si>
  <si>
    <t>0:22:41</t>
  </si>
  <si>
    <t>CEDRONE</t>
  </si>
  <si>
    <t>ANTONELLO</t>
  </si>
  <si>
    <t>0:23:34</t>
  </si>
  <si>
    <t>DI CAMILLO</t>
  </si>
  <si>
    <t>PIETRO</t>
  </si>
  <si>
    <t>0:23:38</t>
  </si>
  <si>
    <t>MARZULLO</t>
  </si>
  <si>
    <t>0:23:47</t>
  </si>
  <si>
    <t>BOSCHI</t>
  </si>
  <si>
    <t>VITTOTIO</t>
  </si>
  <si>
    <t>0:23:55</t>
  </si>
  <si>
    <t>BASILICATA</t>
  </si>
  <si>
    <t>FEDERICO</t>
  </si>
  <si>
    <t>0:24:04</t>
  </si>
  <si>
    <t>MERICO</t>
  </si>
  <si>
    <t>SALVATORE</t>
  </si>
  <si>
    <t>0:24:10</t>
  </si>
  <si>
    <t>0:24:20</t>
  </si>
  <si>
    <t>D'ANDREA</t>
  </si>
  <si>
    <t>MARIANO</t>
  </si>
  <si>
    <t>FAPPIANO</t>
  </si>
  <si>
    <t>0:24:27</t>
  </si>
  <si>
    <t>REA</t>
  </si>
  <si>
    <t>EMILIO</t>
  </si>
  <si>
    <t>0:24:32</t>
  </si>
  <si>
    <t>CERRONI</t>
  </si>
  <si>
    <t>SILVIA</t>
  </si>
  <si>
    <t>0:24:37</t>
  </si>
  <si>
    <t>COCCO</t>
  </si>
  <si>
    <t>GIAN RINO</t>
  </si>
  <si>
    <t>0:24:52</t>
  </si>
  <si>
    <t>RINALDI</t>
  </si>
  <si>
    <t>TIZIANA</t>
  </si>
  <si>
    <t>0:25:02</t>
  </si>
  <si>
    <t>D'ADAMO</t>
  </si>
  <si>
    <t>MARIO</t>
  </si>
  <si>
    <t>0:25:05</t>
  </si>
  <si>
    <t>NEGRI</t>
  </si>
  <si>
    <t>CARLO</t>
  </si>
  <si>
    <t>0:25:24</t>
  </si>
  <si>
    <t>GIOVANNINI</t>
  </si>
  <si>
    <t>LUCIANO</t>
  </si>
  <si>
    <t>0:25:27</t>
  </si>
  <si>
    <t>BRESCIA</t>
  </si>
  <si>
    <t>ADRIANO</t>
  </si>
  <si>
    <t>0:25:45</t>
  </si>
  <si>
    <t>DATTI</t>
  </si>
  <si>
    <t>0:25:46</t>
  </si>
  <si>
    <t>PLACIDI</t>
  </si>
  <si>
    <t>0:27:14</t>
  </si>
  <si>
    <t>MALVASI</t>
  </si>
  <si>
    <t>VIVIANA</t>
  </si>
  <si>
    <t>0:27:38</t>
  </si>
  <si>
    <t>GOLVELLI</t>
  </si>
  <si>
    <t>0:28:27</t>
  </si>
  <si>
    <t>TRIOLO</t>
  </si>
  <si>
    <t>SERENA</t>
  </si>
  <si>
    <t>0:28:43</t>
  </si>
  <si>
    <t>MOSCA</t>
  </si>
  <si>
    <t>0:28:44</t>
  </si>
  <si>
    <t>DI BUCCI</t>
  </si>
  <si>
    <t>0:28:58</t>
  </si>
  <si>
    <t>NIGRO</t>
  </si>
  <si>
    <t>0:30:24</t>
  </si>
  <si>
    <t>RIGHI</t>
  </si>
  <si>
    <t>IYLENIA</t>
  </si>
  <si>
    <t>0:33:35</t>
  </si>
  <si>
    <t>MAZZUCCA</t>
  </si>
  <si>
    <t>TERESA</t>
  </si>
  <si>
    <t>0:35:29</t>
  </si>
  <si>
    <t>Maratonina di S. Enrico</t>
  </si>
  <si>
    <t xml:space="preserve"> </t>
  </si>
  <si>
    <t>Casal Monastero - Roma (RM) Italia - Domenica 12/06/2016</t>
  </si>
  <si>
    <t>N.D.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</si>
</sst>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35" borderId="14" xfId="0" applyFont="1" applyFill="1" applyBorder="1" applyAlignment="1">
      <alignment vertical="center"/>
    </xf>
    <xf numFmtId="0" fontId="52" fillId="35" borderId="14" xfId="0" applyNumberFormat="1" applyFont="1" applyFill="1" applyBorder="1" applyAlignment="1">
      <alignment horizontal="center" vertical="center"/>
    </xf>
    <xf numFmtId="49" fontId="52" fillId="35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93" sqref="D9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219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220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221</v>
      </c>
      <c r="B3" s="29"/>
      <c r="C3" s="29"/>
      <c r="D3" s="29"/>
      <c r="E3" s="29"/>
      <c r="F3" s="29"/>
      <c r="G3" s="29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/>
      <c r="F5" s="32" t="s">
        <v>14</v>
      </c>
      <c r="G5" s="10" t="str">
        <f aca="true" t="shared" si="0" ref="G5:G68">TEXT(INT((HOUR(F5)*3600+MINUTE(F5)*60+SECOND(F5))/$I$3/60),"0")&amp;"."&amp;TEXT(MOD((HOUR(F5)*3600+MINUTE(F5)*60+SECOND(F5))/$I$3,60),"00")&amp;"/km"</f>
        <v>3.01/km</v>
      </c>
      <c r="H5" s="12">
        <f aca="true" t="shared" si="1" ref="H5:H68">F5-$F$5</f>
        <v>0</v>
      </c>
      <c r="I5" s="12">
        <f>F5-INDEX($F$5:$F$82,MATCH(D5,$D$5:$D$82,0))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13</v>
      </c>
      <c r="E6" s="15"/>
      <c r="F6" s="33" t="s">
        <v>17</v>
      </c>
      <c r="G6" s="14" t="str">
        <f t="shared" si="0"/>
        <v>3.01/km</v>
      </c>
      <c r="H6" s="16">
        <f t="shared" si="1"/>
        <v>1.1574074074075305E-05</v>
      </c>
      <c r="I6" s="16">
        <f>F6-INDEX($F$5:$F$82,MATCH(D6,$D$5:$D$82,0))</f>
        <v>1.1574074074075305E-05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13</v>
      </c>
      <c r="E7" s="15"/>
      <c r="F7" s="33" t="s">
        <v>20</v>
      </c>
      <c r="G7" s="14" t="str">
        <f t="shared" si="0"/>
        <v>3.03/km</v>
      </c>
      <c r="H7" s="16">
        <f t="shared" si="1"/>
        <v>0.0001041666666666656</v>
      </c>
      <c r="I7" s="16">
        <f>F7-INDEX($F$5:$F$82,MATCH(D7,$D$5:$D$82,0))</f>
        <v>0.0001041666666666656</v>
      </c>
    </row>
    <row r="8" spans="1:9" s="13" customFormat="1" ht="15" customHeight="1">
      <c r="A8" s="14">
        <v>4</v>
      </c>
      <c r="B8" s="15" t="s">
        <v>21</v>
      </c>
      <c r="C8" s="15" t="s">
        <v>22</v>
      </c>
      <c r="D8" s="14" t="s">
        <v>13</v>
      </c>
      <c r="E8" s="15"/>
      <c r="F8" s="33" t="s">
        <v>23</v>
      </c>
      <c r="G8" s="14" t="str">
        <f t="shared" si="0"/>
        <v>3.18/km</v>
      </c>
      <c r="H8" s="16">
        <f t="shared" si="1"/>
        <v>0.0009490740740740744</v>
      </c>
      <c r="I8" s="16">
        <f>F8-INDEX($F$5:$F$82,MATCH(D8,$D$5:$D$82,0))</f>
        <v>0.0009490740740740744</v>
      </c>
    </row>
    <row r="9" spans="1:9" s="13" customFormat="1" ht="15" customHeight="1">
      <c r="A9" s="14">
        <v>5</v>
      </c>
      <c r="B9" s="15" t="s">
        <v>24</v>
      </c>
      <c r="C9" s="15" t="s">
        <v>25</v>
      </c>
      <c r="D9" s="14" t="s">
        <v>13</v>
      </c>
      <c r="E9" s="15"/>
      <c r="F9" s="33" t="s">
        <v>26</v>
      </c>
      <c r="G9" s="14" t="str">
        <f t="shared" si="0"/>
        <v>3.19/km</v>
      </c>
      <c r="H9" s="16">
        <f t="shared" si="1"/>
        <v>0.00105324074074074</v>
      </c>
      <c r="I9" s="16">
        <f>F9-INDEX($F$5:$F$82,MATCH(D9,$D$5:$D$82,0))</f>
        <v>0.00105324074074074</v>
      </c>
    </row>
    <row r="10" spans="1:9" s="13" customFormat="1" ht="15" customHeight="1">
      <c r="A10" s="14">
        <v>6</v>
      </c>
      <c r="B10" s="15" t="s">
        <v>27</v>
      </c>
      <c r="C10" s="15" t="s">
        <v>28</v>
      </c>
      <c r="D10" s="14" t="s">
        <v>13</v>
      </c>
      <c r="E10" s="15"/>
      <c r="F10" s="33" t="s">
        <v>29</v>
      </c>
      <c r="G10" s="14" t="str">
        <f t="shared" si="0"/>
        <v>3.26/km</v>
      </c>
      <c r="H10" s="16">
        <f t="shared" si="1"/>
        <v>0.001412037037037038</v>
      </c>
      <c r="I10" s="16">
        <f>F10-INDEX($F$5:$F$82,MATCH(D10,$D$5:$D$82,0))</f>
        <v>0.001412037037037038</v>
      </c>
    </row>
    <row r="11" spans="1:9" s="13" customFormat="1" ht="15" customHeight="1">
      <c r="A11" s="14">
        <v>7</v>
      </c>
      <c r="B11" s="15" t="s">
        <v>30</v>
      </c>
      <c r="C11" s="15" t="s">
        <v>31</v>
      </c>
      <c r="D11" s="14" t="s">
        <v>13</v>
      </c>
      <c r="E11" s="15"/>
      <c r="F11" s="33" t="s">
        <v>32</v>
      </c>
      <c r="G11" s="14" t="str">
        <f t="shared" si="0"/>
        <v>3.28/km</v>
      </c>
      <c r="H11" s="16">
        <f t="shared" si="1"/>
        <v>0.0015509259259259243</v>
      </c>
      <c r="I11" s="16">
        <f>F11-INDEX($F$5:$F$82,MATCH(D11,$D$5:$D$82,0))</f>
        <v>0.0015509259259259243</v>
      </c>
    </row>
    <row r="12" spans="1:9" s="13" customFormat="1" ht="15" customHeight="1">
      <c r="A12" s="14">
        <v>8</v>
      </c>
      <c r="B12" s="15" t="s">
        <v>33</v>
      </c>
      <c r="C12" s="15" t="s">
        <v>34</v>
      </c>
      <c r="D12" s="14" t="s">
        <v>13</v>
      </c>
      <c r="E12" s="15"/>
      <c r="F12" s="33" t="s">
        <v>35</v>
      </c>
      <c r="G12" s="14" t="str">
        <f t="shared" si="0"/>
        <v>3.30/km</v>
      </c>
      <c r="H12" s="16">
        <f t="shared" si="1"/>
        <v>0.0016782407407407406</v>
      </c>
      <c r="I12" s="16">
        <f>F12-INDEX($F$5:$F$82,MATCH(D12,$D$5:$D$82,0))</f>
        <v>0.0016782407407407406</v>
      </c>
    </row>
    <row r="13" spans="1:9" s="13" customFormat="1" ht="15" customHeight="1">
      <c r="A13" s="14">
        <v>9</v>
      </c>
      <c r="B13" s="15" t="s">
        <v>36</v>
      </c>
      <c r="C13" s="15" t="s">
        <v>37</v>
      </c>
      <c r="D13" s="14" t="s">
        <v>13</v>
      </c>
      <c r="E13" s="15"/>
      <c r="F13" s="33" t="s">
        <v>38</v>
      </c>
      <c r="G13" s="14" t="str">
        <f t="shared" si="0"/>
        <v>3.32/km</v>
      </c>
      <c r="H13" s="16">
        <f t="shared" si="1"/>
        <v>0.001782407407407408</v>
      </c>
      <c r="I13" s="16">
        <f>F13-INDEX($F$5:$F$82,MATCH(D13,$D$5:$D$82,0))</f>
        <v>0.001782407407407408</v>
      </c>
    </row>
    <row r="14" spans="1:9" s="13" customFormat="1" ht="15" customHeight="1">
      <c r="A14" s="14">
        <v>10</v>
      </c>
      <c r="B14" s="15" t="s">
        <v>39</v>
      </c>
      <c r="C14" s="15" t="s">
        <v>40</v>
      </c>
      <c r="D14" s="14" t="s">
        <v>13</v>
      </c>
      <c r="E14" s="15"/>
      <c r="F14" s="33" t="s">
        <v>38</v>
      </c>
      <c r="G14" s="14" t="str">
        <f t="shared" si="0"/>
        <v>3.32/km</v>
      </c>
      <c r="H14" s="16">
        <f t="shared" si="1"/>
        <v>0.001782407407407408</v>
      </c>
      <c r="I14" s="16">
        <f>F14-INDEX($F$5:$F$82,MATCH(D14,$D$5:$D$82,0))</f>
        <v>0.001782407407407408</v>
      </c>
    </row>
    <row r="15" spans="1:9" s="13" customFormat="1" ht="15" customHeight="1">
      <c r="A15" s="14">
        <v>11</v>
      </c>
      <c r="B15" s="15" t="s">
        <v>41</v>
      </c>
      <c r="C15" s="15" t="s">
        <v>42</v>
      </c>
      <c r="D15" s="14" t="s">
        <v>13</v>
      </c>
      <c r="E15" s="15"/>
      <c r="F15" s="33" t="s">
        <v>43</v>
      </c>
      <c r="G15" s="14" t="str">
        <f t="shared" si="0"/>
        <v>3.33/km</v>
      </c>
      <c r="H15" s="16">
        <f t="shared" si="1"/>
        <v>0.0018402777777777775</v>
      </c>
      <c r="I15" s="16">
        <f>F15-INDEX($F$5:$F$82,MATCH(D15,$D$5:$D$82,0))</f>
        <v>0.0018402777777777775</v>
      </c>
    </row>
    <row r="16" spans="1:9" s="13" customFormat="1" ht="15" customHeight="1">
      <c r="A16" s="14">
        <v>12</v>
      </c>
      <c r="B16" s="15" t="s">
        <v>44</v>
      </c>
      <c r="C16" s="15" t="s">
        <v>45</v>
      </c>
      <c r="D16" s="14" t="s">
        <v>13</v>
      </c>
      <c r="E16" s="15"/>
      <c r="F16" s="33" t="s">
        <v>46</v>
      </c>
      <c r="G16" s="14" t="str">
        <f t="shared" si="0"/>
        <v>3.40/km</v>
      </c>
      <c r="H16" s="16">
        <f t="shared" si="1"/>
        <v>0.0022337962962962962</v>
      </c>
      <c r="I16" s="16">
        <f>F16-INDEX($F$5:$F$82,MATCH(D16,$D$5:$D$82,0))</f>
        <v>0.0022337962962962962</v>
      </c>
    </row>
    <row r="17" spans="1:9" s="13" customFormat="1" ht="15" customHeight="1">
      <c r="A17" s="14">
        <v>13</v>
      </c>
      <c r="B17" s="15" t="s">
        <v>47</v>
      </c>
      <c r="C17" s="15" t="s">
        <v>48</v>
      </c>
      <c r="D17" s="14" t="s">
        <v>13</v>
      </c>
      <c r="E17" s="15"/>
      <c r="F17" s="33" t="s">
        <v>49</v>
      </c>
      <c r="G17" s="14" t="str">
        <f t="shared" si="0"/>
        <v>3.40/km</v>
      </c>
      <c r="H17" s="16">
        <f t="shared" si="1"/>
        <v>0.00224537037037037</v>
      </c>
      <c r="I17" s="16">
        <f>F17-INDEX($F$5:$F$82,MATCH(D17,$D$5:$D$82,0))</f>
        <v>0.00224537037037037</v>
      </c>
    </row>
    <row r="18" spans="1:9" s="13" customFormat="1" ht="15" customHeight="1">
      <c r="A18" s="14">
        <v>14</v>
      </c>
      <c r="B18" s="15" t="s">
        <v>50</v>
      </c>
      <c r="C18" s="15" t="s">
        <v>51</v>
      </c>
      <c r="D18" s="14" t="s">
        <v>13</v>
      </c>
      <c r="E18" s="15"/>
      <c r="F18" s="33" t="s">
        <v>49</v>
      </c>
      <c r="G18" s="14" t="str">
        <f t="shared" si="0"/>
        <v>3.40/km</v>
      </c>
      <c r="H18" s="16">
        <f t="shared" si="1"/>
        <v>0.00224537037037037</v>
      </c>
      <c r="I18" s="16">
        <f>F18-INDEX($F$5:$F$82,MATCH(D18,$D$5:$D$82,0))</f>
        <v>0.00224537037037037</v>
      </c>
    </row>
    <row r="19" spans="1:9" s="13" customFormat="1" ht="15" customHeight="1">
      <c r="A19" s="14">
        <v>15</v>
      </c>
      <c r="B19" s="15" t="s">
        <v>52</v>
      </c>
      <c r="C19" s="15" t="s">
        <v>53</v>
      </c>
      <c r="D19" s="14" t="s">
        <v>13</v>
      </c>
      <c r="E19" s="15"/>
      <c r="F19" s="33" t="s">
        <v>54</v>
      </c>
      <c r="G19" s="14" t="str">
        <f t="shared" si="0"/>
        <v>3.41/km</v>
      </c>
      <c r="H19" s="16">
        <f t="shared" si="1"/>
        <v>0.0023263888888888883</v>
      </c>
      <c r="I19" s="16">
        <f>F19-INDEX($F$5:$F$82,MATCH(D19,$D$5:$D$82,0))</f>
        <v>0.0023263888888888883</v>
      </c>
    </row>
    <row r="20" spans="1:9" s="13" customFormat="1" ht="15" customHeight="1">
      <c r="A20" s="14">
        <v>16</v>
      </c>
      <c r="B20" s="15" t="s">
        <v>55</v>
      </c>
      <c r="C20" s="15" t="s">
        <v>56</v>
      </c>
      <c r="D20" s="14" t="s">
        <v>13</v>
      </c>
      <c r="E20" s="15"/>
      <c r="F20" s="33" t="s">
        <v>57</v>
      </c>
      <c r="G20" s="14" t="str">
        <f t="shared" si="0"/>
        <v>3.44/km</v>
      </c>
      <c r="H20" s="16">
        <f t="shared" si="1"/>
        <v>0.0024768518518518516</v>
      </c>
      <c r="I20" s="16">
        <f>F20-INDEX($F$5:$F$82,MATCH(D20,$D$5:$D$82,0))</f>
        <v>0.0024768518518518516</v>
      </c>
    </row>
    <row r="21" spans="1:9" s="13" customFormat="1" ht="15" customHeight="1">
      <c r="A21" s="14">
        <v>17</v>
      </c>
      <c r="B21" s="15" t="s">
        <v>58</v>
      </c>
      <c r="C21" s="15" t="s">
        <v>59</v>
      </c>
      <c r="D21" s="14" t="s">
        <v>13</v>
      </c>
      <c r="E21" s="15"/>
      <c r="F21" s="33" t="s">
        <v>60</v>
      </c>
      <c r="G21" s="14" t="str">
        <f t="shared" si="0"/>
        <v>3.45/km</v>
      </c>
      <c r="H21" s="16">
        <f t="shared" si="1"/>
        <v>0.002534722222222223</v>
      </c>
      <c r="I21" s="16">
        <f>F21-INDEX($F$5:$F$82,MATCH(D21,$D$5:$D$82,0))</f>
        <v>0.002534722222222223</v>
      </c>
    </row>
    <row r="22" spans="1:9" s="13" customFormat="1" ht="15" customHeight="1">
      <c r="A22" s="14">
        <v>18</v>
      </c>
      <c r="B22" s="15" t="s">
        <v>61</v>
      </c>
      <c r="C22" s="15" t="s">
        <v>19</v>
      </c>
      <c r="D22" s="14" t="s">
        <v>13</v>
      </c>
      <c r="E22" s="15"/>
      <c r="F22" s="33" t="s">
        <v>62</v>
      </c>
      <c r="G22" s="14" t="str">
        <f t="shared" si="0"/>
        <v>3.46/km</v>
      </c>
      <c r="H22" s="16">
        <f t="shared" si="1"/>
        <v>0.0025694444444444454</v>
      </c>
      <c r="I22" s="16">
        <f>F22-INDEX($F$5:$F$82,MATCH(D22,$D$5:$D$82,0))</f>
        <v>0.0025694444444444454</v>
      </c>
    </row>
    <row r="23" spans="1:9" s="13" customFormat="1" ht="15" customHeight="1">
      <c r="A23" s="14">
        <v>19</v>
      </c>
      <c r="B23" s="15" t="s">
        <v>63</v>
      </c>
      <c r="C23" s="15" t="s">
        <v>64</v>
      </c>
      <c r="D23" s="14" t="s">
        <v>13</v>
      </c>
      <c r="E23" s="15"/>
      <c r="F23" s="33" t="s">
        <v>65</v>
      </c>
      <c r="G23" s="14" t="str">
        <f t="shared" si="0"/>
        <v>3.46/km</v>
      </c>
      <c r="H23" s="16">
        <f t="shared" si="1"/>
        <v>0.002581018518518519</v>
      </c>
      <c r="I23" s="16">
        <f>F23-INDEX($F$5:$F$82,MATCH(D23,$D$5:$D$82,0))</f>
        <v>0.002581018518518519</v>
      </c>
    </row>
    <row r="24" spans="1:9" s="13" customFormat="1" ht="15" customHeight="1">
      <c r="A24" s="14">
        <v>20</v>
      </c>
      <c r="B24" s="15" t="s">
        <v>66</v>
      </c>
      <c r="C24" s="15" t="s">
        <v>67</v>
      </c>
      <c r="D24" s="14" t="s">
        <v>13</v>
      </c>
      <c r="E24" s="15"/>
      <c r="F24" s="33" t="s">
        <v>68</v>
      </c>
      <c r="G24" s="14" t="str">
        <f t="shared" si="0"/>
        <v>3.50/km</v>
      </c>
      <c r="H24" s="16">
        <f t="shared" si="1"/>
        <v>0.002824074074074076</v>
      </c>
      <c r="I24" s="16">
        <f>F24-INDEX($F$5:$F$82,MATCH(D24,$D$5:$D$82,0))</f>
        <v>0.002824074074074076</v>
      </c>
    </row>
    <row r="25" spans="1:9" s="13" customFormat="1" ht="15" customHeight="1">
      <c r="A25" s="14">
        <v>21</v>
      </c>
      <c r="B25" s="15" t="s">
        <v>69</v>
      </c>
      <c r="C25" s="15" t="s">
        <v>67</v>
      </c>
      <c r="D25" s="14" t="s">
        <v>13</v>
      </c>
      <c r="E25" s="15"/>
      <c r="F25" s="33" t="s">
        <v>70</v>
      </c>
      <c r="G25" s="14" t="str">
        <f t="shared" si="0"/>
        <v>3.50/km</v>
      </c>
      <c r="H25" s="16">
        <f t="shared" si="1"/>
        <v>0.0028356481481481496</v>
      </c>
      <c r="I25" s="16">
        <f>F25-INDEX($F$5:$F$82,MATCH(D25,$D$5:$D$82,0))</f>
        <v>0.0028356481481481496</v>
      </c>
    </row>
    <row r="26" spans="1:9" s="13" customFormat="1" ht="15" customHeight="1">
      <c r="A26" s="14">
        <v>22</v>
      </c>
      <c r="B26" s="15" t="s">
        <v>71</v>
      </c>
      <c r="C26" s="15" t="s">
        <v>37</v>
      </c>
      <c r="D26" s="14" t="s">
        <v>13</v>
      </c>
      <c r="E26" s="15"/>
      <c r="F26" s="33" t="s">
        <v>72</v>
      </c>
      <c r="G26" s="14" t="str">
        <f t="shared" si="0"/>
        <v>3.54/km</v>
      </c>
      <c r="H26" s="16">
        <f t="shared" si="1"/>
        <v>0.003055555555555556</v>
      </c>
      <c r="I26" s="16">
        <f>F26-INDEX($F$5:$F$82,MATCH(D26,$D$5:$D$82,0))</f>
        <v>0.003055555555555556</v>
      </c>
    </row>
    <row r="27" spans="1:9" s="13" customFormat="1" ht="15" customHeight="1">
      <c r="A27" s="14">
        <v>23</v>
      </c>
      <c r="B27" s="15" t="s">
        <v>73</v>
      </c>
      <c r="C27" s="15" t="s">
        <v>74</v>
      </c>
      <c r="D27" s="14" t="s">
        <v>13</v>
      </c>
      <c r="E27" s="15"/>
      <c r="F27" s="33" t="s">
        <v>75</v>
      </c>
      <c r="G27" s="14" t="str">
        <f t="shared" si="0"/>
        <v>3.56/km</v>
      </c>
      <c r="H27" s="16">
        <f t="shared" si="1"/>
        <v>0.0031481481481481464</v>
      </c>
      <c r="I27" s="16">
        <f>F27-INDEX($F$5:$F$82,MATCH(D27,$D$5:$D$82,0))</f>
        <v>0.0031481481481481464</v>
      </c>
    </row>
    <row r="28" spans="1:9" s="17" customFormat="1" ht="15" customHeight="1">
      <c r="A28" s="14">
        <v>24</v>
      </c>
      <c r="B28" s="15" t="s">
        <v>76</v>
      </c>
      <c r="C28" s="15" t="s">
        <v>77</v>
      </c>
      <c r="D28" s="14" t="s">
        <v>13</v>
      </c>
      <c r="E28" s="15"/>
      <c r="F28" s="33" t="s">
        <v>78</v>
      </c>
      <c r="G28" s="14" t="str">
        <f t="shared" si="0"/>
        <v>3.58/km</v>
      </c>
      <c r="H28" s="16">
        <f t="shared" si="1"/>
        <v>0.003263888888888889</v>
      </c>
      <c r="I28" s="16">
        <f>F28-INDEX($F$5:$F$82,MATCH(D28,$D$5:$D$82,0))</f>
        <v>0.003263888888888889</v>
      </c>
    </row>
    <row r="29" spans="1:9" ht="15" customHeight="1">
      <c r="A29" s="14">
        <v>25</v>
      </c>
      <c r="B29" s="15" t="s">
        <v>79</v>
      </c>
      <c r="C29" s="15" t="s">
        <v>80</v>
      </c>
      <c r="D29" s="14" t="s">
        <v>13</v>
      </c>
      <c r="E29" s="15"/>
      <c r="F29" s="33" t="s">
        <v>81</v>
      </c>
      <c r="G29" s="14" t="str">
        <f t="shared" si="0"/>
        <v>3.58/km</v>
      </c>
      <c r="H29" s="16">
        <f t="shared" si="1"/>
        <v>0.0032754629629629627</v>
      </c>
      <c r="I29" s="16">
        <f>F29-INDEX($F$5:$F$82,MATCH(D29,$D$5:$D$82,0))</f>
        <v>0.0032754629629629627</v>
      </c>
    </row>
    <row r="30" spans="1:9" ht="15" customHeight="1">
      <c r="A30" s="14">
        <v>26</v>
      </c>
      <c r="B30" s="15" t="s">
        <v>82</v>
      </c>
      <c r="C30" s="15" t="s">
        <v>83</v>
      </c>
      <c r="D30" s="14" t="s">
        <v>13</v>
      </c>
      <c r="E30" s="15"/>
      <c r="F30" s="33" t="s">
        <v>84</v>
      </c>
      <c r="G30" s="14" t="str">
        <f t="shared" si="0"/>
        <v>3.59/km</v>
      </c>
      <c r="H30" s="16">
        <f t="shared" si="1"/>
        <v>0.003333333333333334</v>
      </c>
      <c r="I30" s="16">
        <f>F30-INDEX($F$5:$F$82,MATCH(D30,$D$5:$D$82,0))</f>
        <v>0.003333333333333334</v>
      </c>
    </row>
    <row r="31" spans="1:9" ht="15" customHeight="1">
      <c r="A31" s="14">
        <v>27</v>
      </c>
      <c r="B31" s="15" t="s">
        <v>85</v>
      </c>
      <c r="C31" s="15" t="s">
        <v>86</v>
      </c>
      <c r="D31" s="14" t="s">
        <v>13</v>
      </c>
      <c r="E31" s="15"/>
      <c r="F31" s="33" t="s">
        <v>87</v>
      </c>
      <c r="G31" s="14" t="str">
        <f t="shared" si="0"/>
        <v>4.00/km</v>
      </c>
      <c r="H31" s="16">
        <f t="shared" si="1"/>
        <v>0.003425925925925926</v>
      </c>
      <c r="I31" s="16">
        <f>F31-INDEX($F$5:$F$82,MATCH(D31,$D$5:$D$82,0))</f>
        <v>0.003425925925925926</v>
      </c>
    </row>
    <row r="32" spans="1:9" ht="15" customHeight="1">
      <c r="A32" s="14">
        <v>28</v>
      </c>
      <c r="B32" s="15" t="s">
        <v>88</v>
      </c>
      <c r="C32" s="15" t="s">
        <v>89</v>
      </c>
      <c r="D32" s="14" t="s">
        <v>13</v>
      </c>
      <c r="E32" s="15"/>
      <c r="F32" s="33" t="s">
        <v>90</v>
      </c>
      <c r="G32" s="14" t="str">
        <f t="shared" si="0"/>
        <v>4.03/km</v>
      </c>
      <c r="H32" s="16">
        <f t="shared" si="1"/>
        <v>0.0035763888888888894</v>
      </c>
      <c r="I32" s="16">
        <f>F32-INDEX($F$5:$F$82,MATCH(D32,$D$5:$D$82,0))</f>
        <v>0.0035763888888888894</v>
      </c>
    </row>
    <row r="33" spans="1:9" ht="15" customHeight="1">
      <c r="A33" s="14">
        <v>29</v>
      </c>
      <c r="B33" s="15" t="s">
        <v>91</v>
      </c>
      <c r="C33" s="15" t="s">
        <v>92</v>
      </c>
      <c r="D33" s="14" t="s">
        <v>13</v>
      </c>
      <c r="E33" s="15"/>
      <c r="F33" s="33" t="s">
        <v>90</v>
      </c>
      <c r="G33" s="14" t="str">
        <f t="shared" si="0"/>
        <v>4.03/km</v>
      </c>
      <c r="H33" s="16">
        <f t="shared" si="1"/>
        <v>0.0035763888888888894</v>
      </c>
      <c r="I33" s="16">
        <f>F33-INDEX($F$5:$F$82,MATCH(D33,$D$5:$D$82,0))</f>
        <v>0.0035763888888888894</v>
      </c>
    </row>
    <row r="34" spans="1:9" ht="15" customHeight="1">
      <c r="A34" s="14">
        <v>30</v>
      </c>
      <c r="B34" s="15" t="s">
        <v>93</v>
      </c>
      <c r="C34" s="15" t="s">
        <v>94</v>
      </c>
      <c r="D34" s="14" t="s">
        <v>13</v>
      </c>
      <c r="E34" s="15"/>
      <c r="F34" s="33" t="s">
        <v>95</v>
      </c>
      <c r="G34" s="14" t="str">
        <f t="shared" si="0"/>
        <v>4.05/km</v>
      </c>
      <c r="H34" s="16">
        <f t="shared" si="1"/>
        <v>0.003680555555555555</v>
      </c>
      <c r="I34" s="16">
        <f>F34-INDEX($F$5:$F$82,MATCH(D34,$D$5:$D$82,0))</f>
        <v>0.003680555555555555</v>
      </c>
    </row>
    <row r="35" spans="1:9" ht="15" customHeight="1">
      <c r="A35" s="14">
        <v>31</v>
      </c>
      <c r="B35" s="15" t="s">
        <v>96</v>
      </c>
      <c r="C35" s="15" t="s">
        <v>97</v>
      </c>
      <c r="D35" s="14" t="s">
        <v>13</v>
      </c>
      <c r="E35" s="15"/>
      <c r="F35" s="33" t="s">
        <v>98</v>
      </c>
      <c r="G35" s="14" t="str">
        <f t="shared" si="0"/>
        <v>4.06/km</v>
      </c>
      <c r="H35" s="16">
        <f t="shared" si="1"/>
        <v>0.0037615740740740734</v>
      </c>
      <c r="I35" s="16">
        <f>F35-INDEX($F$5:$F$82,MATCH(D35,$D$5:$D$82,0))</f>
        <v>0.0037615740740740734</v>
      </c>
    </row>
    <row r="36" spans="1:9" ht="15" customHeight="1">
      <c r="A36" s="14">
        <v>32</v>
      </c>
      <c r="B36" s="15" t="s">
        <v>99</v>
      </c>
      <c r="C36" s="15" t="s">
        <v>16</v>
      </c>
      <c r="D36" s="14" t="s">
        <v>13</v>
      </c>
      <c r="E36" s="15"/>
      <c r="F36" s="33" t="s">
        <v>100</v>
      </c>
      <c r="G36" s="14" t="str">
        <f t="shared" si="0"/>
        <v>4.09/km</v>
      </c>
      <c r="H36" s="16">
        <f t="shared" si="1"/>
        <v>0.003935185185185184</v>
      </c>
      <c r="I36" s="16">
        <f>F36-INDEX($F$5:$F$82,MATCH(D36,$D$5:$D$82,0))</f>
        <v>0.003935185185185184</v>
      </c>
    </row>
    <row r="37" spans="1:9" ht="15" customHeight="1">
      <c r="A37" s="14">
        <v>33</v>
      </c>
      <c r="B37" s="15" t="s">
        <v>101</v>
      </c>
      <c r="C37" s="15" t="s">
        <v>102</v>
      </c>
      <c r="D37" s="14" t="s">
        <v>13</v>
      </c>
      <c r="E37" s="15"/>
      <c r="F37" s="33" t="s">
        <v>103</v>
      </c>
      <c r="G37" s="14" t="str">
        <f t="shared" si="0"/>
        <v>4.10/km</v>
      </c>
      <c r="H37" s="16">
        <f t="shared" si="1"/>
        <v>0.0040046296296296306</v>
      </c>
      <c r="I37" s="16">
        <f>F37-INDEX($F$5:$F$82,MATCH(D37,$D$5:$D$82,0))</f>
        <v>0.0040046296296296306</v>
      </c>
    </row>
    <row r="38" spans="1:9" ht="15" customHeight="1">
      <c r="A38" s="14">
        <v>34</v>
      </c>
      <c r="B38" s="15" t="s">
        <v>104</v>
      </c>
      <c r="C38" s="15" t="s">
        <v>105</v>
      </c>
      <c r="D38" s="14" t="s">
        <v>13</v>
      </c>
      <c r="E38" s="15"/>
      <c r="F38" s="33" t="s">
        <v>106</v>
      </c>
      <c r="G38" s="14" t="str">
        <f t="shared" si="0"/>
        <v>4.11/km</v>
      </c>
      <c r="H38" s="16">
        <f t="shared" si="1"/>
        <v>0.004016203703703704</v>
      </c>
      <c r="I38" s="16">
        <f>F38-INDEX($F$5:$F$82,MATCH(D38,$D$5:$D$82,0))</f>
        <v>0.004016203703703704</v>
      </c>
    </row>
    <row r="39" spans="1:9" ht="15" customHeight="1">
      <c r="A39" s="14">
        <v>35</v>
      </c>
      <c r="B39" s="15" t="s">
        <v>107</v>
      </c>
      <c r="C39" s="15" t="s">
        <v>92</v>
      </c>
      <c r="D39" s="14" t="s">
        <v>13</v>
      </c>
      <c r="E39" s="15"/>
      <c r="F39" s="33" t="s">
        <v>108</v>
      </c>
      <c r="G39" s="14" t="str">
        <f t="shared" si="0"/>
        <v>4.14/km</v>
      </c>
      <c r="H39" s="16">
        <f t="shared" si="1"/>
        <v>0.0042129629629629635</v>
      </c>
      <c r="I39" s="16">
        <f>F39-INDEX($F$5:$F$82,MATCH(D39,$D$5:$D$82,0))</f>
        <v>0.0042129629629629635</v>
      </c>
    </row>
    <row r="40" spans="1:9" ht="15" customHeight="1">
      <c r="A40" s="14">
        <v>36</v>
      </c>
      <c r="B40" s="15" t="s">
        <v>109</v>
      </c>
      <c r="C40" s="15" t="s">
        <v>110</v>
      </c>
      <c r="D40" s="14" t="s">
        <v>13</v>
      </c>
      <c r="E40" s="15"/>
      <c r="F40" s="33" t="s">
        <v>111</v>
      </c>
      <c r="G40" s="14" t="str">
        <f t="shared" si="0"/>
        <v>4.14/km</v>
      </c>
      <c r="H40" s="16">
        <f t="shared" si="1"/>
        <v>0.004224537037037037</v>
      </c>
      <c r="I40" s="16">
        <f>F40-INDEX($F$5:$F$82,MATCH(D40,$D$5:$D$82,0))</f>
        <v>0.004224537037037037</v>
      </c>
    </row>
    <row r="41" spans="1:9" ht="15" customHeight="1">
      <c r="A41" s="14">
        <v>37</v>
      </c>
      <c r="B41" s="15" t="s">
        <v>112</v>
      </c>
      <c r="C41" s="15" t="s">
        <v>113</v>
      </c>
      <c r="D41" s="14" t="s">
        <v>13</v>
      </c>
      <c r="E41" s="15"/>
      <c r="F41" s="33" t="s">
        <v>114</v>
      </c>
      <c r="G41" s="14" t="str">
        <f t="shared" si="0"/>
        <v>4.14/km</v>
      </c>
      <c r="H41" s="16">
        <f t="shared" si="1"/>
        <v>0.004236111111111111</v>
      </c>
      <c r="I41" s="16">
        <f>F41-INDEX($F$5:$F$82,MATCH(D41,$D$5:$D$82,0))</f>
        <v>0.004236111111111111</v>
      </c>
    </row>
    <row r="42" spans="1:9" ht="15" customHeight="1">
      <c r="A42" s="14">
        <v>38</v>
      </c>
      <c r="B42" s="15" t="s">
        <v>115</v>
      </c>
      <c r="C42" s="15" t="s">
        <v>116</v>
      </c>
      <c r="D42" s="14" t="s">
        <v>13</v>
      </c>
      <c r="E42" s="15"/>
      <c r="F42" s="33" t="s">
        <v>117</v>
      </c>
      <c r="G42" s="14" t="str">
        <f t="shared" si="0"/>
        <v>4.15/km</v>
      </c>
      <c r="H42" s="16">
        <f t="shared" si="1"/>
        <v>0.004282407407407408</v>
      </c>
      <c r="I42" s="16">
        <f>F42-INDEX($F$5:$F$82,MATCH(D42,$D$5:$D$82,0))</f>
        <v>0.004282407407407408</v>
      </c>
    </row>
    <row r="43" spans="1:9" ht="15" customHeight="1">
      <c r="A43" s="14">
        <v>39</v>
      </c>
      <c r="B43" s="15" t="s">
        <v>118</v>
      </c>
      <c r="C43" s="15" t="s">
        <v>19</v>
      </c>
      <c r="D43" s="14" t="s">
        <v>13</v>
      </c>
      <c r="E43" s="15"/>
      <c r="F43" s="33" t="s">
        <v>119</v>
      </c>
      <c r="G43" s="14" t="str">
        <f t="shared" si="0"/>
        <v>4.16/km</v>
      </c>
      <c r="H43" s="16">
        <f t="shared" si="1"/>
        <v>0.004317129629629629</v>
      </c>
      <c r="I43" s="16">
        <f>F43-INDEX($F$5:$F$82,MATCH(D43,$D$5:$D$82,0))</f>
        <v>0.004317129629629629</v>
      </c>
    </row>
    <row r="44" spans="1:9" ht="15" customHeight="1">
      <c r="A44" s="14">
        <v>40</v>
      </c>
      <c r="B44" s="15" t="s">
        <v>120</v>
      </c>
      <c r="C44" s="15" t="s">
        <v>121</v>
      </c>
      <c r="D44" s="14" t="s">
        <v>13</v>
      </c>
      <c r="E44" s="15"/>
      <c r="F44" s="33" t="s">
        <v>122</v>
      </c>
      <c r="G44" s="14" t="str">
        <f t="shared" si="0"/>
        <v>4.18/km</v>
      </c>
      <c r="H44" s="16">
        <f t="shared" si="1"/>
        <v>0.004456018518518519</v>
      </c>
      <c r="I44" s="16">
        <f>F44-INDEX($F$5:$F$82,MATCH(D44,$D$5:$D$82,0))</f>
        <v>0.004456018518518519</v>
      </c>
    </row>
    <row r="45" spans="1:9" ht="15" customHeight="1">
      <c r="A45" s="14">
        <v>41</v>
      </c>
      <c r="B45" s="15" t="s">
        <v>123</v>
      </c>
      <c r="C45" s="15" t="s">
        <v>124</v>
      </c>
      <c r="D45" s="14" t="s">
        <v>13</v>
      </c>
      <c r="E45" s="15"/>
      <c r="F45" s="33" t="s">
        <v>125</v>
      </c>
      <c r="G45" s="14" t="str">
        <f t="shared" si="0"/>
        <v>4.21/km</v>
      </c>
      <c r="H45" s="16">
        <f t="shared" si="1"/>
        <v>0.004606481481481482</v>
      </c>
      <c r="I45" s="16">
        <f>F45-INDEX($F$5:$F$82,MATCH(D45,$D$5:$D$82,0))</f>
        <v>0.004606481481481482</v>
      </c>
    </row>
    <row r="46" spans="1:9" ht="15" customHeight="1">
      <c r="A46" s="14">
        <v>42</v>
      </c>
      <c r="B46" s="15" t="s">
        <v>126</v>
      </c>
      <c r="C46" s="15" t="s">
        <v>127</v>
      </c>
      <c r="D46" s="14" t="s">
        <v>13</v>
      </c>
      <c r="E46" s="15"/>
      <c r="F46" s="33" t="s">
        <v>128</v>
      </c>
      <c r="G46" s="14" t="str">
        <f t="shared" si="0"/>
        <v>4.23/km</v>
      </c>
      <c r="H46" s="16">
        <f t="shared" si="1"/>
        <v>0.0047337962962962984</v>
      </c>
      <c r="I46" s="16">
        <f>F46-INDEX($F$5:$F$82,MATCH(D46,$D$5:$D$82,0))</f>
        <v>0.0047337962962962984</v>
      </c>
    </row>
    <row r="47" spans="1:9" ht="15" customHeight="1">
      <c r="A47" s="14">
        <v>43</v>
      </c>
      <c r="B47" s="15" t="s">
        <v>129</v>
      </c>
      <c r="C47" s="15" t="s">
        <v>130</v>
      </c>
      <c r="D47" s="14" t="s">
        <v>13</v>
      </c>
      <c r="E47" s="15"/>
      <c r="F47" s="33" t="s">
        <v>131</v>
      </c>
      <c r="G47" s="14" t="str">
        <f t="shared" si="0"/>
        <v>4.23/km</v>
      </c>
      <c r="H47" s="16">
        <f t="shared" si="1"/>
        <v>0.004745370370370372</v>
      </c>
      <c r="I47" s="16">
        <f>F47-INDEX($F$5:$F$82,MATCH(D47,$D$5:$D$82,0))</f>
        <v>0.004745370370370372</v>
      </c>
    </row>
    <row r="48" spans="1:9" ht="15" customHeight="1">
      <c r="A48" s="14">
        <v>44</v>
      </c>
      <c r="B48" s="15" t="s">
        <v>132</v>
      </c>
      <c r="C48" s="15" t="s">
        <v>25</v>
      </c>
      <c r="D48" s="14" t="s">
        <v>13</v>
      </c>
      <c r="E48" s="15"/>
      <c r="F48" s="33" t="s">
        <v>131</v>
      </c>
      <c r="G48" s="14" t="str">
        <f t="shared" si="0"/>
        <v>4.23/km</v>
      </c>
      <c r="H48" s="16">
        <f t="shared" si="1"/>
        <v>0.004745370370370372</v>
      </c>
      <c r="I48" s="16">
        <f>F48-INDEX($F$5:$F$82,MATCH(D48,$D$5:$D$82,0))</f>
        <v>0.004745370370370372</v>
      </c>
    </row>
    <row r="49" spans="1:9" ht="15" customHeight="1">
      <c r="A49" s="14">
        <v>45</v>
      </c>
      <c r="B49" s="15" t="s">
        <v>18</v>
      </c>
      <c r="C49" s="15" t="s">
        <v>45</v>
      </c>
      <c r="D49" s="14" t="s">
        <v>13</v>
      </c>
      <c r="E49" s="15"/>
      <c r="F49" s="33" t="s">
        <v>133</v>
      </c>
      <c r="G49" s="14" t="str">
        <f t="shared" si="0"/>
        <v>4.27/km</v>
      </c>
      <c r="H49" s="16">
        <f t="shared" si="1"/>
        <v>0.004976851851851852</v>
      </c>
      <c r="I49" s="16">
        <f>F49-INDEX($F$5:$F$82,MATCH(D49,$D$5:$D$82,0))</f>
        <v>0.004976851851851852</v>
      </c>
    </row>
    <row r="50" spans="1:9" ht="15" customHeight="1">
      <c r="A50" s="14">
        <v>46</v>
      </c>
      <c r="B50" s="15" t="s">
        <v>134</v>
      </c>
      <c r="C50" s="15" t="s">
        <v>56</v>
      </c>
      <c r="D50" s="14" t="s">
        <v>13</v>
      </c>
      <c r="E50" s="15"/>
      <c r="F50" s="33" t="s">
        <v>135</v>
      </c>
      <c r="G50" s="14" t="str">
        <f t="shared" si="0"/>
        <v>4.29/km</v>
      </c>
      <c r="H50" s="16">
        <f t="shared" si="1"/>
        <v>0.005057870370370369</v>
      </c>
      <c r="I50" s="16">
        <f>F50-INDEX($F$5:$F$82,MATCH(D50,$D$5:$D$82,0))</f>
        <v>0.005057870370370369</v>
      </c>
    </row>
    <row r="51" spans="1:9" ht="15" customHeight="1">
      <c r="A51" s="14">
        <v>47</v>
      </c>
      <c r="B51" s="15" t="s">
        <v>136</v>
      </c>
      <c r="C51" s="15" t="s">
        <v>137</v>
      </c>
      <c r="D51" s="14" t="s">
        <v>13</v>
      </c>
      <c r="E51" s="15"/>
      <c r="F51" s="33" t="s">
        <v>138</v>
      </c>
      <c r="G51" s="14" t="str">
        <f t="shared" si="0"/>
        <v>4.29/km</v>
      </c>
      <c r="H51" s="16">
        <f t="shared" si="1"/>
        <v>0.005104166666666667</v>
      </c>
      <c r="I51" s="16">
        <f>F51-INDEX($F$5:$F$82,MATCH(D51,$D$5:$D$82,0))</f>
        <v>0.005104166666666667</v>
      </c>
    </row>
    <row r="52" spans="1:9" ht="15" customHeight="1">
      <c r="A52" s="14">
        <v>48</v>
      </c>
      <c r="B52" s="15" t="s">
        <v>139</v>
      </c>
      <c r="C52" s="15" t="s">
        <v>113</v>
      </c>
      <c r="D52" s="14" t="s">
        <v>13</v>
      </c>
      <c r="E52" s="15"/>
      <c r="F52" s="33" t="s">
        <v>140</v>
      </c>
      <c r="G52" s="14" t="str">
        <f t="shared" si="0"/>
        <v>4.30/km</v>
      </c>
      <c r="H52" s="16">
        <f t="shared" si="1"/>
        <v>0.0051273148148148154</v>
      </c>
      <c r="I52" s="16">
        <f>F52-INDEX($F$5:$F$82,MATCH(D52,$D$5:$D$82,0))</f>
        <v>0.0051273148148148154</v>
      </c>
    </row>
    <row r="53" spans="1:9" ht="15" customHeight="1">
      <c r="A53" s="24">
        <v>49</v>
      </c>
      <c r="B53" s="26" t="s">
        <v>141</v>
      </c>
      <c r="C53" s="26" t="s">
        <v>83</v>
      </c>
      <c r="D53" s="24" t="s">
        <v>13</v>
      </c>
      <c r="E53" s="26" t="s">
        <v>142</v>
      </c>
      <c r="F53" s="38" t="s">
        <v>143</v>
      </c>
      <c r="G53" s="24" t="str">
        <f t="shared" si="0"/>
        <v>4.31/km</v>
      </c>
      <c r="H53" s="25">
        <f t="shared" si="1"/>
        <v>0.00519675925925926</v>
      </c>
      <c r="I53" s="25">
        <f>F53-INDEX($F$5:$F$82,MATCH(D53,$D$5:$D$82,0))</f>
        <v>0.00519675925925926</v>
      </c>
    </row>
    <row r="54" spans="1:9" ht="15" customHeight="1">
      <c r="A54" s="14">
        <v>50</v>
      </c>
      <c r="B54" s="15" t="s">
        <v>85</v>
      </c>
      <c r="C54" s="15" t="s">
        <v>144</v>
      </c>
      <c r="D54" s="14" t="s">
        <v>13</v>
      </c>
      <c r="E54" s="15"/>
      <c r="F54" s="33" t="s">
        <v>145</v>
      </c>
      <c r="G54" s="14" t="str">
        <f t="shared" si="0"/>
        <v>4.32/km</v>
      </c>
      <c r="H54" s="16">
        <f t="shared" si="1"/>
        <v>0.005254629629629632</v>
      </c>
      <c r="I54" s="16">
        <f>F54-INDEX($F$5:$F$82,MATCH(D54,$D$5:$D$82,0))</f>
        <v>0.005254629629629632</v>
      </c>
    </row>
    <row r="55" spans="1:9" ht="15" customHeight="1">
      <c r="A55" s="14">
        <v>51</v>
      </c>
      <c r="B55" s="15" t="s">
        <v>146</v>
      </c>
      <c r="C55" s="15" t="s">
        <v>147</v>
      </c>
      <c r="D55" s="14" t="s">
        <v>13</v>
      </c>
      <c r="E55" s="15"/>
      <c r="F55" s="33" t="s">
        <v>148</v>
      </c>
      <c r="G55" s="14" t="str">
        <f t="shared" si="0"/>
        <v>4.32/km</v>
      </c>
      <c r="H55" s="16">
        <f t="shared" si="1"/>
        <v>0.005266203703703702</v>
      </c>
      <c r="I55" s="16">
        <f>F55-INDEX($F$5:$F$82,MATCH(D55,$D$5:$D$82,0))</f>
        <v>0.005266203703703702</v>
      </c>
    </row>
    <row r="56" spans="1:9" ht="15" customHeight="1">
      <c r="A56" s="14">
        <v>52</v>
      </c>
      <c r="B56" s="15" t="s">
        <v>149</v>
      </c>
      <c r="C56" s="15" t="s">
        <v>150</v>
      </c>
      <c r="D56" s="14" t="s">
        <v>13</v>
      </c>
      <c r="E56" s="15"/>
      <c r="F56" s="33" t="s">
        <v>151</v>
      </c>
      <c r="G56" s="14" t="str">
        <f t="shared" si="0"/>
        <v>4.43/km</v>
      </c>
      <c r="H56" s="16">
        <f t="shared" si="1"/>
        <v>0.005879629629629629</v>
      </c>
      <c r="I56" s="16">
        <f>F56-INDEX($F$5:$F$82,MATCH(D56,$D$5:$D$82,0))</f>
        <v>0.005879629629629629</v>
      </c>
    </row>
    <row r="57" spans="1:9" ht="15" customHeight="1">
      <c r="A57" s="14">
        <v>53</v>
      </c>
      <c r="B57" s="15" t="s">
        <v>152</v>
      </c>
      <c r="C57" s="15" t="s">
        <v>153</v>
      </c>
      <c r="D57" s="14" t="s">
        <v>13</v>
      </c>
      <c r="E57" s="15"/>
      <c r="F57" s="33" t="s">
        <v>154</v>
      </c>
      <c r="G57" s="14" t="str">
        <f t="shared" si="0"/>
        <v>4.44/km</v>
      </c>
      <c r="H57" s="16">
        <f t="shared" si="1"/>
        <v>0.0059259259259259265</v>
      </c>
      <c r="I57" s="16">
        <f>F57-INDEX($F$5:$F$82,MATCH(D57,$D$5:$D$82,0))</f>
        <v>0.0059259259259259265</v>
      </c>
    </row>
    <row r="58" spans="1:9" ht="15" customHeight="1">
      <c r="A58" s="14">
        <v>54</v>
      </c>
      <c r="B58" s="15" t="s">
        <v>155</v>
      </c>
      <c r="C58" s="15" t="s">
        <v>53</v>
      </c>
      <c r="D58" s="14" t="s">
        <v>13</v>
      </c>
      <c r="E58" s="15"/>
      <c r="F58" s="33" t="s">
        <v>156</v>
      </c>
      <c r="G58" s="14" t="str">
        <f t="shared" si="0"/>
        <v>4.45/km</v>
      </c>
      <c r="H58" s="16">
        <f t="shared" si="1"/>
        <v>0.006030092592592592</v>
      </c>
      <c r="I58" s="16">
        <f>F58-INDEX($F$5:$F$82,MATCH(D58,$D$5:$D$82,0))</f>
        <v>0.006030092592592592</v>
      </c>
    </row>
    <row r="59" spans="1:9" ht="15" customHeight="1">
      <c r="A59" s="14">
        <v>55</v>
      </c>
      <c r="B59" s="15" t="s">
        <v>157</v>
      </c>
      <c r="C59" s="15" t="s">
        <v>158</v>
      </c>
      <c r="D59" s="14" t="s">
        <v>13</v>
      </c>
      <c r="E59" s="15"/>
      <c r="F59" s="33" t="s">
        <v>159</v>
      </c>
      <c r="G59" s="14" t="str">
        <f t="shared" si="0"/>
        <v>4.47/km</v>
      </c>
      <c r="H59" s="16">
        <f t="shared" si="1"/>
        <v>0.006122685185185188</v>
      </c>
      <c r="I59" s="16">
        <f>F59-INDEX($F$5:$F$82,MATCH(D59,$D$5:$D$82,0))</f>
        <v>0.006122685185185188</v>
      </c>
    </row>
    <row r="60" spans="1:9" ht="15" customHeight="1">
      <c r="A60" s="14">
        <v>56</v>
      </c>
      <c r="B60" s="15" t="s">
        <v>160</v>
      </c>
      <c r="C60" s="15" t="s">
        <v>161</v>
      </c>
      <c r="D60" s="14" t="s">
        <v>13</v>
      </c>
      <c r="E60" s="15"/>
      <c r="F60" s="33" t="s">
        <v>162</v>
      </c>
      <c r="G60" s="14" t="str">
        <f t="shared" si="0"/>
        <v>4.49/km</v>
      </c>
      <c r="H60" s="16">
        <f t="shared" si="1"/>
        <v>0.00622685185185185</v>
      </c>
      <c r="I60" s="16">
        <f>F60-INDEX($F$5:$F$82,MATCH(D60,$D$5:$D$82,0))</f>
        <v>0.00622685185185185</v>
      </c>
    </row>
    <row r="61" spans="1:9" ht="15" customHeight="1">
      <c r="A61" s="14">
        <v>57</v>
      </c>
      <c r="B61" s="15" t="s">
        <v>163</v>
      </c>
      <c r="C61" s="15" t="s">
        <v>164</v>
      </c>
      <c r="D61" s="14" t="s">
        <v>13</v>
      </c>
      <c r="E61" s="15"/>
      <c r="F61" s="33" t="s">
        <v>165</v>
      </c>
      <c r="G61" s="14" t="str">
        <f t="shared" si="0"/>
        <v>4.50/km</v>
      </c>
      <c r="H61" s="16">
        <f t="shared" si="1"/>
        <v>0.006296296296296298</v>
      </c>
      <c r="I61" s="16">
        <f>F61-INDEX($F$5:$F$82,MATCH(D61,$D$5:$D$82,0))</f>
        <v>0.006296296296296298</v>
      </c>
    </row>
    <row r="62" spans="1:9" ht="15" customHeight="1">
      <c r="A62" s="14">
        <v>58</v>
      </c>
      <c r="B62" s="15" t="s">
        <v>85</v>
      </c>
      <c r="C62" s="15" t="s">
        <v>116</v>
      </c>
      <c r="D62" s="14" t="s">
        <v>13</v>
      </c>
      <c r="E62" s="15"/>
      <c r="F62" s="33" t="s">
        <v>166</v>
      </c>
      <c r="G62" s="14" t="str">
        <f t="shared" si="0"/>
        <v>4.52/km</v>
      </c>
      <c r="H62" s="16">
        <f t="shared" si="1"/>
        <v>0.006412037037037037</v>
      </c>
      <c r="I62" s="16">
        <f>F62-INDEX($F$5:$F$82,MATCH(D62,$D$5:$D$82,0))</f>
        <v>0.006412037037037037</v>
      </c>
    </row>
    <row r="63" spans="1:9" ht="15" customHeight="1">
      <c r="A63" s="14">
        <v>59</v>
      </c>
      <c r="B63" s="15" t="s">
        <v>167</v>
      </c>
      <c r="C63" s="15" t="s">
        <v>168</v>
      </c>
      <c r="D63" s="14" t="s">
        <v>13</v>
      </c>
      <c r="E63" s="15"/>
      <c r="F63" s="33" t="s">
        <v>166</v>
      </c>
      <c r="G63" s="14" t="str">
        <f t="shared" si="0"/>
        <v>4.52/km</v>
      </c>
      <c r="H63" s="16">
        <f t="shared" si="1"/>
        <v>0.006412037037037037</v>
      </c>
      <c r="I63" s="16">
        <f>F63-INDEX($F$5:$F$82,MATCH(D63,$D$5:$D$82,0))</f>
        <v>0.006412037037037037</v>
      </c>
    </row>
    <row r="64" spans="1:9" ht="15" customHeight="1">
      <c r="A64" s="14">
        <v>60</v>
      </c>
      <c r="B64" s="15" t="s">
        <v>169</v>
      </c>
      <c r="C64" s="15" t="s">
        <v>31</v>
      </c>
      <c r="D64" s="14" t="s">
        <v>13</v>
      </c>
      <c r="E64" s="15"/>
      <c r="F64" s="33" t="s">
        <v>170</v>
      </c>
      <c r="G64" s="14" t="str">
        <f t="shared" si="0"/>
        <v>4.53/km</v>
      </c>
      <c r="H64" s="16">
        <f t="shared" si="1"/>
        <v>0.006493055555555556</v>
      </c>
      <c r="I64" s="16">
        <f>F64-INDEX($F$5:$F$82,MATCH(D64,$D$5:$D$82,0))</f>
        <v>0.006493055555555556</v>
      </c>
    </row>
    <row r="65" spans="1:9" ht="15" customHeight="1">
      <c r="A65" s="14">
        <v>61</v>
      </c>
      <c r="B65" s="15" t="s">
        <v>171</v>
      </c>
      <c r="C65" s="15" t="s">
        <v>172</v>
      </c>
      <c r="D65" s="14" t="s">
        <v>13</v>
      </c>
      <c r="E65" s="15"/>
      <c r="F65" s="33" t="s">
        <v>173</v>
      </c>
      <c r="G65" s="14" t="str">
        <f t="shared" si="0"/>
        <v>4.54/km</v>
      </c>
      <c r="H65" s="16">
        <f t="shared" si="1"/>
        <v>0.006550925925925927</v>
      </c>
      <c r="I65" s="16">
        <f>F65-INDEX($F$5:$F$82,MATCH(D65,$D$5:$D$82,0))</f>
        <v>0.006550925925925927</v>
      </c>
    </row>
    <row r="66" spans="1:9" ht="15" customHeight="1">
      <c r="A66" s="14">
        <v>62</v>
      </c>
      <c r="B66" s="15" t="s">
        <v>174</v>
      </c>
      <c r="C66" s="15" t="s">
        <v>175</v>
      </c>
      <c r="D66" s="14" t="s">
        <v>13</v>
      </c>
      <c r="E66" s="15"/>
      <c r="F66" s="33" t="s">
        <v>176</v>
      </c>
      <c r="G66" s="14" t="str">
        <f t="shared" si="0"/>
        <v>4.55/km</v>
      </c>
      <c r="H66" s="16">
        <f t="shared" si="1"/>
        <v>0.006608796296296298</v>
      </c>
      <c r="I66" s="16">
        <f>F66-INDEX($F$5:$F$82,MATCH(D66,$D$5:$D$82,0))</f>
        <v>0.006608796296296298</v>
      </c>
    </row>
    <row r="67" spans="1:9" ht="15" customHeight="1">
      <c r="A67" s="14">
        <v>63</v>
      </c>
      <c r="B67" s="15" t="s">
        <v>177</v>
      </c>
      <c r="C67" s="15" t="s">
        <v>178</v>
      </c>
      <c r="D67" s="14" t="s">
        <v>13</v>
      </c>
      <c r="E67" s="15"/>
      <c r="F67" s="33" t="s">
        <v>179</v>
      </c>
      <c r="G67" s="14" t="str">
        <f t="shared" si="0"/>
        <v>4.58/km</v>
      </c>
      <c r="H67" s="16">
        <f t="shared" si="1"/>
        <v>0.006782407407407409</v>
      </c>
      <c r="I67" s="16">
        <f>F67-INDEX($F$5:$F$82,MATCH(D67,$D$5:$D$82,0))</f>
        <v>0.006782407407407409</v>
      </c>
    </row>
    <row r="68" spans="1:9" ht="15" customHeight="1">
      <c r="A68" s="14">
        <v>64</v>
      </c>
      <c r="B68" s="15" t="s">
        <v>180</v>
      </c>
      <c r="C68" s="15" t="s">
        <v>181</v>
      </c>
      <c r="D68" s="14" t="s">
        <v>13</v>
      </c>
      <c r="E68" s="15"/>
      <c r="F68" s="33" t="s">
        <v>182</v>
      </c>
      <c r="G68" s="14" t="str">
        <f t="shared" si="0"/>
        <v>5.00/km</v>
      </c>
      <c r="H68" s="16">
        <f t="shared" si="1"/>
        <v>0.0068981481481481515</v>
      </c>
      <c r="I68" s="16">
        <f>F68-INDEX($F$5:$F$82,MATCH(D68,$D$5:$D$82,0))</f>
        <v>0.0068981481481481515</v>
      </c>
    </row>
    <row r="69" spans="1:9" ht="15" customHeight="1">
      <c r="A69" s="14">
        <v>65</v>
      </c>
      <c r="B69" s="15" t="s">
        <v>183</v>
      </c>
      <c r="C69" s="15" t="s">
        <v>184</v>
      </c>
      <c r="D69" s="14" t="s">
        <v>13</v>
      </c>
      <c r="E69" s="15"/>
      <c r="F69" s="33" t="s">
        <v>185</v>
      </c>
      <c r="G69" s="14" t="str">
        <f aca="true" t="shared" si="2" ref="G69:G82">TEXT(INT((HOUR(F69)*3600+MINUTE(F69)*60+SECOND(F69))/$I$3/60),"0")&amp;"."&amp;TEXT(MOD((HOUR(F69)*3600+MINUTE(F69)*60+SECOND(F69))/$I$3,60),"00")&amp;"/km"</f>
        <v>5.01/km</v>
      </c>
      <c r="H69" s="16">
        <f aca="true" t="shared" si="3" ref="H69:H82">F69-$F$5</f>
        <v>0.006932870370370369</v>
      </c>
      <c r="I69" s="16">
        <f>F69-INDEX($F$5:$F$82,MATCH(D69,$D$5:$D$82,0))</f>
        <v>0.006932870370370369</v>
      </c>
    </row>
    <row r="70" spans="1:9" ht="15" customHeight="1">
      <c r="A70" s="14">
        <v>66</v>
      </c>
      <c r="B70" s="15" t="s">
        <v>186</v>
      </c>
      <c r="C70" s="15" t="s">
        <v>187</v>
      </c>
      <c r="D70" s="14" t="s">
        <v>13</v>
      </c>
      <c r="E70" s="15"/>
      <c r="F70" s="33" t="s">
        <v>188</v>
      </c>
      <c r="G70" s="14" t="str">
        <f t="shared" si="2"/>
        <v>5.05/km</v>
      </c>
      <c r="H70" s="16">
        <f t="shared" si="3"/>
        <v>0.007152777777777777</v>
      </c>
      <c r="I70" s="16">
        <f>F70-INDEX($F$5:$F$82,MATCH(D70,$D$5:$D$82,0))</f>
        <v>0.007152777777777777</v>
      </c>
    </row>
    <row r="71" spans="1:9" ht="15" customHeight="1">
      <c r="A71" s="14">
        <v>67</v>
      </c>
      <c r="B71" s="15" t="s">
        <v>189</v>
      </c>
      <c r="C71" s="15" t="s">
        <v>190</v>
      </c>
      <c r="D71" s="14" t="s">
        <v>13</v>
      </c>
      <c r="E71" s="15"/>
      <c r="F71" s="33" t="s">
        <v>191</v>
      </c>
      <c r="G71" s="14" t="str">
        <f t="shared" si="2"/>
        <v>5.05/km</v>
      </c>
      <c r="H71" s="16">
        <f t="shared" si="3"/>
        <v>0.007187499999999998</v>
      </c>
      <c r="I71" s="16">
        <f>F71-INDEX($F$5:$F$82,MATCH(D71,$D$5:$D$82,0))</f>
        <v>0.007187499999999998</v>
      </c>
    </row>
    <row r="72" spans="1:9" ht="15" customHeight="1">
      <c r="A72" s="14">
        <v>68</v>
      </c>
      <c r="B72" s="15" t="s">
        <v>192</v>
      </c>
      <c r="C72" s="15" t="s">
        <v>193</v>
      </c>
      <c r="D72" s="14" t="s">
        <v>13</v>
      </c>
      <c r="E72" s="15"/>
      <c r="F72" s="33" t="s">
        <v>194</v>
      </c>
      <c r="G72" s="14" t="str">
        <f t="shared" si="2"/>
        <v>5.09/km</v>
      </c>
      <c r="H72" s="16">
        <f t="shared" si="3"/>
        <v>0.007395833333333332</v>
      </c>
      <c r="I72" s="16">
        <f>F72-INDEX($F$5:$F$82,MATCH(D72,$D$5:$D$82,0))</f>
        <v>0.007395833333333332</v>
      </c>
    </row>
    <row r="73" spans="1:9" ht="15" customHeight="1">
      <c r="A73" s="14">
        <v>69</v>
      </c>
      <c r="B73" s="15" t="s">
        <v>195</v>
      </c>
      <c r="C73" s="15" t="s">
        <v>67</v>
      </c>
      <c r="D73" s="14" t="s">
        <v>13</v>
      </c>
      <c r="E73" s="15"/>
      <c r="F73" s="33" t="s">
        <v>196</v>
      </c>
      <c r="G73" s="14" t="str">
        <f t="shared" si="2"/>
        <v>5.09/km</v>
      </c>
      <c r="H73" s="16">
        <f t="shared" si="3"/>
        <v>0.007407407407407406</v>
      </c>
      <c r="I73" s="16">
        <f>F73-INDEX($F$5:$F$82,MATCH(D73,$D$5:$D$82,0))</f>
        <v>0.007407407407407406</v>
      </c>
    </row>
    <row r="74" spans="1:9" ht="15" customHeight="1">
      <c r="A74" s="14">
        <v>70</v>
      </c>
      <c r="B74" s="15" t="s">
        <v>197</v>
      </c>
      <c r="C74" s="15" t="s">
        <v>22</v>
      </c>
      <c r="D74" s="14" t="s">
        <v>13</v>
      </c>
      <c r="E74" s="15"/>
      <c r="F74" s="33" t="s">
        <v>198</v>
      </c>
      <c r="G74" s="14" t="str">
        <f t="shared" si="2"/>
        <v>5.27/km</v>
      </c>
      <c r="H74" s="16">
        <f t="shared" si="3"/>
        <v>0.008425925925925925</v>
      </c>
      <c r="I74" s="16">
        <f>F74-INDEX($F$5:$F$82,MATCH(D74,$D$5:$D$82,0))</f>
        <v>0.008425925925925925</v>
      </c>
    </row>
    <row r="75" spans="1:9" ht="15" customHeight="1">
      <c r="A75" s="14">
        <v>71</v>
      </c>
      <c r="B75" s="15" t="s">
        <v>199</v>
      </c>
      <c r="C75" s="15" t="s">
        <v>200</v>
      </c>
      <c r="D75" s="14" t="s">
        <v>13</v>
      </c>
      <c r="E75" s="15"/>
      <c r="F75" s="33" t="s">
        <v>201</v>
      </c>
      <c r="G75" s="14" t="str">
        <f t="shared" si="2"/>
        <v>5.32/km</v>
      </c>
      <c r="H75" s="16">
        <f t="shared" si="3"/>
        <v>0.008703703703703705</v>
      </c>
      <c r="I75" s="16">
        <f>F75-INDEX($F$5:$F$82,MATCH(D75,$D$5:$D$82,0))</f>
        <v>0.008703703703703705</v>
      </c>
    </row>
    <row r="76" spans="1:9" ht="15" customHeight="1">
      <c r="A76" s="24">
        <v>72</v>
      </c>
      <c r="B76" s="26" t="s">
        <v>202</v>
      </c>
      <c r="C76" s="26" t="s">
        <v>31</v>
      </c>
      <c r="D76" s="24" t="s">
        <v>13</v>
      </c>
      <c r="E76" s="26" t="s">
        <v>142</v>
      </c>
      <c r="F76" s="38" t="s">
        <v>203</v>
      </c>
      <c r="G76" s="24" t="str">
        <f t="shared" si="2"/>
        <v>5.41/km</v>
      </c>
      <c r="H76" s="25">
        <f t="shared" si="3"/>
        <v>0.009270833333333334</v>
      </c>
      <c r="I76" s="25">
        <f>F76-INDEX($F$5:$F$82,MATCH(D76,$D$5:$D$82,0))</f>
        <v>0.009270833333333334</v>
      </c>
    </row>
    <row r="77" spans="1:9" ht="15" customHeight="1">
      <c r="A77" s="14">
        <v>73</v>
      </c>
      <c r="B77" s="15" t="s">
        <v>204</v>
      </c>
      <c r="C77" s="15" t="s">
        <v>205</v>
      </c>
      <c r="D77" s="14" t="s">
        <v>13</v>
      </c>
      <c r="E77" s="15"/>
      <c r="F77" s="33" t="s">
        <v>206</v>
      </c>
      <c r="G77" s="14" t="str">
        <f t="shared" si="2"/>
        <v>5.45/km</v>
      </c>
      <c r="H77" s="16">
        <f t="shared" si="3"/>
        <v>0.009456018518518518</v>
      </c>
      <c r="I77" s="16">
        <f>F77-INDEX($F$5:$F$82,MATCH(D77,$D$5:$D$82,0))</f>
        <v>0.009456018518518518</v>
      </c>
    </row>
    <row r="78" spans="1:9" ht="15" customHeight="1">
      <c r="A78" s="14">
        <v>74</v>
      </c>
      <c r="B78" s="15" t="s">
        <v>207</v>
      </c>
      <c r="C78" s="15" t="s">
        <v>51</v>
      </c>
      <c r="D78" s="14" t="s">
        <v>13</v>
      </c>
      <c r="E78" s="15"/>
      <c r="F78" s="33" t="s">
        <v>208</v>
      </c>
      <c r="G78" s="14" t="str">
        <f t="shared" si="2"/>
        <v>5.45/km</v>
      </c>
      <c r="H78" s="16">
        <f t="shared" si="3"/>
        <v>0.009467592592592595</v>
      </c>
      <c r="I78" s="16">
        <f>F78-INDEX($F$5:$F$82,MATCH(D78,$D$5:$D$82,0))</f>
        <v>0.009467592592592595</v>
      </c>
    </row>
    <row r="79" spans="1:9" ht="15" customHeight="1">
      <c r="A79" s="14">
        <v>75</v>
      </c>
      <c r="B79" s="15" t="s">
        <v>209</v>
      </c>
      <c r="C79" s="15" t="s">
        <v>25</v>
      </c>
      <c r="D79" s="14" t="s">
        <v>13</v>
      </c>
      <c r="E79" s="15"/>
      <c r="F79" s="33" t="s">
        <v>210</v>
      </c>
      <c r="G79" s="14" t="str">
        <f t="shared" si="2"/>
        <v>5.48/km</v>
      </c>
      <c r="H79" s="16">
        <f t="shared" si="3"/>
        <v>0.009629629629629629</v>
      </c>
      <c r="I79" s="16">
        <f>F79-INDEX($F$5:$F$82,MATCH(D79,$D$5:$D$82,0))</f>
        <v>0.009629629629629629</v>
      </c>
    </row>
    <row r="80" spans="1:9" ht="15" customHeight="1">
      <c r="A80" s="24">
        <v>76</v>
      </c>
      <c r="B80" s="26" t="s">
        <v>211</v>
      </c>
      <c r="C80" s="26" t="s">
        <v>28</v>
      </c>
      <c r="D80" s="24" t="s">
        <v>13</v>
      </c>
      <c r="E80" s="26" t="s">
        <v>142</v>
      </c>
      <c r="F80" s="38" t="s">
        <v>212</v>
      </c>
      <c r="G80" s="24" t="str">
        <f t="shared" si="2"/>
        <v>6.05/km</v>
      </c>
      <c r="H80" s="25">
        <f t="shared" si="3"/>
        <v>0.010624999999999997</v>
      </c>
      <c r="I80" s="25">
        <f>F80-INDEX($F$5:$F$82,MATCH(D80,$D$5:$D$82,0))</f>
        <v>0.010624999999999997</v>
      </c>
    </row>
    <row r="81" spans="1:9" ht="15" customHeight="1">
      <c r="A81" s="14">
        <v>77</v>
      </c>
      <c r="B81" s="15" t="s">
        <v>213</v>
      </c>
      <c r="C81" s="15" t="s">
        <v>214</v>
      </c>
      <c r="D81" s="14" t="s">
        <v>13</v>
      </c>
      <c r="E81" s="15"/>
      <c r="F81" s="33" t="s">
        <v>215</v>
      </c>
      <c r="G81" s="14" t="str">
        <f t="shared" si="2"/>
        <v>6.43/km</v>
      </c>
      <c r="H81" s="16">
        <f t="shared" si="3"/>
        <v>0.01283564814814815</v>
      </c>
      <c r="I81" s="16">
        <f>F81-INDEX($F$5:$F$82,MATCH(D81,$D$5:$D$82,0))</f>
        <v>0.01283564814814815</v>
      </c>
    </row>
    <row r="82" spans="1:9" ht="15" customHeight="1">
      <c r="A82" s="18">
        <v>78</v>
      </c>
      <c r="B82" s="19" t="s">
        <v>216</v>
      </c>
      <c r="C82" s="19" t="s">
        <v>217</v>
      </c>
      <c r="D82" s="18" t="s">
        <v>13</v>
      </c>
      <c r="E82" s="19"/>
      <c r="F82" s="34" t="s">
        <v>218</v>
      </c>
      <c r="G82" s="18" t="str">
        <f t="shared" si="2"/>
        <v>7.06/km</v>
      </c>
      <c r="H82" s="20">
        <f t="shared" si="3"/>
        <v>0.014155092592592592</v>
      </c>
      <c r="I82" s="20">
        <f>F82-INDEX($F$5:$F$82,MATCH(D82,$D$5:$D$82,0))</f>
        <v>0.014155092592592592</v>
      </c>
    </row>
  </sheetData>
  <sheetProtection/>
  <autoFilter ref="A4:I8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di S. Enrico</v>
      </c>
      <c r="B1" s="30"/>
      <c r="C1" s="30"/>
    </row>
    <row r="2" spans="1:3" ht="42" customHeight="1">
      <c r="A2" s="31" t="str">
        <f>Individuale!A3&amp;" km. "&amp;Individuale!I3</f>
        <v>Casal Monastero - Roma (RM) Italia - Domenica 12/06/2016 km. 5</v>
      </c>
      <c r="B2" s="31"/>
      <c r="C2" s="31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222</v>
      </c>
      <c r="C4" s="23">
        <v>75</v>
      </c>
    </row>
    <row r="5" spans="1:3" ht="15" customHeight="1">
      <c r="A5" s="35">
        <v>2</v>
      </c>
      <c r="B5" s="36" t="s">
        <v>142</v>
      </c>
      <c r="C5" s="37">
        <v>3</v>
      </c>
    </row>
    <row r="6" ht="12.75">
      <c r="C6" s="2">
        <f>SUM(C4:C5)</f>
        <v>78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ASUS</cp:lastModifiedBy>
  <dcterms:created xsi:type="dcterms:W3CDTF">2013-03-26T14:24:19Z</dcterms:created>
  <dcterms:modified xsi:type="dcterms:W3CDTF">2016-06-14T19:42:55Z</dcterms:modified>
  <cp:category/>
  <cp:version/>
  <cp:contentType/>
  <cp:contentStatus/>
</cp:coreProperties>
</file>