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<sst xmlns="http://schemas.openxmlformats.org/spreadsheetml/2006/main" count="176" uniqueCount="148">
  <si>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</si>
  <si>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</si>
  <si>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</si>
  <si>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</si>
  <si>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</si>
  <si>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</si>
  <si>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</si>
  <si>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</si>
  <si>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</si>
  <si>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</si>
  <si>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</si>
  <si>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</si>
  <si>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RUNCARD</t>
  </si>
  <si>
    <t>ATINA TRAIL RUNNING</t>
  </si>
  <si>
    <t>USA RUNNERS AVEZZANO</t>
  </si>
  <si>
    <t>RUNNERS TEAM COLLEFERRO</t>
  </si>
  <si>
    <t>ROMATLETICA FOOTWORKS</t>
  </si>
  <si>
    <t>ATLETICA COLLEFERRO SEGNI</t>
  </si>
  <si>
    <t>FABIO</t>
  </si>
  <si>
    <t>ATLETICA CITTA' DEI PAPI</t>
  </si>
  <si>
    <t>POL. CIOCIARA A FAVA</t>
  </si>
  <si>
    <t>INTESATLETICA</t>
  </si>
  <si>
    <t>GIANNI</t>
  </si>
  <si>
    <t>POL. ATLETICA CEPRANO</t>
  </si>
  <si>
    <t>ATLETICA VENAFRO</t>
  </si>
  <si>
    <t>SS LAZIO ATLETICA LEGGERA</t>
  </si>
  <si>
    <t>APROCIS RUNNERS TEAM</t>
  </si>
  <si>
    <t>POL. UNIVERSITA' FORO ITALICO</t>
  </si>
  <si>
    <t>ALFONSO</t>
  </si>
  <si>
    <t>STEFANO</t>
  </si>
  <si>
    <t>ERNICA RUNNING</t>
  </si>
  <si>
    <t>TESTA</t>
  </si>
  <si>
    <t>ATL. AMATORI FIAT CASSINO</t>
  </si>
  <si>
    <t>ATLETICA CECCANO</t>
  </si>
  <si>
    <t>ROBERTO</t>
  </si>
  <si>
    <t>ATLETICA FROSINONE</t>
  </si>
  <si>
    <t>I LUPI DI MONTE CAIRO</t>
  </si>
  <si>
    <t>BASILE</t>
  </si>
  <si>
    <t>ANAGNIMARATHON</t>
  </si>
  <si>
    <t>RUNNERS CLUB ANAGNI</t>
  </si>
  <si>
    <t>FONDI RUNNERS 2010</t>
  </si>
  <si>
    <t>UISP</t>
  </si>
  <si>
    <t>ATLETICA SORA</t>
  </si>
  <si>
    <t>TORRICE RUNNERS</t>
  </si>
  <si>
    <t>FRANCESCO</t>
  </si>
  <si>
    <t>US VALLECORSA</t>
  </si>
  <si>
    <t>LIRI RUNNERS</t>
  </si>
  <si>
    <t>ANDREA</t>
  </si>
  <si>
    <t>PAOLO</t>
  </si>
  <si>
    <t>ENDURANCE TRAINING</t>
  </si>
  <si>
    <t>BANCARI ROMANI</t>
  </si>
  <si>
    <t>ATLETICA ARCE</t>
  </si>
  <si>
    <t>RUNCARD-IL PODISTA.COM</t>
  </si>
  <si>
    <t>MAURO</t>
  </si>
  <si>
    <t>ATLETIC OLIMPIC MARINA</t>
  </si>
  <si>
    <t>LA FONTANA LENOLA</t>
  </si>
  <si>
    <t>PODISTICA AMATORI MOROLO</t>
  </si>
  <si>
    <t>POLIGOLFO FORMIA</t>
  </si>
  <si>
    <t>DRAGON RUNNERS CLUB COLFELICE</t>
  </si>
  <si>
    <t>CSEN</t>
  </si>
  <si>
    <t>CLAUDIO</t>
  </si>
  <si>
    <t>PLUS ULTRA AVEZZANO</t>
  </si>
  <si>
    <t>SORA RUNNERS CLUB</t>
  </si>
  <si>
    <t>PODISTICA DEI FIORI</t>
  </si>
  <si>
    <t>CIRO</t>
  </si>
  <si>
    <t>MES COLLEFERRO</t>
  </si>
  <si>
    <t>SILVIA</t>
  </si>
  <si>
    <t>MATTEO</t>
  </si>
  <si>
    <t>RUNNERS ELITE CECCANO</t>
  </si>
  <si>
    <t>RITA</t>
  </si>
  <si>
    <t>CUS CASSINO</t>
  </si>
  <si>
    <t>ALBERTO</t>
  </si>
  <si>
    <t>ATLETICA RIARDO</t>
  </si>
  <si>
    <t>GEMMA</t>
  </si>
  <si>
    <t>ASD I LUPI DI MONTE CAIRO</t>
  </si>
  <si>
    <t>POL. ORO FANTASY</t>
  </si>
  <si>
    <t>PAOLA</t>
  </si>
  <si>
    <t>POLISPORTIVA NAMASTE'</t>
  </si>
  <si>
    <t>LE GANZE RUNNERS</t>
  </si>
  <si>
    <t>GS LITAL</t>
  </si>
  <si>
    <t>GIOVANNA</t>
  </si>
  <si>
    <t>SOLITO</t>
  </si>
  <si>
    <t>BOOM BAR</t>
  </si>
  <si>
    <t>MONECA</t>
  </si>
  <si>
    <t>TRIATHLON OSTIA</t>
  </si>
  <si>
    <t>CALABRESI</t>
  </si>
  <si>
    <t>ROMA TRIATHLON</t>
  </si>
  <si>
    <t>IACOBELLI</t>
  </si>
  <si>
    <t>LIB. OSTIA RUNNERS</t>
  </si>
  <si>
    <t>GHISLANDI</t>
  </si>
  <si>
    <t>INDIPENDENTE</t>
  </si>
  <si>
    <t>UNGANIA</t>
  </si>
  <si>
    <t>PAPALINI</t>
  </si>
  <si>
    <t>MIRCO</t>
  </si>
  <si>
    <t>OSTIA ANTICA ATHLETAE</t>
  </si>
  <si>
    <t>URSINI</t>
  </si>
  <si>
    <t>ROMA ROAD RUNN. CLUB</t>
  </si>
  <si>
    <t>ANTONIPIERI</t>
  </si>
  <si>
    <t>ATL. OSTIA</t>
  </si>
  <si>
    <t>CESARINI</t>
  </si>
  <si>
    <t>NICOLETTA</t>
  </si>
  <si>
    <t>RUNN. FOR EMERGENCY</t>
  </si>
  <si>
    <t>SPARANO</t>
  </si>
  <si>
    <t>SANTONI</t>
  </si>
  <si>
    <t>VALTER</t>
  </si>
  <si>
    <t>CHESSA</t>
  </si>
  <si>
    <t>LYCEUM ROMA XIII</t>
  </si>
  <si>
    <t>DE LUTIO</t>
  </si>
  <si>
    <t>MARATHON CLUB ROMA</t>
  </si>
  <si>
    <t>GIANFRANCO</t>
  </si>
  <si>
    <t>DANIELLO</t>
  </si>
  <si>
    <t>DOMIZIANO</t>
  </si>
  <si>
    <t>DE SANCTIS</t>
  </si>
  <si>
    <t>MIRANDA</t>
  </si>
  <si>
    <t>PALOCCO CALCIO</t>
  </si>
  <si>
    <t>DE MAIO</t>
  </si>
  <si>
    <t>DANTE</t>
  </si>
  <si>
    <t>AMATORI CASTELFUSANO</t>
  </si>
  <si>
    <t>MICAELA</t>
  </si>
  <si>
    <t>TORELLI</t>
  </si>
  <si>
    <t>GIOVAN BATTISTA</t>
  </si>
  <si>
    <t>PATRICOLO</t>
  </si>
  <si>
    <t>SUSANNA</t>
  </si>
  <si>
    <t>AMATORI ATL. POMEZIA</t>
  </si>
  <si>
    <t>MACIOCE</t>
  </si>
  <si>
    <t>PANBIANCHI</t>
  </si>
  <si>
    <t>POD. MARE DI ROMA</t>
  </si>
  <si>
    <t>DE BERARDINIS</t>
  </si>
  <si>
    <t>TARANI</t>
  </si>
  <si>
    <t>POD. OSTIA</t>
  </si>
  <si>
    <t>ORTISI</t>
  </si>
  <si>
    <t>GABRIELLA</t>
  </si>
  <si>
    <t>DELLA LUNA</t>
  </si>
  <si>
    <t>GOGO</t>
  </si>
  <si>
    <t>FARRELL</t>
  </si>
  <si>
    <t>DAVID</t>
  </si>
  <si>
    <t>MIRCOLI</t>
  </si>
  <si>
    <t>LA ROCCA</t>
  </si>
  <si>
    <t>ERMINIO</t>
  </si>
  <si>
    <t>ARANCI</t>
  </si>
  <si>
    <t>FERDINANDO</t>
  </si>
  <si>
    <t>ROMANA GAS</t>
  </si>
  <si>
    <t>LABONIA</t>
  </si>
  <si>
    <t>AKROS SPORT</t>
  </si>
  <si>
    <t>nd</t>
  </si>
  <si>
    <t>La Corsa degli Avanzi</t>
  </si>
  <si>
    <t xml:space="preserve"> </t>
  </si>
  <si>
    <t>Ostia Pineta (RM) Italia - Domenica 01/01/2017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</si>
</sst>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3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4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2" fillId="56" borderId="26" xfId="0" applyNumberFormat="1" applyFont="1" applyFill="1" applyBorder="1" applyAlignment="1">
      <alignment horizontal="center" vertical="center"/>
    </xf>
    <xf numFmtId="0" fontId="7" fillId="0" borderId="21" xfId="81" applyFont="1" applyFill="1" applyBorder="1" applyAlignment="1">
      <alignment horizontal="center" vertical="center"/>
      <protection/>
    </xf>
    <xf numFmtId="49" fontId="7" fillId="0" borderId="21" xfId="81" applyNumberFormat="1" applyFont="1" applyFill="1" applyBorder="1" applyAlignment="1">
      <alignment vertical="center"/>
      <protection/>
    </xf>
    <xf numFmtId="0" fontId="7" fillId="0" borderId="21" xfId="81" applyFont="1" applyFill="1" applyBorder="1" applyAlignment="1">
      <alignment vertical="center"/>
      <protection/>
    </xf>
    <xf numFmtId="0" fontId="7" fillId="0" borderId="22" xfId="81" applyFont="1" applyFill="1" applyBorder="1" applyAlignment="1">
      <alignment vertical="center"/>
      <protection/>
    </xf>
    <xf numFmtId="0" fontId="7" fillId="0" borderId="22" xfId="81" applyFont="1" applyFill="1" applyBorder="1" applyAlignment="1">
      <alignment horizontal="center" vertical="center"/>
      <protection/>
    </xf>
    <xf numFmtId="49" fontId="7" fillId="0" borderId="22" xfId="81" applyNumberFormat="1" applyFont="1" applyFill="1" applyBorder="1" applyAlignment="1">
      <alignment vertical="center"/>
      <protection/>
    </xf>
    <xf numFmtId="0" fontId="7" fillId="0" borderId="24" xfId="81" applyFont="1" applyFill="1" applyBorder="1" applyAlignment="1">
      <alignment vertical="center"/>
      <protection/>
    </xf>
    <xf numFmtId="0" fontId="7" fillId="0" borderId="24" xfId="81" applyFont="1" applyFill="1" applyBorder="1" applyAlignment="1">
      <alignment horizontal="center" vertical="center"/>
      <protection/>
    </xf>
    <xf numFmtId="49" fontId="52" fillId="56" borderId="22" xfId="81" applyNumberFormat="1" applyFont="1" applyFill="1" applyBorder="1" applyAlignment="1">
      <alignment vertical="center"/>
      <protection/>
    </xf>
    <xf numFmtId="0" fontId="52" fillId="56" borderId="22" xfId="81" applyFont="1" applyFill="1" applyBorder="1" applyAlignment="1">
      <alignment horizontal="center" vertical="center"/>
      <protection/>
    </xf>
    <xf numFmtId="0" fontId="52" fillId="56" borderId="22" xfId="81" applyFont="1" applyFill="1" applyBorder="1" applyAlignment="1">
      <alignment vertical="center"/>
      <protection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31" t="s">
        <v>145</v>
      </c>
      <c r="B1" s="32"/>
      <c r="C1" s="32"/>
      <c r="D1" s="32"/>
      <c r="E1" s="32"/>
      <c r="F1" s="32"/>
      <c r="G1" s="32"/>
      <c r="H1" s="32"/>
      <c r="I1" s="33"/>
    </row>
    <row r="2" spans="1:9" ht="24" customHeight="1">
      <c r="A2" s="34" t="s">
        <v>146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7" t="s">
        <v>147</v>
      </c>
      <c r="B3" s="38"/>
      <c r="C3" s="38"/>
      <c r="D3" s="38"/>
      <c r="E3" s="38"/>
      <c r="F3" s="38"/>
      <c r="G3" s="38"/>
      <c r="H3" s="3" t="s">
        <v>0</v>
      </c>
      <c r="I3" s="4">
        <v>2.54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53" t="s">
        <v>81</v>
      </c>
      <c r="C5" s="53" t="s">
        <v>18</v>
      </c>
      <c r="D5" s="52">
        <v>1967</v>
      </c>
      <c r="E5" s="54" t="s">
        <v>82</v>
      </c>
      <c r="F5" s="44">
        <v>0</v>
      </c>
      <c r="G5" s="21" t="str">
        <f>TEXT(INT((HOUR(F5)*3600+MINUTE(F5)*60+SECOND(F5))/$I$3/60),"0")&amp;"."&amp;TEXT(MOD((HOUR(F5)*3600+MINUTE(F5)*60+SECOND(F5))/$I$3,60),"00")&amp;"/km"</f>
        <v>0.00/km</v>
      </c>
      <c r="H5" s="22">
        <f>F5-$F$5</f>
        <v>0</v>
      </c>
      <c r="I5" s="22">
        <f>F5-INDEX($F$5:$F$40,MATCH(D5,$D$5:$D$40,0))</f>
        <v>0</v>
      </c>
    </row>
    <row r="6" spans="1:9" s="10" customFormat="1" ht="15" customHeight="1">
      <c r="A6" s="11">
        <v>2</v>
      </c>
      <c r="B6" s="55" t="s">
        <v>83</v>
      </c>
      <c r="C6" s="55" t="s">
        <v>47</v>
      </c>
      <c r="D6" s="56">
        <v>1973</v>
      </c>
      <c r="E6" s="55" t="s">
        <v>84</v>
      </c>
      <c r="F6" s="45">
        <v>0</v>
      </c>
      <c r="G6" s="11" t="str">
        <f aca="true" t="shared" si="0" ref="G6:G21">TEXT(INT((HOUR(F6)*3600+MINUTE(F6)*60+SECOND(F6))/$I$3/60),"0")&amp;"."&amp;TEXT(MOD((HOUR(F6)*3600+MINUTE(F6)*60+SECOND(F6))/$I$3,60),"00")&amp;"/km"</f>
        <v>0.00/km</v>
      </c>
      <c r="H6" s="12">
        <f aca="true" t="shared" si="1" ref="H6:H21">F6-$F$5</f>
        <v>0</v>
      </c>
      <c r="I6" s="12">
        <f>F6-INDEX($F$5:$F$40,MATCH(D6,$D$5:$D$40,0))</f>
        <v>0</v>
      </c>
    </row>
    <row r="7" spans="1:9" s="10" customFormat="1" ht="15" customHeight="1">
      <c r="A7" s="11">
        <v>3</v>
      </c>
      <c r="B7" s="55" t="s">
        <v>85</v>
      </c>
      <c r="C7" s="55" t="s">
        <v>60</v>
      </c>
      <c r="D7" s="56">
        <v>1976</v>
      </c>
      <c r="E7" s="55" t="s">
        <v>86</v>
      </c>
      <c r="F7" s="45">
        <v>0</v>
      </c>
      <c r="G7" s="11" t="str">
        <f t="shared" si="0"/>
        <v>0.00/km</v>
      </c>
      <c r="H7" s="12">
        <f t="shared" si="1"/>
        <v>0</v>
      </c>
      <c r="I7" s="12">
        <f>F7-INDEX($F$5:$F$40,MATCH(D7,$D$5:$D$40,0))</f>
        <v>0</v>
      </c>
    </row>
    <row r="8" spans="1:9" s="10" customFormat="1" ht="15" customHeight="1">
      <c r="A8" s="11">
        <v>4</v>
      </c>
      <c r="B8" s="57" t="s">
        <v>87</v>
      </c>
      <c r="C8" s="57" t="s">
        <v>53</v>
      </c>
      <c r="D8" s="56">
        <v>1974</v>
      </c>
      <c r="E8" s="55" t="s">
        <v>88</v>
      </c>
      <c r="F8" s="45">
        <v>0</v>
      </c>
      <c r="G8" s="11" t="str">
        <f t="shared" si="0"/>
        <v>0.00/km</v>
      </c>
      <c r="H8" s="12">
        <f t="shared" si="1"/>
        <v>0</v>
      </c>
      <c r="I8" s="12">
        <f>F8-INDEX($F$5:$F$40,MATCH(D8,$D$5:$D$40,0))</f>
        <v>0</v>
      </c>
    </row>
    <row r="9" spans="1:9" s="10" customFormat="1" ht="15" customHeight="1">
      <c r="A9" s="11">
        <v>5</v>
      </c>
      <c r="B9" s="55" t="s">
        <v>89</v>
      </c>
      <c r="C9" s="55" t="s">
        <v>44</v>
      </c>
      <c r="D9" s="56">
        <v>1971</v>
      </c>
      <c r="E9" s="55" t="s">
        <v>90</v>
      </c>
      <c r="F9" s="45">
        <v>0</v>
      </c>
      <c r="G9" s="11" t="str">
        <f t="shared" si="0"/>
        <v>0.00/km</v>
      </c>
      <c r="H9" s="12">
        <f t="shared" si="1"/>
        <v>0</v>
      </c>
      <c r="I9" s="12">
        <f>F9-INDEX($F$5:$F$40,MATCH(D9,$D$5:$D$40,0))</f>
        <v>0</v>
      </c>
    </row>
    <row r="10" spans="1:9" s="10" customFormat="1" ht="15" customHeight="1">
      <c r="A10" s="11">
        <v>6</v>
      </c>
      <c r="B10" s="55" t="s">
        <v>91</v>
      </c>
      <c r="C10" s="55" t="s">
        <v>80</v>
      </c>
      <c r="D10" s="56">
        <v>1971</v>
      </c>
      <c r="E10" s="55" t="s">
        <v>82</v>
      </c>
      <c r="F10" s="45">
        <v>0</v>
      </c>
      <c r="G10" s="11" t="str">
        <f t="shared" si="0"/>
        <v>0.00/km</v>
      </c>
      <c r="H10" s="12">
        <f t="shared" si="1"/>
        <v>0</v>
      </c>
      <c r="I10" s="12">
        <f>F10-INDEX($F$5:$F$40,MATCH(D10,$D$5:$D$40,0))</f>
        <v>0</v>
      </c>
    </row>
    <row r="11" spans="1:9" s="10" customFormat="1" ht="15" customHeight="1">
      <c r="A11" s="11">
        <v>7</v>
      </c>
      <c r="B11" s="55" t="s">
        <v>92</v>
      </c>
      <c r="C11" s="55" t="s">
        <v>93</v>
      </c>
      <c r="D11" s="56" t="s">
        <v>144</v>
      </c>
      <c r="E11" s="55" t="s">
        <v>94</v>
      </c>
      <c r="F11" s="45">
        <v>0</v>
      </c>
      <c r="G11" s="11" t="str">
        <f t="shared" si="0"/>
        <v>0.00/km</v>
      </c>
      <c r="H11" s="12">
        <f t="shared" si="1"/>
        <v>0</v>
      </c>
      <c r="I11" s="12">
        <f>F11-INDEX($F$5:$F$40,MATCH(D11,$D$5:$D$40,0))</f>
        <v>0</v>
      </c>
    </row>
    <row r="12" spans="1:9" s="10" customFormat="1" ht="15" customHeight="1">
      <c r="A12" s="11">
        <v>8</v>
      </c>
      <c r="B12" s="55" t="s">
        <v>37</v>
      </c>
      <c r="C12" s="55" t="s">
        <v>28</v>
      </c>
      <c r="D12" s="56">
        <v>1958</v>
      </c>
      <c r="E12" s="55" t="s">
        <v>90</v>
      </c>
      <c r="F12" s="45">
        <v>0</v>
      </c>
      <c r="G12" s="11" t="str">
        <f t="shared" si="0"/>
        <v>0.00/km</v>
      </c>
      <c r="H12" s="12">
        <f t="shared" si="1"/>
        <v>0</v>
      </c>
      <c r="I12" s="12">
        <f>F12-INDEX($F$5:$F$40,MATCH(D12,$D$5:$D$40,0))</f>
        <v>0</v>
      </c>
    </row>
    <row r="13" spans="1:9" s="10" customFormat="1" ht="15" customHeight="1">
      <c r="A13" s="11">
        <v>9</v>
      </c>
      <c r="B13" s="55" t="s">
        <v>95</v>
      </c>
      <c r="C13" s="55" t="s">
        <v>18</v>
      </c>
      <c r="D13" s="56">
        <v>1963</v>
      </c>
      <c r="E13" s="55" t="s">
        <v>96</v>
      </c>
      <c r="F13" s="45">
        <v>0</v>
      </c>
      <c r="G13" s="11" t="str">
        <f t="shared" si="0"/>
        <v>0.00/km</v>
      </c>
      <c r="H13" s="12">
        <f t="shared" si="1"/>
        <v>0</v>
      </c>
      <c r="I13" s="12">
        <f>F13-INDEX($F$5:$F$40,MATCH(D13,$D$5:$D$40,0))</f>
        <v>0</v>
      </c>
    </row>
    <row r="14" spans="1:9" s="10" customFormat="1" ht="15" customHeight="1">
      <c r="A14" s="11">
        <v>10</v>
      </c>
      <c r="B14" s="55" t="s">
        <v>97</v>
      </c>
      <c r="C14" s="55" t="s">
        <v>29</v>
      </c>
      <c r="D14" s="56">
        <v>1968</v>
      </c>
      <c r="E14" s="55" t="s">
        <v>98</v>
      </c>
      <c r="F14" s="45">
        <v>0</v>
      </c>
      <c r="G14" s="11" t="str">
        <f t="shared" si="0"/>
        <v>0.00/km</v>
      </c>
      <c r="H14" s="12">
        <f t="shared" si="1"/>
        <v>0</v>
      </c>
      <c r="I14" s="12">
        <f>F14-INDEX($F$5:$F$40,MATCH(D14,$D$5:$D$40,0))</f>
        <v>0</v>
      </c>
    </row>
    <row r="15" spans="1:9" s="10" customFormat="1" ht="15" customHeight="1">
      <c r="A15" s="11">
        <v>11</v>
      </c>
      <c r="B15" s="55" t="s">
        <v>99</v>
      </c>
      <c r="C15" s="55" t="s">
        <v>100</v>
      </c>
      <c r="D15" s="56">
        <v>1965</v>
      </c>
      <c r="E15" s="55" t="s">
        <v>101</v>
      </c>
      <c r="F15" s="45">
        <v>0</v>
      </c>
      <c r="G15" s="11" t="str">
        <f t="shared" si="0"/>
        <v>0.00/km</v>
      </c>
      <c r="H15" s="12">
        <f t="shared" si="1"/>
        <v>0</v>
      </c>
      <c r="I15" s="12">
        <f>F15-INDEX($F$5:$F$40,MATCH(D15,$D$5:$D$40,0))</f>
        <v>0</v>
      </c>
    </row>
    <row r="16" spans="1:9" s="10" customFormat="1" ht="15" customHeight="1">
      <c r="A16" s="11">
        <v>12</v>
      </c>
      <c r="B16" s="55" t="s">
        <v>102</v>
      </c>
      <c r="C16" s="55" t="s">
        <v>64</v>
      </c>
      <c r="D16" s="56">
        <v>1955</v>
      </c>
      <c r="E16" s="55" t="s">
        <v>96</v>
      </c>
      <c r="F16" s="45">
        <v>0</v>
      </c>
      <c r="G16" s="11" t="str">
        <f t="shared" si="0"/>
        <v>0.00/km</v>
      </c>
      <c r="H16" s="12">
        <f t="shared" si="1"/>
        <v>0</v>
      </c>
      <c r="I16" s="12">
        <f>F16-INDEX($F$5:$F$40,MATCH(D16,$D$5:$D$40,0))</f>
        <v>0</v>
      </c>
    </row>
    <row r="17" spans="1:9" s="10" customFormat="1" ht="15" customHeight="1">
      <c r="A17" s="27">
        <v>13</v>
      </c>
      <c r="B17" s="60" t="s">
        <v>103</v>
      </c>
      <c r="C17" s="60" t="s">
        <v>104</v>
      </c>
      <c r="D17" s="61">
        <v>1960</v>
      </c>
      <c r="E17" s="62" t="s">
        <v>11</v>
      </c>
      <c r="F17" s="47">
        <v>0</v>
      </c>
      <c r="G17" s="27" t="str">
        <f t="shared" si="0"/>
        <v>0.00/km</v>
      </c>
      <c r="H17" s="28">
        <f t="shared" si="1"/>
        <v>0</v>
      </c>
      <c r="I17" s="28">
        <f>F17-INDEX($F$5:$F$40,MATCH(D17,$D$5:$D$40,0))</f>
        <v>0</v>
      </c>
    </row>
    <row r="18" spans="1:9" s="10" customFormat="1" ht="15" customHeight="1">
      <c r="A18" s="11">
        <v>14</v>
      </c>
      <c r="B18" s="57" t="s">
        <v>105</v>
      </c>
      <c r="C18" s="57" t="s">
        <v>66</v>
      </c>
      <c r="D18" s="56">
        <v>2000</v>
      </c>
      <c r="E18" s="55" t="s">
        <v>106</v>
      </c>
      <c r="F18" s="45">
        <v>0</v>
      </c>
      <c r="G18" s="11" t="str">
        <f t="shared" si="0"/>
        <v>0.00/km</v>
      </c>
      <c r="H18" s="12">
        <f t="shared" si="1"/>
        <v>0</v>
      </c>
      <c r="I18" s="12">
        <f>F18-INDEX($F$5:$F$40,MATCH(D18,$D$5:$D$40,0))</f>
        <v>0</v>
      </c>
    </row>
    <row r="19" spans="1:9" s="10" customFormat="1" ht="15" customHeight="1">
      <c r="A19" s="11">
        <v>15</v>
      </c>
      <c r="B19" s="57" t="s">
        <v>107</v>
      </c>
      <c r="C19" s="57" t="s">
        <v>67</v>
      </c>
      <c r="D19" s="56">
        <v>2000</v>
      </c>
      <c r="E19" s="55" t="s">
        <v>108</v>
      </c>
      <c r="F19" s="45">
        <v>0</v>
      </c>
      <c r="G19" s="11" t="str">
        <f t="shared" si="0"/>
        <v>0.00/km</v>
      </c>
      <c r="H19" s="12">
        <f t="shared" si="1"/>
        <v>0</v>
      </c>
      <c r="I19" s="12">
        <f>F19-INDEX($F$5:$F$40,MATCH(D19,$D$5:$D$40,0))</f>
        <v>0</v>
      </c>
    </row>
    <row r="20" spans="1:9" s="10" customFormat="1" ht="15" customHeight="1">
      <c r="A20" s="11">
        <v>16</v>
      </c>
      <c r="B20" s="55" t="s">
        <v>71</v>
      </c>
      <c r="C20" s="55" t="s">
        <v>34</v>
      </c>
      <c r="D20" s="56">
        <v>1963</v>
      </c>
      <c r="E20" s="55" t="s">
        <v>108</v>
      </c>
      <c r="F20" s="45">
        <v>0</v>
      </c>
      <c r="G20" s="11" t="str">
        <f t="shared" si="0"/>
        <v>0.00/km</v>
      </c>
      <c r="H20" s="12">
        <f t="shared" si="1"/>
        <v>0</v>
      </c>
      <c r="I20" s="12">
        <f>F20-INDEX($F$5:$F$40,MATCH(D20,$D$5:$D$40,0))</f>
        <v>0</v>
      </c>
    </row>
    <row r="21" spans="1:9" ht="15" customHeight="1">
      <c r="A21" s="11">
        <v>17</v>
      </c>
      <c r="B21" s="55" t="s">
        <v>71</v>
      </c>
      <c r="C21" s="55" t="s">
        <v>109</v>
      </c>
      <c r="D21" s="56">
        <v>1958</v>
      </c>
      <c r="E21" s="55" t="s">
        <v>108</v>
      </c>
      <c r="F21" s="45">
        <v>0</v>
      </c>
      <c r="G21" s="11" t="str">
        <f t="shared" si="0"/>
        <v>0.00/km</v>
      </c>
      <c r="H21" s="12">
        <f t="shared" si="1"/>
        <v>0</v>
      </c>
      <c r="I21" s="12">
        <f>F21-INDEX($F$5:$F$40,MATCH(D21,$D$5:$D$40,0))</f>
        <v>0</v>
      </c>
    </row>
    <row r="22" spans="1:9" ht="15" customHeight="1">
      <c r="A22" s="11">
        <v>18</v>
      </c>
      <c r="B22" s="55" t="s">
        <v>110</v>
      </c>
      <c r="C22" s="55" t="s">
        <v>111</v>
      </c>
      <c r="D22" s="56">
        <v>1997</v>
      </c>
      <c r="E22" s="55" t="s">
        <v>88</v>
      </c>
      <c r="F22" s="45">
        <v>0</v>
      </c>
      <c r="G22" s="11" t="str">
        <f aca="true" t="shared" si="2" ref="G22:G32">TEXT(INT((HOUR(F22)*3600+MINUTE(F22)*60+SECOND(F22))/$I$3/60),"0")&amp;"."&amp;TEXT(MOD((HOUR(F22)*3600+MINUTE(F22)*60+SECOND(F22))/$I$3,60),"00")&amp;"/km"</f>
        <v>0.00/km</v>
      </c>
      <c r="H22" s="12">
        <f aca="true" t="shared" si="3" ref="H22:H32">F22-$F$5</f>
        <v>0</v>
      </c>
      <c r="I22" s="12">
        <f>F22-INDEX($F$5:$F$40,MATCH(D22,$D$5:$D$40,0))</f>
        <v>0</v>
      </c>
    </row>
    <row r="23" spans="1:9" ht="15" customHeight="1">
      <c r="A23" s="11">
        <v>19</v>
      </c>
      <c r="B23" s="55" t="s">
        <v>112</v>
      </c>
      <c r="C23" s="55" t="s">
        <v>113</v>
      </c>
      <c r="D23" s="56">
        <v>1978</v>
      </c>
      <c r="E23" s="55" t="s">
        <v>90</v>
      </c>
      <c r="F23" s="45">
        <v>0</v>
      </c>
      <c r="G23" s="11" t="str">
        <f t="shared" si="2"/>
        <v>0.00/km</v>
      </c>
      <c r="H23" s="12">
        <f t="shared" si="3"/>
        <v>0</v>
      </c>
      <c r="I23" s="12">
        <f>F23-INDEX($F$5:$F$40,MATCH(D23,$D$5:$D$40,0))</f>
        <v>0</v>
      </c>
    </row>
    <row r="24" spans="1:9" ht="15" customHeight="1">
      <c r="A24" s="11">
        <v>20</v>
      </c>
      <c r="B24" s="57" t="s">
        <v>105</v>
      </c>
      <c r="C24" s="57" t="s">
        <v>47</v>
      </c>
      <c r="D24" s="56">
        <v>2002</v>
      </c>
      <c r="E24" s="55" t="s">
        <v>114</v>
      </c>
      <c r="F24" s="45">
        <v>0</v>
      </c>
      <c r="G24" s="11" t="str">
        <f t="shared" si="2"/>
        <v>0.00/km</v>
      </c>
      <c r="H24" s="12">
        <f t="shared" si="3"/>
        <v>0</v>
      </c>
      <c r="I24" s="12">
        <f>F24-INDEX($F$5:$F$40,MATCH(D24,$D$5:$D$40,0))</f>
        <v>0</v>
      </c>
    </row>
    <row r="25" spans="1:9" ht="15" customHeight="1">
      <c r="A25" s="11">
        <v>21</v>
      </c>
      <c r="B25" s="55" t="s">
        <v>115</v>
      </c>
      <c r="C25" s="55" t="s">
        <v>116</v>
      </c>
      <c r="D25" s="56">
        <v>1957</v>
      </c>
      <c r="E25" s="55" t="s">
        <v>117</v>
      </c>
      <c r="F25" s="45">
        <v>0</v>
      </c>
      <c r="G25" s="11" t="str">
        <f t="shared" si="2"/>
        <v>0.00/km</v>
      </c>
      <c r="H25" s="12">
        <f t="shared" si="3"/>
        <v>0</v>
      </c>
      <c r="I25" s="12">
        <f>F25-INDEX($F$5:$F$40,MATCH(D25,$D$5:$D$40,0))</f>
        <v>0</v>
      </c>
    </row>
    <row r="26" spans="1:9" ht="15" customHeight="1">
      <c r="A26" s="27">
        <v>22</v>
      </c>
      <c r="B26" s="60" t="s">
        <v>31</v>
      </c>
      <c r="C26" s="60" t="s">
        <v>118</v>
      </c>
      <c r="D26" s="61">
        <v>1971</v>
      </c>
      <c r="E26" s="62" t="s">
        <v>11</v>
      </c>
      <c r="F26" s="47">
        <v>0</v>
      </c>
      <c r="G26" s="27" t="str">
        <f t="shared" si="2"/>
        <v>0.00/km</v>
      </c>
      <c r="H26" s="28">
        <f t="shared" si="3"/>
        <v>0</v>
      </c>
      <c r="I26" s="28">
        <f>F26-INDEX($F$5:$F$40,MATCH(D26,$D$5:$D$40,0))</f>
        <v>0</v>
      </c>
    </row>
    <row r="27" spans="1:9" ht="15" customHeight="1">
      <c r="A27" s="27">
        <v>23</v>
      </c>
      <c r="B27" s="60" t="s">
        <v>119</v>
      </c>
      <c r="C27" s="60" t="s">
        <v>120</v>
      </c>
      <c r="D27" s="61">
        <v>1951</v>
      </c>
      <c r="E27" s="62" t="s">
        <v>11</v>
      </c>
      <c r="F27" s="47">
        <v>0</v>
      </c>
      <c r="G27" s="27" t="str">
        <f t="shared" si="2"/>
        <v>0.00/km</v>
      </c>
      <c r="H27" s="28">
        <f t="shared" si="3"/>
        <v>0</v>
      </c>
      <c r="I27" s="28">
        <f>F27-INDEX($F$5:$F$40,MATCH(D27,$D$5:$D$40,0))</f>
        <v>0</v>
      </c>
    </row>
    <row r="28" spans="1:9" ht="15" customHeight="1">
      <c r="A28" s="11">
        <v>24</v>
      </c>
      <c r="B28" s="57" t="s">
        <v>121</v>
      </c>
      <c r="C28" s="57" t="s">
        <v>122</v>
      </c>
      <c r="D28" s="56">
        <v>1958</v>
      </c>
      <c r="E28" s="55" t="s">
        <v>123</v>
      </c>
      <c r="F28" s="45">
        <v>0</v>
      </c>
      <c r="G28" s="11" t="str">
        <f t="shared" si="2"/>
        <v>0.00/km</v>
      </c>
      <c r="H28" s="12">
        <f t="shared" si="3"/>
        <v>0</v>
      </c>
      <c r="I28" s="12">
        <f>F28-INDEX($F$5:$F$40,MATCH(D28,$D$5:$D$40,0))</f>
        <v>0</v>
      </c>
    </row>
    <row r="29" spans="1:9" ht="15" customHeight="1">
      <c r="A29" s="11">
        <v>25</v>
      </c>
      <c r="B29" s="57" t="s">
        <v>124</v>
      </c>
      <c r="C29" s="57" t="s">
        <v>48</v>
      </c>
      <c r="D29" s="56">
        <v>1963</v>
      </c>
      <c r="E29" s="55" t="s">
        <v>123</v>
      </c>
      <c r="F29" s="45">
        <v>0</v>
      </c>
      <c r="G29" s="11" t="str">
        <f t="shared" si="2"/>
        <v>0.00/km</v>
      </c>
      <c r="H29" s="12">
        <f t="shared" si="3"/>
        <v>0</v>
      </c>
      <c r="I29" s="12">
        <f>F29-INDEX($F$5:$F$40,MATCH(D29,$D$5:$D$40,0))</f>
        <v>0</v>
      </c>
    </row>
    <row r="30" spans="1:9" ht="15" customHeight="1">
      <c r="A30" s="11">
        <v>26</v>
      </c>
      <c r="B30" s="55" t="s">
        <v>125</v>
      </c>
      <c r="C30" s="55" t="s">
        <v>22</v>
      </c>
      <c r="D30" s="56">
        <v>1947</v>
      </c>
      <c r="E30" s="55" t="s">
        <v>126</v>
      </c>
      <c r="F30" s="45">
        <v>0</v>
      </c>
      <c r="G30" s="11" t="str">
        <f t="shared" si="2"/>
        <v>0.00/km</v>
      </c>
      <c r="H30" s="12">
        <f t="shared" si="3"/>
        <v>0</v>
      </c>
      <c r="I30" s="12">
        <f>F30-INDEX($F$5:$F$40,MATCH(D30,$D$5:$D$40,0))</f>
        <v>0</v>
      </c>
    </row>
    <row r="31" spans="1:9" ht="15" customHeight="1">
      <c r="A31" s="11">
        <v>27</v>
      </c>
      <c r="B31" s="57" t="s">
        <v>127</v>
      </c>
      <c r="C31" s="57" t="s">
        <v>69</v>
      </c>
      <c r="D31" s="56">
        <v>1968</v>
      </c>
      <c r="E31" s="55" t="s">
        <v>108</v>
      </c>
      <c r="F31" s="45">
        <v>0</v>
      </c>
      <c r="G31" s="11" t="str">
        <f t="shared" si="2"/>
        <v>0.00/km</v>
      </c>
      <c r="H31" s="12">
        <f t="shared" si="3"/>
        <v>0</v>
      </c>
      <c r="I31" s="12">
        <f>F31-INDEX($F$5:$F$40,MATCH(D31,$D$5:$D$40,0))</f>
        <v>0</v>
      </c>
    </row>
    <row r="32" spans="1:9" ht="15" customHeight="1">
      <c r="A32" s="11">
        <v>28</v>
      </c>
      <c r="B32" s="57" t="s">
        <v>127</v>
      </c>
      <c r="C32" s="57" t="s">
        <v>73</v>
      </c>
      <c r="D32" s="56" t="s">
        <v>144</v>
      </c>
      <c r="E32" s="55" t="s">
        <v>108</v>
      </c>
      <c r="F32" s="45">
        <v>0</v>
      </c>
      <c r="G32" s="11" t="str">
        <f t="shared" si="2"/>
        <v>0.00/km</v>
      </c>
      <c r="H32" s="12">
        <f t="shared" si="3"/>
        <v>0</v>
      </c>
      <c r="I32" s="12">
        <f>F32-INDEX($F$5:$F$40,MATCH(D32,$D$5:$D$40,0))</f>
        <v>0</v>
      </c>
    </row>
    <row r="33" spans="1:9" ht="15" customHeight="1">
      <c r="A33" s="11">
        <v>29</v>
      </c>
      <c r="B33" s="55" t="s">
        <v>128</v>
      </c>
      <c r="C33" s="55" t="s">
        <v>66</v>
      </c>
      <c r="D33" s="56">
        <v>1966</v>
      </c>
      <c r="E33" s="55" t="s">
        <v>129</v>
      </c>
      <c r="F33" s="45">
        <v>0</v>
      </c>
      <c r="G33" s="11" t="str">
        <f aca="true" t="shared" si="4" ref="G33:G40">TEXT(INT((HOUR(F33)*3600+MINUTE(F33)*60+SECOND(F33))/$I$3/60),"0")&amp;"."&amp;TEXT(MOD((HOUR(F33)*3600+MINUTE(F33)*60+SECOND(F33))/$I$3,60),"00")&amp;"/km"</f>
        <v>0.00/km</v>
      </c>
      <c r="H33" s="12">
        <f aca="true" t="shared" si="5" ref="H33:H40">F33-$F$5</f>
        <v>0</v>
      </c>
      <c r="I33" s="12">
        <f>F33-INDEX($F$5:$F$40,MATCH(D33,$D$5:$D$40,0))</f>
        <v>0</v>
      </c>
    </row>
    <row r="34" spans="1:9" ht="15" customHeight="1">
      <c r="A34" s="11">
        <v>30</v>
      </c>
      <c r="B34" s="55" t="s">
        <v>130</v>
      </c>
      <c r="C34" s="55" t="s">
        <v>131</v>
      </c>
      <c r="D34" s="56">
        <v>1965</v>
      </c>
      <c r="E34" s="55" t="s">
        <v>129</v>
      </c>
      <c r="F34" s="45">
        <v>0</v>
      </c>
      <c r="G34" s="11" t="str">
        <f t="shared" si="4"/>
        <v>0.00/km</v>
      </c>
      <c r="H34" s="12">
        <f t="shared" si="5"/>
        <v>0</v>
      </c>
      <c r="I34" s="12">
        <f>F34-INDEX($F$5:$F$40,MATCH(D34,$D$5:$D$40,0))</f>
        <v>0</v>
      </c>
    </row>
    <row r="35" spans="1:9" ht="15" customHeight="1">
      <c r="A35" s="11">
        <v>31</v>
      </c>
      <c r="B35" s="55" t="s">
        <v>132</v>
      </c>
      <c r="C35" s="55" t="s">
        <v>133</v>
      </c>
      <c r="D35" s="56">
        <v>1967</v>
      </c>
      <c r="E35" s="55" t="s">
        <v>90</v>
      </c>
      <c r="F35" s="45">
        <v>0</v>
      </c>
      <c r="G35" s="11" t="str">
        <f t="shared" si="4"/>
        <v>0.00/km</v>
      </c>
      <c r="H35" s="12">
        <f t="shared" si="5"/>
        <v>0</v>
      </c>
      <c r="I35" s="12">
        <f>F35-INDEX($F$5:$F$40,MATCH(D35,$D$5:$D$40,0))</f>
        <v>0</v>
      </c>
    </row>
    <row r="36" spans="1:9" ht="15" customHeight="1">
      <c r="A36" s="11">
        <v>32</v>
      </c>
      <c r="B36" s="55" t="s">
        <v>134</v>
      </c>
      <c r="C36" s="55" t="s">
        <v>135</v>
      </c>
      <c r="D36" s="56">
        <v>1961</v>
      </c>
      <c r="E36" s="55" t="s">
        <v>90</v>
      </c>
      <c r="F36" s="45">
        <v>0</v>
      </c>
      <c r="G36" s="11" t="str">
        <f t="shared" si="4"/>
        <v>0.00/km</v>
      </c>
      <c r="H36" s="12">
        <f t="shared" si="5"/>
        <v>0</v>
      </c>
      <c r="I36" s="12">
        <f>F36-INDEX($F$5:$F$40,MATCH(D36,$D$5:$D$40,0))</f>
        <v>0</v>
      </c>
    </row>
    <row r="37" spans="1:9" ht="15" customHeight="1">
      <c r="A37" s="11">
        <v>33</v>
      </c>
      <c r="B37" s="55" t="s">
        <v>136</v>
      </c>
      <c r="C37" s="55" t="s">
        <v>76</v>
      </c>
      <c r="D37" s="56">
        <v>1960</v>
      </c>
      <c r="E37" s="55" t="s">
        <v>90</v>
      </c>
      <c r="F37" s="45">
        <v>0</v>
      </c>
      <c r="G37" s="11" t="str">
        <f t="shared" si="4"/>
        <v>0.00/km</v>
      </c>
      <c r="H37" s="12">
        <f t="shared" si="5"/>
        <v>0</v>
      </c>
      <c r="I37" s="12">
        <f>F37-INDEX($F$5:$F$40,MATCH(D37,$D$5:$D$40,0))</f>
        <v>0</v>
      </c>
    </row>
    <row r="38" spans="1:9" ht="15" customHeight="1">
      <c r="A38" s="11">
        <v>34</v>
      </c>
      <c r="B38" s="57" t="s">
        <v>137</v>
      </c>
      <c r="C38" s="57" t="s">
        <v>138</v>
      </c>
      <c r="D38" s="56">
        <v>1965</v>
      </c>
      <c r="E38" s="55" t="s">
        <v>129</v>
      </c>
      <c r="F38" s="45">
        <v>0</v>
      </c>
      <c r="G38" s="11" t="str">
        <f t="shared" si="4"/>
        <v>0.00/km</v>
      </c>
      <c r="H38" s="12">
        <f t="shared" si="5"/>
        <v>0</v>
      </c>
      <c r="I38" s="12">
        <f>F38-INDEX($F$5:$F$40,MATCH(D38,$D$5:$D$40,0))</f>
        <v>0</v>
      </c>
    </row>
    <row r="39" spans="1:9" ht="15" customHeight="1">
      <c r="A39" s="11">
        <v>35</v>
      </c>
      <c r="B39" s="55" t="s">
        <v>139</v>
      </c>
      <c r="C39" s="55" t="s">
        <v>140</v>
      </c>
      <c r="D39" s="56">
        <v>1948</v>
      </c>
      <c r="E39" s="55" t="s">
        <v>141</v>
      </c>
      <c r="F39" s="45">
        <v>0</v>
      </c>
      <c r="G39" s="11" t="str">
        <f t="shared" si="4"/>
        <v>0.00/km</v>
      </c>
      <c r="H39" s="12">
        <f t="shared" si="5"/>
        <v>0</v>
      </c>
      <c r="I39" s="12">
        <f>F39-INDEX($F$5:$F$40,MATCH(D39,$D$5:$D$40,0))</f>
        <v>0</v>
      </c>
    </row>
    <row r="40" spans="1:9" ht="15" customHeight="1">
      <c r="A40" s="19">
        <v>36</v>
      </c>
      <c r="B40" s="58" t="s">
        <v>142</v>
      </c>
      <c r="C40" s="58" t="s">
        <v>29</v>
      </c>
      <c r="D40" s="59">
        <v>1954</v>
      </c>
      <c r="E40" s="58" t="s">
        <v>143</v>
      </c>
      <c r="F40" s="46">
        <v>0</v>
      </c>
      <c r="G40" s="19" t="str">
        <f t="shared" si="4"/>
        <v>0.00/km</v>
      </c>
      <c r="H40" s="20">
        <f t="shared" si="5"/>
        <v>0</v>
      </c>
      <c r="I40" s="20">
        <f>F40-INDEX($F$5:$F$40,MATCH(D40,$D$5:$D$40,0))</f>
        <v>0</v>
      </c>
    </row>
  </sheetData>
  <sheetProtection/>
  <autoFilter ref="A4:I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La Corsa degli Avanzi</v>
      </c>
      <c r="B1" s="40"/>
      <c r="C1" s="41"/>
    </row>
    <row r="2" spans="1:3" ht="24" customHeight="1">
      <c r="A2" s="42" t="str">
        <f>Individuale!A2</f>
        <v> </v>
      </c>
      <c r="B2" s="42"/>
      <c r="C2" s="42"/>
    </row>
    <row r="3" spans="1:3" ht="24" customHeight="1">
      <c r="A3" s="43" t="str">
        <f>Individuale!A3</f>
        <v>Ostia Pineta (RM) Italia - Domenica 01/01/2017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20</v>
      </c>
      <c r="C5" s="48">
        <v>57</v>
      </c>
    </row>
    <row r="6" spans="1:3" ht="15" customHeight="1">
      <c r="A6" s="25">
        <v>2</v>
      </c>
      <c r="B6" s="26" t="s">
        <v>32</v>
      </c>
      <c r="C6" s="49">
        <v>45</v>
      </c>
    </row>
    <row r="7" spans="1:3" ht="15" customHeight="1">
      <c r="A7" s="25">
        <v>3</v>
      </c>
      <c r="B7" s="26" t="s">
        <v>33</v>
      </c>
      <c r="C7" s="49">
        <v>41</v>
      </c>
    </row>
    <row r="8" spans="1:3" ht="15" customHeight="1">
      <c r="A8" s="25">
        <v>4</v>
      </c>
      <c r="B8" s="26" t="s">
        <v>46</v>
      </c>
      <c r="C8" s="49">
        <v>38</v>
      </c>
    </row>
    <row r="9" spans="1:3" ht="15" customHeight="1">
      <c r="A9" s="25">
        <v>5</v>
      </c>
      <c r="B9" s="26" t="s">
        <v>57</v>
      </c>
      <c r="C9" s="49">
        <v>26</v>
      </c>
    </row>
    <row r="10" spans="1:3" ht="15" customHeight="1">
      <c r="A10" s="25">
        <v>6</v>
      </c>
      <c r="B10" s="26" t="s">
        <v>23</v>
      </c>
      <c r="C10" s="49">
        <v>15</v>
      </c>
    </row>
    <row r="11" spans="1:3" ht="15" customHeight="1">
      <c r="A11" s="25">
        <v>7</v>
      </c>
      <c r="B11" s="26" t="s">
        <v>49</v>
      </c>
      <c r="C11" s="49">
        <v>13</v>
      </c>
    </row>
    <row r="12" spans="1:3" ht="15" customHeight="1">
      <c r="A12" s="25">
        <v>8</v>
      </c>
      <c r="B12" s="26" t="s">
        <v>19</v>
      </c>
      <c r="C12" s="49">
        <v>12</v>
      </c>
    </row>
    <row r="13" spans="1:3" ht="15" customHeight="1">
      <c r="A13" s="25">
        <v>9</v>
      </c>
      <c r="B13" s="26" t="s">
        <v>51</v>
      </c>
      <c r="C13" s="49">
        <v>11</v>
      </c>
    </row>
    <row r="14" spans="1:3" ht="15" customHeight="1">
      <c r="A14" s="25">
        <v>10</v>
      </c>
      <c r="B14" s="26" t="s">
        <v>24</v>
      </c>
      <c r="C14" s="49">
        <v>9</v>
      </c>
    </row>
    <row r="15" spans="1:3" ht="15" customHeight="1">
      <c r="A15" s="25">
        <v>11</v>
      </c>
      <c r="B15" s="26" t="s">
        <v>17</v>
      </c>
      <c r="C15" s="49">
        <v>7</v>
      </c>
    </row>
    <row r="16" spans="1:3" ht="15" customHeight="1">
      <c r="A16" s="25">
        <v>12</v>
      </c>
      <c r="B16" s="26" t="s">
        <v>70</v>
      </c>
      <c r="C16" s="49">
        <v>7</v>
      </c>
    </row>
    <row r="17" spans="1:3" ht="15" customHeight="1">
      <c r="A17" s="25">
        <v>13</v>
      </c>
      <c r="B17" s="26" t="s">
        <v>43</v>
      </c>
      <c r="C17" s="49">
        <v>7</v>
      </c>
    </row>
    <row r="18" spans="1:3" ht="15" customHeight="1">
      <c r="A18" s="25">
        <v>14</v>
      </c>
      <c r="B18" s="26" t="s">
        <v>65</v>
      </c>
      <c r="C18" s="49">
        <v>6</v>
      </c>
    </row>
    <row r="19" spans="1:3" ht="15" customHeight="1">
      <c r="A19" s="25">
        <v>15</v>
      </c>
      <c r="B19" s="26" t="s">
        <v>36</v>
      </c>
      <c r="C19" s="49">
        <v>5</v>
      </c>
    </row>
    <row r="20" spans="1:3" ht="15" customHeight="1">
      <c r="A20" s="25">
        <v>16</v>
      </c>
      <c r="B20" s="26" t="s">
        <v>68</v>
      </c>
      <c r="C20" s="49">
        <v>5</v>
      </c>
    </row>
    <row r="21" spans="1:3" ht="15" customHeight="1">
      <c r="A21" s="25">
        <v>17</v>
      </c>
      <c r="B21" s="26" t="s">
        <v>14</v>
      </c>
      <c r="C21" s="49">
        <v>5</v>
      </c>
    </row>
    <row r="22" spans="1:3" ht="15" customHeight="1">
      <c r="A22" s="25">
        <v>18</v>
      </c>
      <c r="B22" s="26" t="s">
        <v>38</v>
      </c>
      <c r="C22" s="49">
        <v>4</v>
      </c>
    </row>
    <row r="23" spans="1:3" ht="15" customHeight="1">
      <c r="A23" s="25">
        <v>19</v>
      </c>
      <c r="B23" s="26" t="s">
        <v>26</v>
      </c>
      <c r="C23" s="49">
        <v>4</v>
      </c>
    </row>
    <row r="24" spans="1:3" ht="15" customHeight="1">
      <c r="A24" s="25">
        <v>20</v>
      </c>
      <c r="B24" s="26" t="s">
        <v>40</v>
      </c>
      <c r="C24" s="49">
        <v>4</v>
      </c>
    </row>
    <row r="25" spans="1:3" ht="15" customHeight="1">
      <c r="A25" s="25">
        <v>21</v>
      </c>
      <c r="B25" s="26" t="s">
        <v>63</v>
      </c>
      <c r="C25" s="49">
        <v>3</v>
      </c>
    </row>
    <row r="26" spans="1:3" ht="15" customHeight="1">
      <c r="A26" s="25">
        <v>22</v>
      </c>
      <c r="B26" s="26" t="s">
        <v>75</v>
      </c>
      <c r="C26" s="49">
        <v>3</v>
      </c>
    </row>
    <row r="27" spans="1:3" ht="15" customHeight="1">
      <c r="A27" s="25">
        <v>23</v>
      </c>
      <c r="B27" s="26" t="s">
        <v>15</v>
      </c>
      <c r="C27" s="49">
        <v>3</v>
      </c>
    </row>
    <row r="28" spans="1:3" ht="15" customHeight="1">
      <c r="A28" s="25">
        <v>24</v>
      </c>
      <c r="B28" s="26" t="s">
        <v>74</v>
      </c>
      <c r="C28" s="49">
        <v>2</v>
      </c>
    </row>
    <row r="29" spans="1:3" ht="15" customHeight="1">
      <c r="A29" s="25">
        <v>25</v>
      </c>
      <c r="B29" s="26" t="s">
        <v>13</v>
      </c>
      <c r="C29" s="49">
        <v>2</v>
      </c>
    </row>
    <row r="30" spans="1:3" ht="15" customHeight="1">
      <c r="A30" s="25">
        <v>26</v>
      </c>
      <c r="B30" s="26" t="s">
        <v>35</v>
      </c>
      <c r="C30" s="49">
        <v>2</v>
      </c>
    </row>
    <row r="31" spans="1:3" ht="15" customHeight="1">
      <c r="A31" s="25">
        <v>27</v>
      </c>
      <c r="B31" s="26" t="s">
        <v>72</v>
      </c>
      <c r="C31" s="49">
        <v>2</v>
      </c>
    </row>
    <row r="32" spans="1:3" ht="15" customHeight="1">
      <c r="A32" s="25">
        <v>28</v>
      </c>
      <c r="B32" s="26" t="s">
        <v>55</v>
      </c>
      <c r="C32" s="49">
        <v>2</v>
      </c>
    </row>
    <row r="33" spans="1:3" ht="15" customHeight="1">
      <c r="A33" s="25">
        <v>29</v>
      </c>
      <c r="B33" s="26" t="s">
        <v>78</v>
      </c>
      <c r="C33" s="49">
        <v>2</v>
      </c>
    </row>
    <row r="34" spans="1:3" ht="15" customHeight="1">
      <c r="A34" s="25">
        <v>30</v>
      </c>
      <c r="B34" s="26" t="s">
        <v>39</v>
      </c>
      <c r="C34" s="49">
        <v>2</v>
      </c>
    </row>
    <row r="35" spans="1:3" ht="15" customHeight="1">
      <c r="A35" s="25">
        <v>31</v>
      </c>
      <c r="B35" s="26" t="s">
        <v>62</v>
      </c>
      <c r="C35" s="49">
        <v>2</v>
      </c>
    </row>
    <row r="36" spans="1:3" ht="15" customHeight="1">
      <c r="A36" s="25">
        <v>32</v>
      </c>
      <c r="B36" s="26" t="s">
        <v>45</v>
      </c>
      <c r="C36" s="49">
        <v>2</v>
      </c>
    </row>
    <row r="37" spans="1:3" ht="15" customHeight="1">
      <c r="A37" s="29">
        <v>33</v>
      </c>
      <c r="B37" s="30" t="s">
        <v>11</v>
      </c>
      <c r="C37" s="51">
        <v>1</v>
      </c>
    </row>
    <row r="38" spans="1:3" ht="15" customHeight="1">
      <c r="A38" s="25">
        <v>34</v>
      </c>
      <c r="B38" s="26" t="s">
        <v>54</v>
      </c>
      <c r="C38" s="49">
        <v>1</v>
      </c>
    </row>
    <row r="39" spans="1:3" ht="15" customHeight="1">
      <c r="A39" s="25">
        <v>35</v>
      </c>
      <c r="B39" s="26" t="s">
        <v>42</v>
      </c>
      <c r="C39" s="49">
        <v>1</v>
      </c>
    </row>
    <row r="40" spans="1:3" ht="15" customHeight="1">
      <c r="A40" s="25">
        <v>36</v>
      </c>
      <c r="B40" s="26" t="s">
        <v>50</v>
      </c>
      <c r="C40" s="49">
        <v>1</v>
      </c>
    </row>
    <row r="41" spans="1:3" ht="15" customHeight="1">
      <c r="A41" s="25">
        <v>37</v>
      </c>
      <c r="B41" s="26" t="s">
        <v>59</v>
      </c>
      <c r="C41" s="49">
        <v>1</v>
      </c>
    </row>
    <row r="42" spans="1:3" ht="15" customHeight="1">
      <c r="A42" s="25">
        <v>38</v>
      </c>
      <c r="B42" s="26" t="s">
        <v>58</v>
      </c>
      <c r="C42" s="49">
        <v>1</v>
      </c>
    </row>
    <row r="43" spans="1:3" ht="15" customHeight="1">
      <c r="A43" s="25">
        <v>39</v>
      </c>
      <c r="B43" s="26" t="s">
        <v>30</v>
      </c>
      <c r="C43" s="49">
        <v>1</v>
      </c>
    </row>
    <row r="44" spans="1:3" ht="15" customHeight="1">
      <c r="A44" s="25">
        <v>40</v>
      </c>
      <c r="B44" s="26" t="s">
        <v>79</v>
      </c>
      <c r="C44" s="49">
        <v>1</v>
      </c>
    </row>
    <row r="45" spans="1:3" ht="15" customHeight="1">
      <c r="A45" s="25">
        <v>41</v>
      </c>
      <c r="B45" s="26" t="s">
        <v>21</v>
      </c>
      <c r="C45" s="49">
        <v>1</v>
      </c>
    </row>
    <row r="46" spans="1:3" ht="15" customHeight="1">
      <c r="A46" s="25">
        <v>42</v>
      </c>
      <c r="B46" s="26" t="s">
        <v>61</v>
      </c>
      <c r="C46" s="49">
        <v>1</v>
      </c>
    </row>
    <row r="47" spans="1:3" ht="15" customHeight="1">
      <c r="A47" s="25">
        <v>43</v>
      </c>
      <c r="B47" s="26" t="s">
        <v>56</v>
      </c>
      <c r="C47" s="49">
        <v>1</v>
      </c>
    </row>
    <row r="48" spans="1:3" ht="15" customHeight="1">
      <c r="A48" s="25">
        <v>44</v>
      </c>
      <c r="B48" s="26" t="s">
        <v>27</v>
      </c>
      <c r="C48" s="49">
        <v>1</v>
      </c>
    </row>
    <row r="49" spans="1:3" ht="15" customHeight="1">
      <c r="A49" s="25">
        <v>45</v>
      </c>
      <c r="B49" s="26" t="s">
        <v>77</v>
      </c>
      <c r="C49" s="49">
        <v>1</v>
      </c>
    </row>
    <row r="50" spans="1:3" ht="15" customHeight="1">
      <c r="A50" s="25">
        <v>46</v>
      </c>
      <c r="B50" s="26" t="s">
        <v>16</v>
      </c>
      <c r="C50" s="49">
        <v>1</v>
      </c>
    </row>
    <row r="51" spans="1:3" ht="15" customHeight="1">
      <c r="A51" s="25">
        <v>47</v>
      </c>
      <c r="B51" s="26" t="s">
        <v>12</v>
      </c>
      <c r="C51" s="49">
        <v>1</v>
      </c>
    </row>
    <row r="52" spans="1:3" ht="15" customHeight="1">
      <c r="A52" s="25">
        <v>48</v>
      </c>
      <c r="B52" s="26" t="s">
        <v>52</v>
      </c>
      <c r="C52" s="49">
        <v>1</v>
      </c>
    </row>
    <row r="53" spans="1:3" ht="15" customHeight="1">
      <c r="A53" s="25">
        <v>49</v>
      </c>
      <c r="B53" s="26" t="s">
        <v>25</v>
      </c>
      <c r="C53" s="49">
        <v>1</v>
      </c>
    </row>
    <row r="54" spans="1:3" ht="15" customHeight="1">
      <c r="A54" s="17">
        <v>50</v>
      </c>
      <c r="B54" s="18" t="s">
        <v>41</v>
      </c>
      <c r="C54" s="50">
        <v>1</v>
      </c>
    </row>
    <row r="55" ht="12.75">
      <c r="C55" s="2">
        <f>SUM(C5:C54)</f>
        <v>366</v>
      </c>
    </row>
  </sheetData>
  <sheetProtection/>
  <autoFilter ref="A4:C4">
    <sortState ref="A5:C55">
      <sortCondition descending="1" sortBy="value" ref="C5:C5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2017-01-07T18:33:38Z</dcterms:modified>
  <cp:category/>
  <cp:version/>
  <cp:contentType/>
  <cp:contentStatus/>
</cp:coreProperties>
</file>