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<sst xmlns="http://schemas.openxmlformats.org/spreadsheetml/2006/main" count="675" uniqueCount="339">
  <si>
    <t>ELEONORA</t>
  </si>
  <si>
    <t>DE MARCO</t>
  </si>
  <si>
    <t>SENm</t>
  </si>
  <si>
    <t>CS AERONAUTICA MILITARE</t>
  </si>
  <si>
    <t>MIGGIANO</t>
  </si>
  <si>
    <t>STATO MAGGIORE ESERCITO</t>
  </si>
  <si>
    <t>AMm</t>
  </si>
  <si>
    <t>ASTRA TRASTEVERE</t>
  </si>
  <si>
    <t>PETRACCA</t>
  </si>
  <si>
    <t>STUD. CARIRI RIETI</t>
  </si>
  <si>
    <t>G.S. PETERPAN</t>
  </si>
  <si>
    <t>TROIA</t>
  </si>
  <si>
    <t>CARIRI</t>
  </si>
  <si>
    <t>BANCARI R.</t>
  </si>
  <si>
    <t>MARMO</t>
  </si>
  <si>
    <t>MILETTO</t>
  </si>
  <si>
    <t>Pm</t>
  </si>
  <si>
    <t>E SERVIZI ATLETICA FUTURA</t>
  </si>
  <si>
    <t>RCF RUNNING CLUB FUTURA</t>
  </si>
  <si>
    <t>CAVASSINI</t>
  </si>
  <si>
    <t>Jm</t>
  </si>
  <si>
    <t>CORSI</t>
  </si>
  <si>
    <t>SCAVO2000</t>
  </si>
  <si>
    <t>BEDINI</t>
  </si>
  <si>
    <t>ATL. VILLA AURELIA</t>
  </si>
  <si>
    <t>PIZZERIA IL PODISTA</t>
  </si>
  <si>
    <t>HAILESELASSIE</t>
  </si>
  <si>
    <t>TEKMIGUEL</t>
  </si>
  <si>
    <t>SENIOR M</t>
  </si>
  <si>
    <t>ATLETICA CAMPIDOGLIO</t>
  </si>
  <si>
    <t>US ROMA83</t>
  </si>
  <si>
    <t>CAVALLI</t>
  </si>
  <si>
    <t>CALUDIO</t>
  </si>
  <si>
    <t>MEIATTINI</t>
  </si>
  <si>
    <t>ERMINI</t>
  </si>
  <si>
    <t>AURORA</t>
  </si>
  <si>
    <t>SENw</t>
  </si>
  <si>
    <t>CARVALHO</t>
  </si>
  <si>
    <t>ANTONIO CARLOS</t>
  </si>
  <si>
    <t>ACORP ROMA</t>
  </si>
  <si>
    <t>WOJCIESZEK</t>
  </si>
  <si>
    <t>EWA</t>
  </si>
  <si>
    <t>CAPO</t>
  </si>
  <si>
    <t>BOLOGNESI</t>
  </si>
  <si>
    <t>D’AGOSTINI</t>
  </si>
  <si>
    <t>VALVASSORI</t>
  </si>
  <si>
    <t>UISP LATINA</t>
  </si>
  <si>
    <t>TUFANI</t>
  </si>
  <si>
    <t>RIFONDAZIONE PODISTICA</t>
  </si>
  <si>
    <t>BOGIATTI</t>
  </si>
  <si>
    <t>ATL. VILLA GUGLIELMI</t>
  </si>
  <si>
    <t>BAZZONI</t>
  </si>
  <si>
    <t>BOLDORINI</t>
  </si>
  <si>
    <t>DOPO LAVORO ATAC MARATHON CLUB RM190</t>
  </si>
  <si>
    <t>TROTTA</t>
  </si>
  <si>
    <t>LUCIO</t>
  </si>
  <si>
    <t>RAGABEJA</t>
  </si>
  <si>
    <t>AI</t>
  </si>
  <si>
    <t>MINERVA</t>
  </si>
  <si>
    <t>LEPROTTI VILLA ADA</t>
  </si>
  <si>
    <t>Pw</t>
  </si>
  <si>
    <t>GUERRIERO</t>
  </si>
  <si>
    <t>ATL. PEGASO</t>
  </si>
  <si>
    <t>PETREI</t>
  </si>
  <si>
    <t>VIRGINIA</t>
  </si>
  <si>
    <t>MF30</t>
  </si>
  <si>
    <t>NUOVA TIRRENA ATLETICA</t>
  </si>
  <si>
    <t>TURIN</t>
  </si>
  <si>
    <t>PALERMI</t>
  </si>
  <si>
    <t>DOSA</t>
  </si>
  <si>
    <t>SCHISANO</t>
  </si>
  <si>
    <t>A.S.D. ALBATROS</t>
  </si>
  <si>
    <t>DE STEFANO</t>
  </si>
  <si>
    <t>FANI</t>
  </si>
  <si>
    <t>BORVI</t>
  </si>
  <si>
    <t>KEPA</t>
  </si>
  <si>
    <t>VITTORIOSO</t>
  </si>
  <si>
    <t>CUS ASD ROMA ATLETICA</t>
  </si>
  <si>
    <t>CIOCCIA</t>
  </si>
  <si>
    <t>FONDIARIA SAI</t>
  </si>
  <si>
    <t>REDI</t>
  </si>
  <si>
    <t>ALSIUM LADISPOLI</t>
  </si>
  <si>
    <t>TRAIL DEI DUE LAGHI</t>
  </si>
  <si>
    <t>AICS ATL. CENTRALE</t>
  </si>
  <si>
    <t>MOSCARDINI</t>
  </si>
  <si>
    <t>TORRETTA</t>
  </si>
  <si>
    <t>ROMA EST RUNNERS</t>
  </si>
  <si>
    <t>SCAVO 2000</t>
  </si>
  <si>
    <t>KHALIL</t>
  </si>
  <si>
    <t>IBRAHIM</t>
  </si>
  <si>
    <t>BROMURO</t>
  </si>
  <si>
    <t>ROMA ROAD RUNNERS</t>
  </si>
  <si>
    <t>LAMIA</t>
  </si>
  <si>
    <t>D’ULISSE</t>
  </si>
  <si>
    <t>TRAVAGLINI</t>
  </si>
  <si>
    <t>PODISTICA PRENESTE</t>
  </si>
  <si>
    <t>VAGLIANTE</t>
  </si>
  <si>
    <t>SANGUGNI</t>
  </si>
  <si>
    <t>ROMANA</t>
  </si>
  <si>
    <t>Amf</t>
  </si>
  <si>
    <t>D’ANTONIO</t>
  </si>
  <si>
    <t>STORCHI</t>
  </si>
  <si>
    <t>AMATORI CASTELFUSANO</t>
  </si>
  <si>
    <t>ATLETICA ROCCA PRIORA</t>
  </si>
  <si>
    <t>MORANTI</t>
  </si>
  <si>
    <t>PACIOLI</t>
  </si>
  <si>
    <t>MASSARELLI</t>
  </si>
  <si>
    <t>TOSCANO</t>
  </si>
  <si>
    <t>PIERFRANCESCO</t>
  </si>
  <si>
    <t>ELEUTERI</t>
  </si>
  <si>
    <t>PAVONCELLO</t>
  </si>
  <si>
    <t>SANDRA</t>
  </si>
  <si>
    <t>COTOGNI</t>
  </si>
  <si>
    <t>MIRABELLA</t>
  </si>
  <si>
    <t>FRATICELLI</t>
  </si>
  <si>
    <t>ATTILIO</t>
  </si>
  <si>
    <t>ASD ATLETICA ENERGIA</t>
  </si>
  <si>
    <t>BACCINI</t>
  </si>
  <si>
    <t>CARUSO</t>
  </si>
  <si>
    <t>CINTI</t>
  </si>
  <si>
    <t>ZEKROUF</t>
  </si>
  <si>
    <t>NOURREDINE</t>
  </si>
  <si>
    <t>TROIANO</t>
  </si>
  <si>
    <t>LOSITO</t>
  </si>
  <si>
    <t>DI PACE</t>
  </si>
  <si>
    <t>LIBERATLETICA ARIS ROMA</t>
  </si>
  <si>
    <t>FIANCHINI</t>
  </si>
  <si>
    <t>PONTOLILLO</t>
  </si>
  <si>
    <t>SPOSATO</t>
  </si>
  <si>
    <t>DESIATO</t>
  </si>
  <si>
    <t>CI</t>
  </si>
  <si>
    <t>DINALE</t>
  </si>
  <si>
    <t>ALLEGRA</t>
  </si>
  <si>
    <t>SANTI</t>
  </si>
  <si>
    <t>FAIOLI</t>
  </si>
  <si>
    <t>CROCE</t>
  </si>
  <si>
    <t>GUAITOLI</t>
  </si>
  <si>
    <t>DEL NEGRO</t>
  </si>
  <si>
    <t>ATLETICA VITINIA</t>
  </si>
  <si>
    <t>PRIOSI</t>
  </si>
  <si>
    <t>OREFICE</t>
  </si>
  <si>
    <t>DUCA</t>
  </si>
  <si>
    <t>ONDER</t>
  </si>
  <si>
    <t>CRAL POLIGRAFICO</t>
  </si>
  <si>
    <t>PECORIELLO</t>
  </si>
  <si>
    <t>ZUNCHEDDU</t>
  </si>
  <si>
    <t>MARIANGELA</t>
  </si>
  <si>
    <t>SVINO</t>
  </si>
  <si>
    <t>VOTANO</t>
  </si>
  <si>
    <t>BROGI</t>
  </si>
  <si>
    <t>ATLETICA FALERIA</t>
  </si>
  <si>
    <t>MELLILLO</t>
  </si>
  <si>
    <t>CARBONARO</t>
  </si>
  <si>
    <t>ATLETICA FUTUTRA</t>
  </si>
  <si>
    <t>LARUFFA</t>
  </si>
  <si>
    <t>FERRI</t>
  </si>
  <si>
    <t>AMw</t>
  </si>
  <si>
    <t>ANCONA</t>
  </si>
  <si>
    <t>SPITELLA</t>
  </si>
  <si>
    <t>MURIES</t>
  </si>
  <si>
    <t>NOGAROTTO</t>
  </si>
  <si>
    <t>ALBANI</t>
  </si>
  <si>
    <t>ANNA MARIA</t>
  </si>
  <si>
    <t>GSD K42</t>
  </si>
  <si>
    <t>RAGOGNA</t>
  </si>
  <si>
    <t>GAGLIARDI</t>
  </si>
  <si>
    <t>RADU</t>
  </si>
  <si>
    <t>DODOC</t>
  </si>
  <si>
    <t>CARITAS ROMA</t>
  </si>
  <si>
    <t>SOLLEVANTI</t>
  </si>
  <si>
    <t>NOTARI</t>
  </si>
  <si>
    <t>GRANITO</t>
  </si>
  <si>
    <t>CIOTTI</t>
  </si>
  <si>
    <t>Gianicolo Run</t>
  </si>
  <si>
    <t>Villa Pamphili - Roma (RM) Italia - Domenica 14/03/2010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</si>
  <si>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</si>
  <si>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</si>
  <si>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</si>
  <si>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</si>
  <si>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</si>
  <si>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</si>
  <si>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</si>
  <si>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</si>
  <si>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</si>
  <si>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</si>
  <si>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</si>
  <si>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</si>
  <si>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</si>
  <si>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</si>
  <si>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</si>
  <si>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</si>
  <si>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</si>
  <si>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</si>
  <si>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</si>
  <si>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</si>
  <si>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</si>
  <si>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</si>
  <si>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</si>
  <si>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</si>
  <si>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</si>
  <si>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</si>
  <si>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</si>
  <si>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</si>
  <si>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</si>
  <si>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</si>
  <si>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</si>
  <si>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</si>
  <si>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</si>
  <si>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</si>
  <si>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</si>
  <si>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</si>
  <si>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</si>
  <si>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</si>
  <si>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</si>
  <si>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</si>
  <si>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SALVATORE</t>
  </si>
  <si>
    <t>MASSIMILIANO</t>
  </si>
  <si>
    <t>VINCENZO</t>
  </si>
  <si>
    <t>DAVIDE</t>
  </si>
  <si>
    <t>MARIO</t>
  </si>
  <si>
    <t>SANDRO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</si>
  <si>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</si>
  <si>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</si>
  <si>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</si>
  <si>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</si>
  <si>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</si>
  <si>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</si>
  <si>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</si>
  <si>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</si>
  <si>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</si>
  <si>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LEONE</t>
  </si>
  <si>
    <t>TIZIANO</t>
  </si>
  <si>
    <t>MIRKO</t>
  </si>
  <si>
    <t>BANCARI ROMANI</t>
  </si>
  <si>
    <t>GRAZIANO</t>
  </si>
  <si>
    <t>ASD ALBATROS ROMA</t>
  </si>
  <si>
    <t>ROBL</t>
  </si>
  <si>
    <t>KARIN</t>
  </si>
  <si>
    <t>GIOVANNI SCAVO 2000</t>
  </si>
  <si>
    <t>DANIELA</t>
  </si>
  <si>
    <t>ARMANDO</t>
  </si>
  <si>
    <t>ACSI CAMPIDOGLIO PALATINO</t>
  </si>
  <si>
    <t>MM40</t>
  </si>
  <si>
    <t>LICCIARDI</t>
  </si>
  <si>
    <t>DEVIS</t>
  </si>
  <si>
    <t>MM35</t>
  </si>
  <si>
    <t>CARBONI</t>
  </si>
  <si>
    <t>RUNNING CLUB FUTURA</t>
  </si>
  <si>
    <t>GIOVANNINI</t>
  </si>
  <si>
    <t>MM50</t>
  </si>
  <si>
    <t>SF</t>
  </si>
  <si>
    <t>BRUNO</t>
  </si>
  <si>
    <t>GIANCARLO</t>
  </si>
  <si>
    <t>ORONZINI</t>
  </si>
  <si>
    <t>SERGIO</t>
  </si>
  <si>
    <t>POLLASTRINI</t>
  </si>
  <si>
    <t>MM45</t>
  </si>
  <si>
    <t>CAPPELLI</t>
  </si>
  <si>
    <t>ATL. TUSCULUM</t>
  </si>
  <si>
    <t>CAPANNOLO</t>
  </si>
  <si>
    <t>BETTANIN</t>
  </si>
  <si>
    <t>MM60</t>
  </si>
  <si>
    <t>CRISTIAN</t>
  </si>
  <si>
    <t>ALFREDO</t>
  </si>
  <si>
    <t>MM55</t>
  </si>
  <si>
    <t>PETROLATI</t>
  </si>
  <si>
    <t>SANTINI</t>
  </si>
  <si>
    <t>MF35</t>
  </si>
  <si>
    <t>MF45</t>
  </si>
  <si>
    <t>FEDERICO</t>
  </si>
  <si>
    <t>OSTINI</t>
  </si>
  <si>
    <t>COVASSI</t>
  </si>
  <si>
    <t>GIULIANO</t>
  </si>
  <si>
    <t>IANNILLI</t>
  </si>
  <si>
    <t>GRUPPO MILLEPIEDI</t>
  </si>
  <si>
    <t>MM65</t>
  </si>
  <si>
    <t>MF40</t>
  </si>
  <si>
    <t>ROSA</t>
  </si>
  <si>
    <t>MF50</t>
  </si>
  <si>
    <t>PAGANO</t>
  </si>
  <si>
    <t>BORTOLONI</t>
  </si>
  <si>
    <t>LIBERO</t>
  </si>
  <si>
    <t>BALDACCI</t>
  </si>
  <si>
    <t>CASTELLANO</t>
  </si>
  <si>
    <t>PATRIZIA</t>
  </si>
  <si>
    <t>ERA</t>
  </si>
  <si>
    <t>ALESSANDRA</t>
  </si>
  <si>
    <t>RUNNERS SAN GEMINI</t>
  </si>
  <si>
    <t>FEDERICA</t>
  </si>
  <si>
    <t>SANTARELLI</t>
  </si>
  <si>
    <t>EMANUELA</t>
  </si>
  <si>
    <t>ROBERT</t>
  </si>
  <si>
    <t>VERONA</t>
  </si>
  <si>
    <t>BARBARA</t>
  </si>
  <si>
    <t>ANTONINO</t>
  </si>
  <si>
    <t>CRISTIANO</t>
  </si>
  <si>
    <t>PIERO</t>
  </si>
  <si>
    <t>FARGIONE</t>
  </si>
  <si>
    <t>ATLETICA PEGASO</t>
  </si>
  <si>
    <t>GINO</t>
  </si>
  <si>
    <t>TOFANI</t>
  </si>
  <si>
    <t>GASPAROLI</t>
  </si>
  <si>
    <t>GIAROLLI</t>
  </si>
  <si>
    <t>RENZO</t>
  </si>
  <si>
    <t>MM70</t>
  </si>
  <si>
    <t>NECCI</t>
  </si>
  <si>
    <t>AUGUSTO</t>
  </si>
  <si>
    <t>ROSSI</t>
  </si>
  <si>
    <t>MARIANI</t>
  </si>
  <si>
    <t>MF60</t>
  </si>
  <si>
    <t>DANILO</t>
  </si>
  <si>
    <t>GIAMPIERO</t>
  </si>
  <si>
    <t>MONTEFUSCO</t>
  </si>
  <si>
    <t>CHRISTIAN</t>
  </si>
  <si>
    <t>DONATO</t>
  </si>
  <si>
    <t>LIDIA</t>
  </si>
  <si>
    <t>CARMINE</t>
  </si>
  <si>
    <t>RICCI</t>
  </si>
  <si>
    <t>MONICA</t>
  </si>
  <si>
    <t>TINARELLI</t>
  </si>
  <si>
    <t>MM75</t>
  </si>
  <si>
    <t>PARIS</t>
  </si>
  <si>
    <t>OSVALDO</t>
  </si>
  <si>
    <t>VECCHIETTI</t>
  </si>
  <si>
    <t>ASD TRAIL DEI DUE LAGHI</t>
  </si>
  <si>
    <t>ANNA</t>
  </si>
  <si>
    <t>MELLOZZI</t>
  </si>
  <si>
    <t>CASTALDI</t>
  </si>
  <si>
    <t>DI MARZIO</t>
  </si>
  <si>
    <t>SAVINO</t>
  </si>
  <si>
    <t>DE ANGELIS</t>
  </si>
  <si>
    <t>MICHELANGELO</t>
  </si>
  <si>
    <t>PROIETTI</t>
  </si>
  <si>
    <t>NAZZARENO</t>
  </si>
  <si>
    <t>BERNARDINI</t>
  </si>
  <si>
    <t>GIARRUSSO</t>
  </si>
  <si>
    <t>ARIANNA</t>
  </si>
  <si>
    <t>NATALE</t>
  </si>
  <si>
    <t>CHIARA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</si>
</sst>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2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2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21" fontId="0" fillId="0" borderId="7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173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174</v>
      </c>
      <c r="B2" s="39"/>
      <c r="C2" s="39"/>
      <c r="D2" s="39"/>
      <c r="E2" s="39"/>
      <c r="F2" s="39"/>
      <c r="G2" s="40"/>
      <c r="H2" s="6" t="s">
        <v>178</v>
      </c>
      <c r="I2" s="7">
        <v>5</v>
      </c>
    </row>
    <row r="3" spans="1:9" ht="37.5" customHeight="1" thickBot="1">
      <c r="A3" s="15" t="s">
        <v>179</v>
      </c>
      <c r="B3" s="8" t="s">
        <v>180</v>
      </c>
      <c r="C3" s="9" t="s">
        <v>181</v>
      </c>
      <c r="D3" s="9" t="s">
        <v>182</v>
      </c>
      <c r="E3" s="10" t="s">
        <v>183</v>
      </c>
      <c r="F3" s="11" t="s">
        <v>184</v>
      </c>
      <c r="G3" s="11" t="s">
        <v>185</v>
      </c>
      <c r="H3" s="11" t="s">
        <v>186</v>
      </c>
      <c r="I3" s="12" t="s">
        <v>187</v>
      </c>
    </row>
    <row r="4" spans="1:9" s="1" customFormat="1" ht="15" customHeight="1">
      <c r="A4" s="47">
        <v>1</v>
      </c>
      <c r="B4" s="54" t="s">
        <v>1</v>
      </c>
      <c r="C4" s="54" t="s">
        <v>231</v>
      </c>
      <c r="D4" s="55" t="s">
        <v>2</v>
      </c>
      <c r="E4" s="54" t="s">
        <v>3</v>
      </c>
      <c r="F4" s="56">
        <v>0.010300925925925927</v>
      </c>
      <c r="G4" s="16" t="str">
        <f aca="true" t="shared" si="0" ref="G4:G67">TEXT(INT((HOUR(F4)*3600+MINUTE(F4)*60+SECOND(F4))/$I$2/60),"0")&amp;"."&amp;TEXT(MOD((HOUR(F4)*3600+MINUTE(F4)*60+SECOND(F4))/$I$2,60),"00")&amp;"/km"</f>
        <v>2.58/km</v>
      </c>
      <c r="H4" s="17">
        <f aca="true" t="shared" si="1" ref="H4:H31">F4-$F$4</f>
        <v>0</v>
      </c>
      <c r="I4" s="17">
        <f>F4-INDEX($F$4:$F$154,MATCH(D4,$D$4:$D$154,0))</f>
        <v>0</v>
      </c>
    </row>
    <row r="5" spans="1:9" s="1" customFormat="1" ht="15" customHeight="1">
      <c r="A5" s="48">
        <v>2</v>
      </c>
      <c r="B5" s="57" t="s">
        <v>243</v>
      </c>
      <c r="C5" s="57" t="s">
        <v>244</v>
      </c>
      <c r="D5" s="58" t="s">
        <v>2</v>
      </c>
      <c r="E5" s="57" t="s">
        <v>3</v>
      </c>
      <c r="F5" s="59">
        <v>0.010324074074074074</v>
      </c>
      <c r="G5" s="18" t="str">
        <f t="shared" si="0"/>
        <v>2.58/km</v>
      </c>
      <c r="H5" s="19">
        <f t="shared" si="1"/>
        <v>2.314814814814714E-05</v>
      </c>
      <c r="I5" s="19">
        <f>F5-INDEX($F$4:$F$154,MATCH(D5,$D$4:$D$154,0))</f>
        <v>2.314814814814714E-05</v>
      </c>
    </row>
    <row r="6" spans="1:9" s="1" customFormat="1" ht="15" customHeight="1">
      <c r="A6" s="48">
        <v>3</v>
      </c>
      <c r="B6" s="57" t="s">
        <v>4</v>
      </c>
      <c r="C6" s="57" t="s">
        <v>190</v>
      </c>
      <c r="D6" s="58" t="s">
        <v>250</v>
      </c>
      <c r="E6" s="57" t="s">
        <v>241</v>
      </c>
      <c r="F6" s="59">
        <v>0.01042824074074074</v>
      </c>
      <c r="G6" s="18" t="str">
        <f t="shared" si="0"/>
        <v>3.00/km</v>
      </c>
      <c r="H6" s="19">
        <f t="shared" si="1"/>
        <v>0.00012731481481481274</v>
      </c>
      <c r="I6" s="19">
        <f>F6-INDEX($F$4:$F$154,MATCH(D6,$D$4:$D$154,0))</f>
        <v>0</v>
      </c>
    </row>
    <row r="7" spans="1:9" s="1" customFormat="1" ht="15" customHeight="1">
      <c r="A7" s="48">
        <v>4</v>
      </c>
      <c r="B7" s="57" t="s">
        <v>230</v>
      </c>
      <c r="C7" s="57" t="s">
        <v>222</v>
      </c>
      <c r="D7" s="58" t="s">
        <v>2</v>
      </c>
      <c r="E7" s="57" t="s">
        <v>5</v>
      </c>
      <c r="F7" s="59">
        <v>0.011284722222222222</v>
      </c>
      <c r="G7" s="18" t="str">
        <f t="shared" si="0"/>
        <v>3.15/km</v>
      </c>
      <c r="H7" s="19">
        <f t="shared" si="1"/>
        <v>0.0009837962962962951</v>
      </c>
      <c r="I7" s="19">
        <f>F7-INDEX($F$4:$F$154,MATCH(D7,$D$4:$D$154,0))</f>
        <v>0.0009837962962962951</v>
      </c>
    </row>
    <row r="8" spans="1:9" s="1" customFormat="1" ht="15" customHeight="1">
      <c r="A8" s="48">
        <v>5</v>
      </c>
      <c r="B8" s="57" t="s">
        <v>248</v>
      </c>
      <c r="C8" s="57" t="s">
        <v>210</v>
      </c>
      <c r="D8" s="58" t="s">
        <v>6</v>
      </c>
      <c r="E8" s="57" t="s">
        <v>7</v>
      </c>
      <c r="F8" s="59">
        <v>0.011481481481481483</v>
      </c>
      <c r="G8" s="18" t="str">
        <f t="shared" si="0"/>
        <v>3.18/km</v>
      </c>
      <c r="H8" s="19">
        <f t="shared" si="1"/>
        <v>0.0011805555555555562</v>
      </c>
      <c r="I8" s="19">
        <f>F8-INDEX($F$4:$F$154,MATCH(D8,$D$4:$D$154,0))</f>
        <v>0</v>
      </c>
    </row>
    <row r="9" spans="1:9" s="1" customFormat="1" ht="15" customHeight="1">
      <c r="A9" s="48">
        <v>6</v>
      </c>
      <c r="B9" s="57" t="s">
        <v>8</v>
      </c>
      <c r="C9" s="57" t="s">
        <v>194</v>
      </c>
      <c r="D9" s="58" t="s">
        <v>2</v>
      </c>
      <c r="E9" s="57" t="s">
        <v>9</v>
      </c>
      <c r="F9" s="59">
        <v>0.011481481481481483</v>
      </c>
      <c r="G9" s="18" t="str">
        <f t="shared" si="0"/>
        <v>3.18/km</v>
      </c>
      <c r="H9" s="19">
        <f t="shared" si="1"/>
        <v>0.0011805555555555562</v>
      </c>
      <c r="I9" s="19">
        <f>F9-INDEX($F$4:$F$154,MATCH(D9,$D$4:$D$154,0))</f>
        <v>0.0011805555555555562</v>
      </c>
    </row>
    <row r="10" spans="1:9" s="1" customFormat="1" ht="15" customHeight="1">
      <c r="A10" s="48">
        <v>7</v>
      </c>
      <c r="B10" s="57" t="s">
        <v>255</v>
      </c>
      <c r="C10" s="57" t="s">
        <v>197</v>
      </c>
      <c r="D10" s="58" t="s">
        <v>256</v>
      </c>
      <c r="E10" s="57" t="s">
        <v>10</v>
      </c>
      <c r="F10" s="59">
        <v>0.011539351851851851</v>
      </c>
      <c r="G10" s="18" t="str">
        <f t="shared" si="0"/>
        <v>3.19/km</v>
      </c>
      <c r="H10" s="19">
        <f t="shared" si="1"/>
        <v>0.001238425925925924</v>
      </c>
      <c r="I10" s="19">
        <f>F10-INDEX($F$4:$F$154,MATCH(D10,$D$4:$D$154,0))</f>
        <v>0</v>
      </c>
    </row>
    <row r="11" spans="1:9" s="1" customFormat="1" ht="15" customHeight="1">
      <c r="A11" s="48">
        <v>8</v>
      </c>
      <c r="B11" s="57" t="s">
        <v>11</v>
      </c>
      <c r="C11" s="57" t="s">
        <v>211</v>
      </c>
      <c r="D11" s="58" t="s">
        <v>2</v>
      </c>
      <c r="E11" s="57" t="s">
        <v>12</v>
      </c>
      <c r="F11" s="59">
        <v>0.011597222222222222</v>
      </c>
      <c r="G11" s="18" t="str">
        <f t="shared" si="0"/>
        <v>3.20/km</v>
      </c>
      <c r="H11" s="19">
        <f t="shared" si="1"/>
        <v>0.0012962962962962954</v>
      </c>
      <c r="I11" s="19">
        <f>F11-INDEX($F$4:$F$154,MATCH(D11,$D$4:$D$154,0))</f>
        <v>0.0012962962962962954</v>
      </c>
    </row>
    <row r="12" spans="1:9" s="1" customFormat="1" ht="15" customHeight="1">
      <c r="A12" s="48">
        <v>9</v>
      </c>
      <c r="B12" s="57" t="s">
        <v>246</v>
      </c>
      <c r="C12" s="57" t="s">
        <v>191</v>
      </c>
      <c r="D12" s="58" t="s">
        <v>2</v>
      </c>
      <c r="E12" s="57" t="s">
        <v>247</v>
      </c>
      <c r="F12" s="59">
        <v>0.011701388888888891</v>
      </c>
      <c r="G12" s="18" t="str">
        <f t="shared" si="0"/>
        <v>3.22/km</v>
      </c>
      <c r="H12" s="19">
        <f t="shared" si="1"/>
        <v>0.0014004629629629645</v>
      </c>
      <c r="I12" s="19">
        <f>F12-INDEX($F$4:$F$154,MATCH(D12,$D$4:$D$154,0))</f>
        <v>0.0014004629629629645</v>
      </c>
    </row>
    <row r="13" spans="1:9" s="1" customFormat="1" ht="15" customHeight="1">
      <c r="A13" s="48">
        <v>10</v>
      </c>
      <c r="B13" s="57" t="s">
        <v>253</v>
      </c>
      <c r="C13" s="57" t="s">
        <v>205</v>
      </c>
      <c r="D13" s="58" t="s">
        <v>245</v>
      </c>
      <c r="E13" s="57" t="s">
        <v>13</v>
      </c>
      <c r="F13" s="59">
        <v>0.011712962962962965</v>
      </c>
      <c r="G13" s="18" t="str">
        <f t="shared" si="0"/>
        <v>3.22/km</v>
      </c>
      <c r="H13" s="19">
        <f t="shared" si="1"/>
        <v>0.001412037037037038</v>
      </c>
      <c r="I13" s="19">
        <f>F13-INDEX($F$4:$F$154,MATCH(D13,$D$4:$D$154,0))</f>
        <v>0</v>
      </c>
    </row>
    <row r="14" spans="1:9" s="1" customFormat="1" ht="15" customHeight="1">
      <c r="A14" s="48">
        <v>11</v>
      </c>
      <c r="B14" s="57" t="s">
        <v>14</v>
      </c>
      <c r="C14" s="57" t="s">
        <v>209</v>
      </c>
      <c r="D14" s="58" t="s">
        <v>2</v>
      </c>
      <c r="E14" s="57" t="s">
        <v>247</v>
      </c>
      <c r="F14" s="59">
        <v>0.011724537037037035</v>
      </c>
      <c r="G14" s="18" t="str">
        <f t="shared" si="0"/>
        <v>3.23/km</v>
      </c>
      <c r="H14" s="19">
        <f t="shared" si="1"/>
        <v>0.0014236111111111081</v>
      </c>
      <c r="I14" s="19">
        <f>F14-INDEX($F$4:$F$154,MATCH(D14,$D$4:$D$154,0))</f>
        <v>0.0014236111111111081</v>
      </c>
    </row>
    <row r="15" spans="1:9" s="1" customFormat="1" ht="15" customHeight="1">
      <c r="A15" s="48">
        <v>12</v>
      </c>
      <c r="B15" s="57" t="s">
        <v>15</v>
      </c>
      <c r="C15" s="57" t="s">
        <v>229</v>
      </c>
      <c r="D15" s="58" t="s">
        <v>16</v>
      </c>
      <c r="E15" s="57" t="s">
        <v>17</v>
      </c>
      <c r="F15" s="59">
        <v>0.011782407407407406</v>
      </c>
      <c r="G15" s="18" t="str">
        <f t="shared" si="0"/>
        <v>3.24/km</v>
      </c>
      <c r="H15" s="19">
        <f t="shared" si="1"/>
        <v>0.0014814814814814795</v>
      </c>
      <c r="I15" s="19">
        <f>F15-INDEX($F$4:$F$154,MATCH(D15,$D$4:$D$154,0))</f>
        <v>0</v>
      </c>
    </row>
    <row r="16" spans="1:9" s="1" customFormat="1" ht="15" customHeight="1">
      <c r="A16" s="48">
        <v>13</v>
      </c>
      <c r="B16" s="57" t="s">
        <v>251</v>
      </c>
      <c r="C16" s="57" t="s">
        <v>196</v>
      </c>
      <c r="D16" s="58" t="s">
        <v>242</v>
      </c>
      <c r="E16" s="57" t="s">
        <v>18</v>
      </c>
      <c r="F16" s="59">
        <v>0.011828703703703704</v>
      </c>
      <c r="G16" s="18" t="str">
        <f t="shared" si="0"/>
        <v>3.24/km</v>
      </c>
      <c r="H16" s="19">
        <f t="shared" si="1"/>
        <v>0.0015277777777777772</v>
      </c>
      <c r="I16" s="19">
        <f>F16-INDEX($F$4:$F$154,MATCH(D16,$D$4:$D$154,0))</f>
        <v>0</v>
      </c>
    </row>
    <row r="17" spans="1:9" s="1" customFormat="1" ht="15" customHeight="1">
      <c r="A17" s="48">
        <v>14</v>
      </c>
      <c r="B17" s="57" t="s">
        <v>19</v>
      </c>
      <c r="C17" s="57" t="s">
        <v>232</v>
      </c>
      <c r="D17" s="58" t="s">
        <v>20</v>
      </c>
      <c r="E17" s="57" t="s">
        <v>247</v>
      </c>
      <c r="F17" s="59">
        <v>0.012025462962962962</v>
      </c>
      <c r="G17" s="18" t="str">
        <f t="shared" si="0"/>
        <v>3.28/km</v>
      </c>
      <c r="H17" s="19">
        <f t="shared" si="1"/>
        <v>0.0017245370370370348</v>
      </c>
      <c r="I17" s="19">
        <f>F17-INDEX($F$4:$F$154,MATCH(D17,$D$4:$D$154,0))</f>
        <v>0</v>
      </c>
    </row>
    <row r="18" spans="1:9" s="1" customFormat="1" ht="15" customHeight="1">
      <c r="A18" s="48">
        <v>15</v>
      </c>
      <c r="B18" s="57" t="s">
        <v>21</v>
      </c>
      <c r="C18" s="57" t="s">
        <v>193</v>
      </c>
      <c r="D18" s="58" t="s">
        <v>245</v>
      </c>
      <c r="E18" s="57" t="s">
        <v>22</v>
      </c>
      <c r="F18" s="59">
        <v>0.012118055555555556</v>
      </c>
      <c r="G18" s="18" t="str">
        <f t="shared" si="0"/>
        <v>3.29/km</v>
      </c>
      <c r="H18" s="19">
        <f t="shared" si="1"/>
        <v>0.0018171296296296286</v>
      </c>
      <c r="I18" s="19">
        <f>F18-INDEX($F$4:$F$154,MATCH(D18,$D$4:$D$154,0))</f>
        <v>0.0004050925925925906</v>
      </c>
    </row>
    <row r="19" spans="1:9" s="1" customFormat="1" ht="15" customHeight="1">
      <c r="A19" s="48">
        <v>16</v>
      </c>
      <c r="B19" s="57" t="s">
        <v>23</v>
      </c>
      <c r="C19" s="57" t="s">
        <v>207</v>
      </c>
      <c r="D19" s="58" t="s">
        <v>245</v>
      </c>
      <c r="E19" s="57" t="s">
        <v>24</v>
      </c>
      <c r="F19" s="59">
        <v>0.012210648148148146</v>
      </c>
      <c r="G19" s="18" t="str">
        <f t="shared" si="0"/>
        <v>3.31/km</v>
      </c>
      <c r="H19" s="19">
        <f t="shared" si="1"/>
        <v>0.001909722222222219</v>
      </c>
      <c r="I19" s="19">
        <f>F19-INDEX($F$4:$F$154,MATCH(D19,$D$4:$D$154,0))</f>
        <v>0.0004976851851851809</v>
      </c>
    </row>
    <row r="20" spans="1:9" s="1" customFormat="1" ht="15" customHeight="1">
      <c r="A20" s="48">
        <v>17</v>
      </c>
      <c r="B20" s="57" t="s">
        <v>8</v>
      </c>
      <c r="C20" s="57" t="s">
        <v>316</v>
      </c>
      <c r="D20" s="58" t="s">
        <v>256</v>
      </c>
      <c r="E20" s="57" t="s">
        <v>25</v>
      </c>
      <c r="F20" s="59">
        <v>0.012222222222222223</v>
      </c>
      <c r="G20" s="18" t="str">
        <f t="shared" si="0"/>
        <v>3.31/km</v>
      </c>
      <c r="H20" s="19">
        <f t="shared" si="1"/>
        <v>0.001921296296296296</v>
      </c>
      <c r="I20" s="19">
        <f>F20-INDEX($F$4:$F$154,MATCH(D20,$D$4:$D$154,0))</f>
        <v>0.0006828703703703719</v>
      </c>
    </row>
    <row r="21" spans="1:9" s="1" customFormat="1" ht="15" customHeight="1">
      <c r="A21" s="48">
        <v>18</v>
      </c>
      <c r="B21" s="57" t="s">
        <v>26</v>
      </c>
      <c r="C21" s="57" t="s">
        <v>27</v>
      </c>
      <c r="D21" s="58" t="s">
        <v>28</v>
      </c>
      <c r="E21" s="57" t="s">
        <v>29</v>
      </c>
      <c r="F21" s="59">
        <v>0.012233796296296296</v>
      </c>
      <c r="G21" s="18" t="str">
        <f t="shared" si="0"/>
        <v>3.31/km</v>
      </c>
      <c r="H21" s="19">
        <f t="shared" si="1"/>
        <v>0.0019328703703703695</v>
      </c>
      <c r="I21" s="19">
        <f>F21-INDEX($F$4:$F$154,MATCH(D21,$D$4:$D$154,0))</f>
        <v>0</v>
      </c>
    </row>
    <row r="22" spans="1:9" s="1" customFormat="1" ht="15" customHeight="1">
      <c r="A22" s="48">
        <v>19</v>
      </c>
      <c r="B22" s="57" t="s">
        <v>257</v>
      </c>
      <c r="C22" s="57" t="s">
        <v>214</v>
      </c>
      <c r="D22" s="58" t="s">
        <v>242</v>
      </c>
      <c r="E22" s="57" t="s">
        <v>30</v>
      </c>
      <c r="F22" s="59">
        <v>0.012291666666666666</v>
      </c>
      <c r="G22" s="18" t="str">
        <f t="shared" si="0"/>
        <v>3.32/km</v>
      </c>
      <c r="H22" s="19">
        <f t="shared" si="1"/>
        <v>0.001990740740740739</v>
      </c>
      <c r="I22" s="19">
        <f>F22-INDEX($F$4:$F$154,MATCH(D22,$D$4:$D$154,0))</f>
        <v>0.0004629629629629619</v>
      </c>
    </row>
    <row r="23" spans="1:9" s="1" customFormat="1" ht="15" customHeight="1">
      <c r="A23" s="48">
        <v>20</v>
      </c>
      <c r="B23" s="57" t="s">
        <v>31</v>
      </c>
      <c r="C23" s="57" t="s">
        <v>32</v>
      </c>
      <c r="D23" s="58" t="s">
        <v>249</v>
      </c>
      <c r="E23" s="57" t="s">
        <v>247</v>
      </c>
      <c r="F23" s="59">
        <v>0.01230324074074074</v>
      </c>
      <c r="G23" s="18" t="str">
        <f t="shared" si="0"/>
        <v>3.33/km</v>
      </c>
      <c r="H23" s="19">
        <f t="shared" si="1"/>
        <v>0.0020023148148148127</v>
      </c>
      <c r="I23" s="19">
        <f>F23-INDEX($F$4:$F$154,MATCH(D23,$D$4:$D$154,0))</f>
        <v>0</v>
      </c>
    </row>
    <row r="24" spans="1:9" s="1" customFormat="1" ht="15" customHeight="1">
      <c r="A24" s="48">
        <v>21</v>
      </c>
      <c r="B24" s="57" t="s">
        <v>33</v>
      </c>
      <c r="C24" s="57" t="s">
        <v>269</v>
      </c>
      <c r="D24" s="58" t="s">
        <v>256</v>
      </c>
      <c r="E24" s="57" t="s">
        <v>258</v>
      </c>
      <c r="F24" s="59">
        <v>0.012326388888888888</v>
      </c>
      <c r="G24" s="18" t="str">
        <f t="shared" si="0"/>
        <v>3.33/km</v>
      </c>
      <c r="H24" s="19">
        <f t="shared" si="1"/>
        <v>0.0020254629629629615</v>
      </c>
      <c r="I24" s="19">
        <f>F24-INDEX($F$4:$F$154,MATCH(D24,$D$4:$D$154,0))</f>
        <v>0.0007870370370370375</v>
      </c>
    </row>
    <row r="25" spans="1:9" s="1" customFormat="1" ht="15" customHeight="1">
      <c r="A25" s="48">
        <v>22</v>
      </c>
      <c r="B25" s="57" t="s">
        <v>259</v>
      </c>
      <c r="C25" s="57" t="s">
        <v>223</v>
      </c>
      <c r="D25" s="58" t="s">
        <v>6</v>
      </c>
      <c r="E25" s="57" t="s">
        <v>13</v>
      </c>
      <c r="F25" s="59">
        <v>0.012395833333333335</v>
      </c>
      <c r="G25" s="18" t="str">
        <f t="shared" si="0"/>
        <v>3.34/km</v>
      </c>
      <c r="H25" s="19">
        <f t="shared" si="1"/>
        <v>0.002094907407407408</v>
      </c>
      <c r="I25" s="19">
        <f>F25-INDEX($F$4:$F$154,MATCH(D25,$D$4:$D$154,0))</f>
        <v>0.000914351851851852</v>
      </c>
    </row>
    <row r="26" spans="1:9" s="1" customFormat="1" ht="15" customHeight="1">
      <c r="A26" s="48">
        <v>23</v>
      </c>
      <c r="B26" s="57" t="s">
        <v>34</v>
      </c>
      <c r="C26" s="57" t="s">
        <v>35</v>
      </c>
      <c r="D26" s="58" t="s">
        <v>36</v>
      </c>
      <c r="E26" s="57" t="s">
        <v>247</v>
      </c>
      <c r="F26" s="59">
        <v>0.012453703703703703</v>
      </c>
      <c r="G26" s="18" t="str">
        <f t="shared" si="0"/>
        <v>3.35/km</v>
      </c>
      <c r="H26" s="19">
        <f t="shared" si="1"/>
        <v>0.002152777777777776</v>
      </c>
      <c r="I26" s="19">
        <f>F26-INDEX($F$4:$F$154,MATCH(D26,$D$4:$D$154,0))</f>
        <v>0</v>
      </c>
    </row>
    <row r="27" spans="1:9" s="2" customFormat="1" ht="15" customHeight="1">
      <c r="A27" s="48">
        <v>24</v>
      </c>
      <c r="B27" s="57" t="s">
        <v>260</v>
      </c>
      <c r="C27" s="57" t="s">
        <v>207</v>
      </c>
      <c r="D27" s="58" t="s">
        <v>261</v>
      </c>
      <c r="E27" s="57" t="s">
        <v>10</v>
      </c>
      <c r="F27" s="59">
        <v>0.01247685185185185</v>
      </c>
      <c r="G27" s="18" t="str">
        <f t="shared" si="0"/>
        <v>3.36/km</v>
      </c>
      <c r="H27" s="19">
        <f t="shared" si="1"/>
        <v>0.002175925925925923</v>
      </c>
      <c r="I27" s="19">
        <f>F27-INDEX($F$4:$F$154,MATCH(D27,$D$4:$D$154,0))</f>
        <v>0</v>
      </c>
    </row>
    <row r="28" spans="1:9" s="1" customFormat="1" ht="15" customHeight="1">
      <c r="A28" s="48">
        <v>25</v>
      </c>
      <c r="B28" s="57" t="s">
        <v>37</v>
      </c>
      <c r="C28" s="57" t="s">
        <v>38</v>
      </c>
      <c r="D28" s="58" t="s">
        <v>256</v>
      </c>
      <c r="E28" s="57" t="s">
        <v>39</v>
      </c>
      <c r="F28" s="59">
        <v>0.012627314814814815</v>
      </c>
      <c r="G28" s="18" t="str">
        <f t="shared" si="0"/>
        <v>3.38/km</v>
      </c>
      <c r="H28" s="19">
        <f t="shared" si="1"/>
        <v>0.0023263888888888883</v>
      </c>
      <c r="I28" s="19">
        <f>F28-INDEX($F$4:$F$154,MATCH(D28,$D$4:$D$154,0))</f>
        <v>0.0010879629629629642</v>
      </c>
    </row>
    <row r="29" spans="1:9" s="1" customFormat="1" ht="15" customHeight="1">
      <c r="A29" s="48">
        <v>26</v>
      </c>
      <c r="B29" s="57" t="s">
        <v>40</v>
      </c>
      <c r="C29" s="57" t="s">
        <v>41</v>
      </c>
      <c r="D29" s="58" t="s">
        <v>276</v>
      </c>
      <c r="E29" s="57" t="s">
        <v>247</v>
      </c>
      <c r="F29" s="59">
        <v>0.012650462962962962</v>
      </c>
      <c r="G29" s="18" t="str">
        <f t="shared" si="0"/>
        <v>3.39/km</v>
      </c>
      <c r="H29" s="19">
        <f t="shared" si="1"/>
        <v>0.0023495370370370354</v>
      </c>
      <c r="I29" s="19">
        <f>F29-INDEX($F$4:$F$154,MATCH(D29,$D$4:$D$154,0))</f>
        <v>0</v>
      </c>
    </row>
    <row r="30" spans="1:9" s="1" customFormat="1" ht="15" customHeight="1">
      <c r="A30" s="48">
        <v>27</v>
      </c>
      <c r="B30" s="57" t="s">
        <v>42</v>
      </c>
      <c r="C30" s="57" t="s">
        <v>254</v>
      </c>
      <c r="D30" s="58" t="s">
        <v>249</v>
      </c>
      <c r="E30" s="57" t="s">
        <v>247</v>
      </c>
      <c r="F30" s="59">
        <v>0.012685185185185183</v>
      </c>
      <c r="G30" s="18" t="str">
        <f t="shared" si="0"/>
        <v>3.39/km</v>
      </c>
      <c r="H30" s="19">
        <f t="shared" si="1"/>
        <v>0.002384259259259256</v>
      </c>
      <c r="I30" s="19">
        <f>F30-INDEX($F$4:$F$154,MATCH(D30,$D$4:$D$154,0))</f>
        <v>0.00038194444444444343</v>
      </c>
    </row>
    <row r="31" spans="1:9" s="1" customFormat="1" ht="15" customHeight="1">
      <c r="A31" s="48">
        <v>28</v>
      </c>
      <c r="B31" s="57" t="s">
        <v>43</v>
      </c>
      <c r="C31" s="57" t="s">
        <v>203</v>
      </c>
      <c r="D31" s="58" t="s">
        <v>245</v>
      </c>
      <c r="E31" s="57" t="s">
        <v>247</v>
      </c>
      <c r="F31" s="59">
        <v>0.012708333333333334</v>
      </c>
      <c r="G31" s="18" t="str">
        <f t="shared" si="0"/>
        <v>3.40/km</v>
      </c>
      <c r="H31" s="19">
        <f t="shared" si="1"/>
        <v>0.0024074074074074067</v>
      </c>
      <c r="I31" s="19">
        <f>F31-INDEX($F$4:$F$154,MATCH(D31,$D$4:$D$154,0))</f>
        <v>0.0009953703703703687</v>
      </c>
    </row>
    <row r="32" spans="1:9" s="1" customFormat="1" ht="15" customHeight="1">
      <c r="A32" s="48">
        <v>29</v>
      </c>
      <c r="B32" s="57" t="s">
        <v>44</v>
      </c>
      <c r="C32" s="57" t="s">
        <v>211</v>
      </c>
      <c r="D32" s="58" t="s">
        <v>6</v>
      </c>
      <c r="E32" s="57" t="s">
        <v>10</v>
      </c>
      <c r="F32" s="59">
        <v>0.012789351851851852</v>
      </c>
      <c r="G32" s="18" t="str">
        <f t="shared" si="0"/>
        <v>3.41/km</v>
      </c>
      <c r="H32" s="19">
        <f aca="true" t="shared" si="2" ref="H32:H95">F32-$F$4</f>
        <v>0.002488425925925925</v>
      </c>
      <c r="I32" s="19">
        <f>F32-INDEX($F$4:$F$154,MATCH(D32,$D$4:$D$154,0))</f>
        <v>0.001307870370370369</v>
      </c>
    </row>
    <row r="33" spans="1:9" s="1" customFormat="1" ht="15" customHeight="1">
      <c r="A33" s="48">
        <v>30</v>
      </c>
      <c r="B33" s="57" t="s">
        <v>45</v>
      </c>
      <c r="C33" s="57" t="s">
        <v>262</v>
      </c>
      <c r="D33" s="58" t="s">
        <v>245</v>
      </c>
      <c r="E33" s="57" t="s">
        <v>46</v>
      </c>
      <c r="F33" s="59">
        <v>0.0128125</v>
      </c>
      <c r="G33" s="18" t="str">
        <f t="shared" si="0"/>
        <v>3.41/km</v>
      </c>
      <c r="H33" s="19">
        <f t="shared" si="2"/>
        <v>0.0025115740740740723</v>
      </c>
      <c r="I33" s="19">
        <f>F33-INDEX($F$4:$F$154,MATCH(D33,$D$4:$D$154,0))</f>
        <v>0.0010995370370370343</v>
      </c>
    </row>
    <row r="34" spans="1:9" s="1" customFormat="1" ht="15" customHeight="1">
      <c r="A34" s="48">
        <v>31</v>
      </c>
      <c r="B34" s="57" t="s">
        <v>283</v>
      </c>
      <c r="C34" s="57" t="s">
        <v>198</v>
      </c>
      <c r="D34" s="58" t="s">
        <v>242</v>
      </c>
      <c r="E34" s="57" t="s">
        <v>247</v>
      </c>
      <c r="F34" s="59">
        <v>0.01283564814814815</v>
      </c>
      <c r="G34" s="18" t="str">
        <f t="shared" si="0"/>
        <v>3.42/km</v>
      </c>
      <c r="H34" s="19">
        <f t="shared" si="2"/>
        <v>0.002534722222222223</v>
      </c>
      <c r="I34" s="19">
        <f>F34-INDEX($F$4:$F$154,MATCH(D34,$D$4:$D$154,0))</f>
        <v>0.0010069444444444457</v>
      </c>
    </row>
    <row r="35" spans="1:9" s="1" customFormat="1" ht="15" customHeight="1">
      <c r="A35" s="48">
        <v>32</v>
      </c>
      <c r="B35" s="57" t="s">
        <v>47</v>
      </c>
      <c r="C35" s="57" t="s">
        <v>206</v>
      </c>
      <c r="D35" s="58" t="s">
        <v>245</v>
      </c>
      <c r="E35" s="57" t="s">
        <v>48</v>
      </c>
      <c r="F35" s="59">
        <v>0.012847222222222223</v>
      </c>
      <c r="G35" s="18" t="str">
        <f t="shared" si="0"/>
        <v>3.42/km</v>
      </c>
      <c r="H35" s="19">
        <f t="shared" si="2"/>
        <v>0.0025462962962962965</v>
      </c>
      <c r="I35" s="19">
        <f>F35-INDEX($F$4:$F$154,MATCH(D35,$D$4:$D$154,0))</f>
        <v>0.0011342592592592585</v>
      </c>
    </row>
    <row r="36" spans="1:9" s="1" customFormat="1" ht="15" customHeight="1">
      <c r="A36" s="48">
        <v>33</v>
      </c>
      <c r="B36" s="57" t="s">
        <v>49</v>
      </c>
      <c r="C36" s="57" t="s">
        <v>221</v>
      </c>
      <c r="D36" s="58" t="s">
        <v>276</v>
      </c>
      <c r="E36" s="57" t="s">
        <v>50</v>
      </c>
      <c r="F36" s="59">
        <v>0.012858796296296297</v>
      </c>
      <c r="G36" s="18" t="str">
        <f t="shared" si="0"/>
        <v>3.42/km</v>
      </c>
      <c r="H36" s="19">
        <f t="shared" si="2"/>
        <v>0.00255787037037037</v>
      </c>
      <c r="I36" s="19">
        <f>F36-INDEX($F$4:$F$154,MATCH(D36,$D$4:$D$154,0))</f>
        <v>0.00020833333333333467</v>
      </c>
    </row>
    <row r="37" spans="1:9" s="1" customFormat="1" ht="15" customHeight="1">
      <c r="A37" s="48">
        <v>34</v>
      </c>
      <c r="B37" s="57" t="s">
        <v>332</v>
      </c>
      <c r="C37" s="57" t="s">
        <v>288</v>
      </c>
      <c r="D37" s="58" t="s">
        <v>36</v>
      </c>
      <c r="E37" s="57" t="s">
        <v>238</v>
      </c>
      <c r="F37" s="59">
        <v>0.012881944444444446</v>
      </c>
      <c r="G37" s="18" t="str">
        <f t="shared" si="0"/>
        <v>3.43/km</v>
      </c>
      <c r="H37" s="19">
        <f t="shared" si="2"/>
        <v>0.002581018518518519</v>
      </c>
      <c r="I37" s="19">
        <f>F37-INDEX($F$4:$F$154,MATCH(D37,$D$4:$D$154,0))</f>
        <v>0.0004282407407407429</v>
      </c>
    </row>
    <row r="38" spans="1:9" s="1" customFormat="1" ht="15" customHeight="1">
      <c r="A38" s="48">
        <v>35</v>
      </c>
      <c r="B38" s="57" t="s">
        <v>334</v>
      </c>
      <c r="C38" s="57" t="s">
        <v>203</v>
      </c>
      <c r="D38" s="58" t="s">
        <v>256</v>
      </c>
      <c r="E38" s="57" t="s">
        <v>10</v>
      </c>
      <c r="F38" s="59">
        <v>0.012997685185185183</v>
      </c>
      <c r="G38" s="18" t="str">
        <f t="shared" si="0"/>
        <v>3.45/km</v>
      </c>
      <c r="H38" s="19">
        <f t="shared" si="2"/>
        <v>0.0026967592592592564</v>
      </c>
      <c r="I38" s="19">
        <f>F38-INDEX($F$4:$F$154,MATCH(D38,$D$4:$D$154,0))</f>
        <v>0.0014583333333333323</v>
      </c>
    </row>
    <row r="39" spans="1:9" s="1" customFormat="1" ht="15" customHeight="1">
      <c r="A39" s="48">
        <v>36</v>
      </c>
      <c r="B39" s="57" t="s">
        <v>51</v>
      </c>
      <c r="C39" s="57" t="s">
        <v>0</v>
      </c>
      <c r="D39" s="58" t="s">
        <v>36</v>
      </c>
      <c r="E39" s="57" t="s">
        <v>247</v>
      </c>
      <c r="F39" s="59">
        <v>0.013032407407407407</v>
      </c>
      <c r="G39" s="18" t="str">
        <f t="shared" si="0"/>
        <v>3.45/km</v>
      </c>
      <c r="H39" s="19">
        <f t="shared" si="2"/>
        <v>0.0027314814814814806</v>
      </c>
      <c r="I39" s="19">
        <f>F39-INDEX($F$4:$F$154,MATCH(D39,$D$4:$D$154,0))</f>
        <v>0.0005787037037037045</v>
      </c>
    </row>
    <row r="40" spans="1:9" s="1" customFormat="1" ht="15" customHeight="1">
      <c r="A40" s="48">
        <v>37</v>
      </c>
      <c r="B40" s="57" t="s">
        <v>52</v>
      </c>
      <c r="C40" s="57" t="s">
        <v>213</v>
      </c>
      <c r="D40" s="58" t="s">
        <v>242</v>
      </c>
      <c r="E40" s="57" t="s">
        <v>10</v>
      </c>
      <c r="F40" s="59">
        <v>0.013090277777777779</v>
      </c>
      <c r="G40" s="18" t="str">
        <f t="shared" si="0"/>
        <v>3.46/km</v>
      </c>
      <c r="H40" s="19">
        <f t="shared" si="2"/>
        <v>0.002789351851851852</v>
      </c>
      <c r="I40" s="19">
        <f>F40-INDEX($F$4:$F$154,MATCH(D40,$D$4:$D$154,0))</f>
        <v>0.0012615740740740747</v>
      </c>
    </row>
    <row r="41" spans="1:9" s="1" customFormat="1" ht="15" customHeight="1">
      <c r="A41" s="48">
        <v>38</v>
      </c>
      <c r="B41" s="57" t="s">
        <v>297</v>
      </c>
      <c r="C41" s="57" t="s">
        <v>217</v>
      </c>
      <c r="D41" s="58" t="s">
        <v>256</v>
      </c>
      <c r="E41" s="57" t="s">
        <v>53</v>
      </c>
      <c r="F41" s="59">
        <v>0.013148148148148147</v>
      </c>
      <c r="G41" s="18" t="str">
        <f t="shared" si="0"/>
        <v>3.47/km</v>
      </c>
      <c r="H41" s="19">
        <f t="shared" si="2"/>
        <v>0.0028472222222222197</v>
      </c>
      <c r="I41" s="19">
        <f>F41-INDEX($F$4:$F$154,MATCH(D41,$D$4:$D$154,0))</f>
        <v>0.0016087962962962957</v>
      </c>
    </row>
    <row r="42" spans="1:9" s="1" customFormat="1" ht="15" customHeight="1">
      <c r="A42" s="48">
        <v>39</v>
      </c>
      <c r="B42" s="57" t="s">
        <v>54</v>
      </c>
      <c r="C42" s="57" t="s">
        <v>55</v>
      </c>
      <c r="D42" s="58" t="s">
        <v>245</v>
      </c>
      <c r="E42" s="57" t="s">
        <v>324</v>
      </c>
      <c r="F42" s="59">
        <v>0.013148148148148147</v>
      </c>
      <c r="G42" s="18" t="str">
        <f t="shared" si="0"/>
        <v>3.47/km</v>
      </c>
      <c r="H42" s="19">
        <f t="shared" si="2"/>
        <v>0.0028472222222222197</v>
      </c>
      <c r="I42" s="19">
        <f>F42-INDEX($F$4:$F$154,MATCH(D42,$D$4:$D$154,0))</f>
        <v>0.0014351851851851817</v>
      </c>
    </row>
    <row r="43" spans="1:9" s="1" customFormat="1" ht="15" customHeight="1">
      <c r="A43" s="48">
        <v>40</v>
      </c>
      <c r="B43" s="57" t="s">
        <v>265</v>
      </c>
      <c r="C43" s="57" t="s">
        <v>196</v>
      </c>
      <c r="D43" s="58" t="s">
        <v>249</v>
      </c>
      <c r="E43" s="57" t="s">
        <v>10</v>
      </c>
      <c r="F43" s="59">
        <v>0.01318287037037037</v>
      </c>
      <c r="G43" s="18" t="str">
        <f t="shared" si="0"/>
        <v>3.48/km</v>
      </c>
      <c r="H43" s="19">
        <f t="shared" si="2"/>
        <v>0.002881944444444444</v>
      </c>
      <c r="I43" s="19">
        <f>F43-INDEX($F$4:$F$154,MATCH(D43,$D$4:$D$154,0))</f>
        <v>0.0008796296296296312</v>
      </c>
    </row>
    <row r="44" spans="1:9" s="1" customFormat="1" ht="15" customHeight="1">
      <c r="A44" s="48">
        <v>41</v>
      </c>
      <c r="B44" s="57" t="s">
        <v>56</v>
      </c>
      <c r="C44" s="57" t="s">
        <v>291</v>
      </c>
      <c r="D44" s="58" t="s">
        <v>57</v>
      </c>
      <c r="E44" s="57" t="s">
        <v>238</v>
      </c>
      <c r="F44" s="59">
        <v>0.013391203703703704</v>
      </c>
      <c r="G44" s="18" t="str">
        <f t="shared" si="0"/>
        <v>3.51/km</v>
      </c>
      <c r="H44" s="19">
        <f t="shared" si="2"/>
        <v>0.003090277777777777</v>
      </c>
      <c r="I44" s="19">
        <f>F44-INDEX($F$4:$F$154,MATCH(D44,$D$4:$D$154,0))</f>
        <v>0</v>
      </c>
    </row>
    <row r="45" spans="1:9" s="1" customFormat="1" ht="15" customHeight="1">
      <c r="A45" s="48">
        <v>42</v>
      </c>
      <c r="B45" s="57" t="s">
        <v>58</v>
      </c>
      <c r="C45" s="57" t="s">
        <v>306</v>
      </c>
      <c r="D45" s="58" t="s">
        <v>245</v>
      </c>
      <c r="E45" s="57" t="s">
        <v>59</v>
      </c>
      <c r="F45" s="59">
        <v>0.013402777777777777</v>
      </c>
      <c r="G45" s="18" t="str">
        <f t="shared" si="0"/>
        <v>3.52/km</v>
      </c>
      <c r="H45" s="19">
        <f t="shared" si="2"/>
        <v>0.0031018518518518504</v>
      </c>
      <c r="I45" s="19">
        <f>F45-INDEX($F$4:$F$154,MATCH(D45,$D$4:$D$154,0))</f>
        <v>0.0016898148148148124</v>
      </c>
    </row>
    <row r="46" spans="1:9" s="1" customFormat="1" ht="15" customHeight="1">
      <c r="A46" s="48">
        <v>43</v>
      </c>
      <c r="B46" s="57" t="s">
        <v>271</v>
      </c>
      <c r="C46" s="57" t="s">
        <v>220</v>
      </c>
      <c r="D46" s="58" t="s">
        <v>249</v>
      </c>
      <c r="E46" s="57" t="s">
        <v>10</v>
      </c>
      <c r="F46" s="59">
        <v>0.0134375</v>
      </c>
      <c r="G46" s="18" t="str">
        <f t="shared" si="0"/>
        <v>3.52/km</v>
      </c>
      <c r="H46" s="19">
        <f t="shared" si="2"/>
        <v>0.003136574074074073</v>
      </c>
      <c r="I46" s="19">
        <f>F46-INDEX($F$4:$F$154,MATCH(D46,$D$4:$D$154,0))</f>
        <v>0.0011342592592592602</v>
      </c>
    </row>
    <row r="47" spans="1:9" s="1" customFormat="1" ht="15" customHeight="1">
      <c r="A47" s="48">
        <v>44</v>
      </c>
      <c r="B47" s="57" t="s">
        <v>277</v>
      </c>
      <c r="C47" s="57" t="s">
        <v>227</v>
      </c>
      <c r="D47" s="58" t="s">
        <v>60</v>
      </c>
      <c r="E47" s="57" t="s">
        <v>238</v>
      </c>
      <c r="F47" s="59">
        <v>0.013449074074074073</v>
      </c>
      <c r="G47" s="18" t="str">
        <f t="shared" si="0"/>
        <v>3.52/km</v>
      </c>
      <c r="H47" s="19">
        <f t="shared" si="2"/>
        <v>0.0031481481481481464</v>
      </c>
      <c r="I47" s="19">
        <f>F47-INDEX($F$4:$F$154,MATCH(D47,$D$4:$D$154,0))</f>
        <v>0</v>
      </c>
    </row>
    <row r="48" spans="1:9" s="1" customFormat="1" ht="15" customHeight="1">
      <c r="A48" s="48">
        <v>45</v>
      </c>
      <c r="B48" s="57" t="s">
        <v>61</v>
      </c>
      <c r="C48" s="57" t="s">
        <v>311</v>
      </c>
      <c r="D48" s="58" t="s">
        <v>242</v>
      </c>
      <c r="E48" s="57" t="s">
        <v>62</v>
      </c>
      <c r="F48" s="59">
        <v>0.013460648148148147</v>
      </c>
      <c r="G48" s="18" t="str">
        <f t="shared" si="0"/>
        <v>3.53/km</v>
      </c>
      <c r="H48" s="19">
        <f t="shared" si="2"/>
        <v>0.00315972222222222</v>
      </c>
      <c r="I48" s="19">
        <f>F48-INDEX($F$4:$F$154,MATCH(D48,$D$4:$D$154,0))</f>
        <v>0.0016319444444444428</v>
      </c>
    </row>
    <row r="49" spans="1:9" s="1" customFormat="1" ht="15" customHeight="1">
      <c r="A49" s="48">
        <v>46</v>
      </c>
      <c r="B49" s="57" t="s">
        <v>63</v>
      </c>
      <c r="C49" s="57" t="s">
        <v>64</v>
      </c>
      <c r="D49" s="58" t="s">
        <v>65</v>
      </c>
      <c r="E49" s="57" t="s">
        <v>66</v>
      </c>
      <c r="F49" s="59">
        <v>0.01347222222222222</v>
      </c>
      <c r="G49" s="18" t="str">
        <f t="shared" si="0"/>
        <v>3.53/km</v>
      </c>
      <c r="H49" s="19">
        <f t="shared" si="2"/>
        <v>0.0031712962962962936</v>
      </c>
      <c r="I49" s="19">
        <f>F49-INDEX($F$4:$F$154,MATCH(D49,$D$4:$D$154,0))</f>
        <v>0</v>
      </c>
    </row>
    <row r="50" spans="1:9" s="1" customFormat="1" ht="15" customHeight="1">
      <c r="A50" s="48">
        <v>47</v>
      </c>
      <c r="B50" s="57" t="s">
        <v>327</v>
      </c>
      <c r="C50" s="57" t="s">
        <v>197</v>
      </c>
      <c r="D50" s="58" t="s">
        <v>242</v>
      </c>
      <c r="E50" s="57" t="s">
        <v>10</v>
      </c>
      <c r="F50" s="59">
        <v>0.013541666666666667</v>
      </c>
      <c r="G50" s="18" t="str">
        <f t="shared" si="0"/>
        <v>3.54/km</v>
      </c>
      <c r="H50" s="19">
        <f t="shared" si="2"/>
        <v>0.00324074074074074</v>
      </c>
      <c r="I50" s="19">
        <f>F50-INDEX($F$4:$F$154,MATCH(D50,$D$4:$D$154,0))</f>
        <v>0.001712962962962963</v>
      </c>
    </row>
    <row r="51" spans="1:9" s="1" customFormat="1" ht="15" customHeight="1">
      <c r="A51" s="48">
        <v>48</v>
      </c>
      <c r="B51" s="57" t="s">
        <v>67</v>
      </c>
      <c r="C51" s="57" t="s">
        <v>331</v>
      </c>
      <c r="D51" s="58" t="s">
        <v>245</v>
      </c>
      <c r="E51" s="57" t="s">
        <v>39</v>
      </c>
      <c r="F51" s="59">
        <v>0.01357638888888889</v>
      </c>
      <c r="G51" s="18" t="str">
        <f t="shared" si="0"/>
        <v>3.55/km</v>
      </c>
      <c r="H51" s="19">
        <f t="shared" si="2"/>
        <v>0.0032754629629629627</v>
      </c>
      <c r="I51" s="19">
        <f>F51-INDEX($F$4:$F$154,MATCH(D51,$D$4:$D$154,0))</f>
        <v>0.0018634259259259246</v>
      </c>
    </row>
    <row r="52" spans="1:9" s="1" customFormat="1" ht="15" customHeight="1">
      <c r="A52" s="48">
        <v>49</v>
      </c>
      <c r="B52" s="57" t="s">
        <v>68</v>
      </c>
      <c r="C52" s="57" t="s">
        <v>254</v>
      </c>
      <c r="D52" s="58" t="s">
        <v>256</v>
      </c>
      <c r="E52" s="57" t="s">
        <v>7</v>
      </c>
      <c r="F52" s="59">
        <v>0.013657407407407408</v>
      </c>
      <c r="G52" s="18" t="str">
        <f t="shared" si="0"/>
        <v>3.56/km</v>
      </c>
      <c r="H52" s="19">
        <f t="shared" si="2"/>
        <v>0.003356481481481481</v>
      </c>
      <c r="I52" s="19">
        <f>F52-INDEX($F$4:$F$154,MATCH(D52,$D$4:$D$154,0))</f>
        <v>0.002118055555555557</v>
      </c>
    </row>
    <row r="53" spans="1:9" s="3" customFormat="1" ht="15" customHeight="1">
      <c r="A53" s="48">
        <v>50</v>
      </c>
      <c r="B53" s="57" t="s">
        <v>69</v>
      </c>
      <c r="C53" s="57" t="s">
        <v>272</v>
      </c>
      <c r="D53" s="58" t="s">
        <v>245</v>
      </c>
      <c r="E53" s="57" t="s">
        <v>10</v>
      </c>
      <c r="F53" s="59">
        <v>0.013715277777777778</v>
      </c>
      <c r="G53" s="18" t="str">
        <f t="shared" si="0"/>
        <v>3.57/km</v>
      </c>
      <c r="H53" s="19">
        <f t="shared" si="2"/>
        <v>0.0034143518518518507</v>
      </c>
      <c r="I53" s="19">
        <f>F53-INDEX($F$4:$F$154,MATCH(D53,$D$4:$D$154,0))</f>
        <v>0.0020023148148148127</v>
      </c>
    </row>
    <row r="54" spans="1:9" s="1" customFormat="1" ht="15" customHeight="1">
      <c r="A54" s="48">
        <v>51</v>
      </c>
      <c r="B54" s="57" t="s">
        <v>273</v>
      </c>
      <c r="C54" s="57" t="s">
        <v>202</v>
      </c>
      <c r="D54" s="58" t="s">
        <v>256</v>
      </c>
      <c r="E54" s="57" t="s">
        <v>274</v>
      </c>
      <c r="F54" s="59">
        <v>0.013796296296296298</v>
      </c>
      <c r="G54" s="18" t="str">
        <f t="shared" si="0"/>
        <v>3.58/km</v>
      </c>
      <c r="H54" s="19">
        <f t="shared" si="2"/>
        <v>0.003495370370370371</v>
      </c>
      <c r="I54" s="19">
        <f>F54-INDEX($F$4:$F$154,MATCH(D54,$D$4:$D$154,0))</f>
        <v>0.002256944444444447</v>
      </c>
    </row>
    <row r="55" spans="1:9" s="1" customFormat="1" ht="15" customHeight="1">
      <c r="A55" s="48">
        <v>52</v>
      </c>
      <c r="B55" s="57" t="s">
        <v>70</v>
      </c>
      <c r="C55" s="57" t="s">
        <v>191</v>
      </c>
      <c r="D55" s="58" t="s">
        <v>264</v>
      </c>
      <c r="E55" s="57" t="s">
        <v>71</v>
      </c>
      <c r="F55" s="59">
        <v>0.013807870370370371</v>
      </c>
      <c r="G55" s="18" t="str">
        <f t="shared" si="0"/>
        <v>3.59/km</v>
      </c>
      <c r="H55" s="19">
        <f t="shared" si="2"/>
        <v>0.0035069444444444445</v>
      </c>
      <c r="I55" s="19">
        <f>F55-INDEX($F$4:$F$154,MATCH(D55,$D$4:$D$154,0))</f>
        <v>0</v>
      </c>
    </row>
    <row r="56" spans="1:9" s="1" customFormat="1" ht="15" customHeight="1">
      <c r="A56" s="48">
        <v>53</v>
      </c>
      <c r="B56" s="57" t="s">
        <v>195</v>
      </c>
      <c r="C56" s="57" t="s">
        <v>191</v>
      </c>
      <c r="D56" s="58" t="s">
        <v>249</v>
      </c>
      <c r="E56" s="57" t="s">
        <v>10</v>
      </c>
      <c r="F56" s="59">
        <v>0.013807870370370371</v>
      </c>
      <c r="G56" s="18" t="str">
        <f t="shared" si="0"/>
        <v>3.59/km</v>
      </c>
      <c r="H56" s="19">
        <f t="shared" si="2"/>
        <v>0.0035069444444444445</v>
      </c>
      <c r="I56" s="19">
        <f>F56-INDEX($F$4:$F$154,MATCH(D56,$D$4:$D$154,0))</f>
        <v>0.0015046296296296318</v>
      </c>
    </row>
    <row r="57" spans="1:9" s="1" customFormat="1" ht="15" customHeight="1">
      <c r="A57" s="48">
        <v>54</v>
      </c>
      <c r="B57" s="57" t="s">
        <v>72</v>
      </c>
      <c r="C57" s="57" t="s">
        <v>294</v>
      </c>
      <c r="D57" s="58" t="s">
        <v>245</v>
      </c>
      <c r="E57" s="57" t="s">
        <v>324</v>
      </c>
      <c r="F57" s="59">
        <v>0.013935185185185184</v>
      </c>
      <c r="G57" s="18" t="str">
        <f t="shared" si="0"/>
        <v>4.01/km</v>
      </c>
      <c r="H57" s="19">
        <f t="shared" si="2"/>
        <v>0.0036342592592592572</v>
      </c>
      <c r="I57" s="19">
        <f>F57-INDEX($F$4:$F$154,MATCH(D57,$D$4:$D$154,0))</f>
        <v>0.002222222222222219</v>
      </c>
    </row>
    <row r="58" spans="1:9" s="1" customFormat="1" ht="15" customHeight="1">
      <c r="A58" s="48">
        <v>55</v>
      </c>
      <c r="B58" s="57" t="s">
        <v>73</v>
      </c>
      <c r="C58" s="57" t="s">
        <v>201</v>
      </c>
      <c r="D58" s="58" t="s">
        <v>242</v>
      </c>
      <c r="E58" s="57" t="s">
        <v>274</v>
      </c>
      <c r="F58" s="59">
        <v>0.013993055555555555</v>
      </c>
      <c r="G58" s="18" t="str">
        <f t="shared" si="0"/>
        <v>4.02/km</v>
      </c>
      <c r="H58" s="19">
        <f t="shared" si="2"/>
        <v>0.0036921296296296285</v>
      </c>
      <c r="I58" s="19">
        <f>F58-INDEX($F$4:$F$154,MATCH(D58,$D$4:$D$154,0))</f>
        <v>0.0021643518518518513</v>
      </c>
    </row>
    <row r="59" spans="1:9" s="1" customFormat="1" ht="15" customHeight="1">
      <c r="A59" s="48">
        <v>56</v>
      </c>
      <c r="B59" s="57" t="s">
        <v>74</v>
      </c>
      <c r="C59" s="57" t="s">
        <v>208</v>
      </c>
      <c r="D59" s="58" t="s">
        <v>256</v>
      </c>
      <c r="E59" s="57" t="s">
        <v>39</v>
      </c>
      <c r="F59" s="59">
        <v>0.014027777777777778</v>
      </c>
      <c r="G59" s="18" t="str">
        <f t="shared" si="0"/>
        <v>4.02/km</v>
      </c>
      <c r="H59" s="19">
        <f t="shared" si="2"/>
        <v>0.003726851851851851</v>
      </c>
      <c r="I59" s="19">
        <f>F59-INDEX($F$4:$F$154,MATCH(D59,$D$4:$D$154,0))</f>
        <v>0.002488425925925927</v>
      </c>
    </row>
    <row r="60" spans="1:9" s="1" customFormat="1" ht="15" customHeight="1">
      <c r="A60" s="48">
        <v>57</v>
      </c>
      <c r="B60" s="57" t="s">
        <v>75</v>
      </c>
      <c r="C60" s="57" t="s">
        <v>41</v>
      </c>
      <c r="D60" s="58" t="s">
        <v>268</v>
      </c>
      <c r="E60" s="57" t="s">
        <v>247</v>
      </c>
      <c r="F60" s="59">
        <v>0.014050925925925927</v>
      </c>
      <c r="G60" s="18" t="str">
        <f t="shared" si="0"/>
        <v>4.03/km</v>
      </c>
      <c r="H60" s="19">
        <f t="shared" si="2"/>
        <v>0.00375</v>
      </c>
      <c r="I60" s="19">
        <f>F60-INDEX($F$4:$F$154,MATCH(D60,$D$4:$D$154,0))</f>
        <v>0</v>
      </c>
    </row>
    <row r="61" spans="1:9" s="1" customFormat="1" ht="15" customHeight="1">
      <c r="A61" s="48">
        <v>58</v>
      </c>
      <c r="B61" s="57" t="s">
        <v>76</v>
      </c>
      <c r="C61" s="57" t="s">
        <v>200</v>
      </c>
      <c r="D61" s="58" t="s">
        <v>256</v>
      </c>
      <c r="E61" s="57" t="s">
        <v>77</v>
      </c>
      <c r="F61" s="59">
        <v>0.0140625</v>
      </c>
      <c r="G61" s="18" t="str">
        <f t="shared" si="0"/>
        <v>4.03/km</v>
      </c>
      <c r="H61" s="19">
        <f t="shared" si="2"/>
        <v>0.0037615740740740734</v>
      </c>
      <c r="I61" s="19">
        <f>F61-INDEX($F$4:$F$154,MATCH(D61,$D$4:$D$154,0))</f>
        <v>0.0025231481481481494</v>
      </c>
    </row>
    <row r="62" spans="1:9" s="1" customFormat="1" ht="15" customHeight="1">
      <c r="A62" s="48">
        <v>59</v>
      </c>
      <c r="B62" s="57" t="s">
        <v>78</v>
      </c>
      <c r="C62" s="57" t="s">
        <v>227</v>
      </c>
      <c r="D62" s="58" t="s">
        <v>60</v>
      </c>
      <c r="E62" s="57" t="s">
        <v>79</v>
      </c>
      <c r="F62" s="59">
        <v>0.014097222222222221</v>
      </c>
      <c r="G62" s="18" t="str">
        <f t="shared" si="0"/>
        <v>4.04/km</v>
      </c>
      <c r="H62" s="19">
        <f t="shared" si="2"/>
        <v>0.003796296296296294</v>
      </c>
      <c r="I62" s="19">
        <f>F62-INDEX($F$4:$F$154,MATCH(D62,$D$4:$D$154,0))</f>
        <v>0.0006481481481481477</v>
      </c>
    </row>
    <row r="63" spans="1:9" s="1" customFormat="1" ht="15" customHeight="1">
      <c r="A63" s="48">
        <v>60</v>
      </c>
      <c r="B63" s="57" t="s">
        <v>80</v>
      </c>
      <c r="C63" s="57" t="s">
        <v>310</v>
      </c>
      <c r="D63" s="58" t="s">
        <v>6</v>
      </c>
      <c r="E63" s="57" t="s">
        <v>81</v>
      </c>
      <c r="F63" s="59">
        <v>0.014097222222222221</v>
      </c>
      <c r="G63" s="18" t="str">
        <f t="shared" si="0"/>
        <v>4.04/km</v>
      </c>
      <c r="H63" s="19">
        <f t="shared" si="2"/>
        <v>0.003796296296296294</v>
      </c>
      <c r="I63" s="19">
        <f>F63-INDEX($F$4:$F$154,MATCH(D63,$D$4:$D$154,0))</f>
        <v>0.002615740740740738</v>
      </c>
    </row>
    <row r="64" spans="1:9" s="1" customFormat="1" ht="15" customHeight="1">
      <c r="A64" s="48">
        <v>61</v>
      </c>
      <c r="B64" s="57" t="s">
        <v>323</v>
      </c>
      <c r="C64" s="57" t="s">
        <v>220</v>
      </c>
      <c r="D64" s="58" t="s">
        <v>256</v>
      </c>
      <c r="E64" s="57" t="s">
        <v>82</v>
      </c>
      <c r="F64" s="59">
        <v>0.014097222222222221</v>
      </c>
      <c r="G64" s="18" t="str">
        <f t="shared" si="0"/>
        <v>4.04/km</v>
      </c>
      <c r="H64" s="19">
        <f t="shared" si="2"/>
        <v>0.003796296296296294</v>
      </c>
      <c r="I64" s="19">
        <f>F64-INDEX($F$4:$F$154,MATCH(D64,$D$4:$D$154,0))</f>
        <v>0.00255787037037037</v>
      </c>
    </row>
    <row r="65" spans="1:9" s="1" customFormat="1" ht="15" customHeight="1">
      <c r="A65" s="48">
        <v>62</v>
      </c>
      <c r="B65" s="57" t="s">
        <v>282</v>
      </c>
      <c r="C65" s="57" t="s">
        <v>199</v>
      </c>
      <c r="D65" s="58" t="s">
        <v>249</v>
      </c>
      <c r="E65" s="57" t="s">
        <v>83</v>
      </c>
      <c r="F65" s="59">
        <v>0.014178240740740741</v>
      </c>
      <c r="G65" s="18" t="str">
        <f t="shared" si="0"/>
        <v>4.05/km</v>
      </c>
      <c r="H65" s="19">
        <f t="shared" si="2"/>
        <v>0.0038773148148148143</v>
      </c>
      <c r="I65" s="19">
        <f>F65-INDEX($F$4:$F$154,MATCH(D65,$D$4:$D$154,0))</f>
        <v>0.0018750000000000017</v>
      </c>
    </row>
    <row r="66" spans="1:9" s="1" customFormat="1" ht="15" customHeight="1">
      <c r="A66" s="48">
        <v>63</v>
      </c>
      <c r="B66" s="57" t="s">
        <v>84</v>
      </c>
      <c r="C66" s="57" t="s">
        <v>203</v>
      </c>
      <c r="D66" s="58" t="s">
        <v>242</v>
      </c>
      <c r="E66" s="57" t="s">
        <v>39</v>
      </c>
      <c r="F66" s="59">
        <v>0.014201388888888888</v>
      </c>
      <c r="G66" s="18" t="str">
        <f t="shared" si="0"/>
        <v>4.05/km</v>
      </c>
      <c r="H66" s="19">
        <f t="shared" si="2"/>
        <v>0.0039004629629629615</v>
      </c>
      <c r="I66" s="19">
        <f>F66-INDEX($F$4:$F$154,MATCH(D66,$D$4:$D$154,0))</f>
        <v>0.0023726851851851843</v>
      </c>
    </row>
    <row r="67" spans="1:9" s="1" customFormat="1" ht="15" customHeight="1">
      <c r="A67" s="48">
        <v>64</v>
      </c>
      <c r="B67" s="57" t="s">
        <v>85</v>
      </c>
      <c r="C67" s="57" t="s">
        <v>215</v>
      </c>
      <c r="D67" s="58" t="s">
        <v>249</v>
      </c>
      <c r="E67" s="57" t="s">
        <v>86</v>
      </c>
      <c r="F67" s="59">
        <v>0.014212962962962962</v>
      </c>
      <c r="G67" s="18" t="str">
        <f t="shared" si="0"/>
        <v>4.06/km</v>
      </c>
      <c r="H67" s="19">
        <f t="shared" si="2"/>
        <v>0.003912037037037035</v>
      </c>
      <c r="I67" s="19">
        <f>F67-INDEX($F$4:$F$154,MATCH(D67,$D$4:$D$154,0))</f>
        <v>0.0019097222222222224</v>
      </c>
    </row>
    <row r="68" spans="1:9" s="1" customFormat="1" ht="15" customHeight="1">
      <c r="A68" s="50">
        <v>65</v>
      </c>
      <c r="B68" s="51" t="s">
        <v>280</v>
      </c>
      <c r="C68" s="51" t="s">
        <v>337</v>
      </c>
      <c r="D68" s="52" t="s">
        <v>261</v>
      </c>
      <c r="E68" s="51" t="s">
        <v>189</v>
      </c>
      <c r="F68" s="53">
        <v>0.014305555555555557</v>
      </c>
      <c r="G68" s="22" t="str">
        <f aca="true" t="shared" si="3" ref="G68:G131">TEXT(INT((HOUR(F68)*3600+MINUTE(F68)*60+SECOND(F68))/$I$2/60),"0")&amp;"."&amp;TEXT(MOD((HOUR(F68)*3600+MINUTE(F68)*60+SECOND(F68))/$I$2,60),"00")&amp;"/km"</f>
        <v>4.07/km</v>
      </c>
      <c r="H68" s="23">
        <f t="shared" si="2"/>
        <v>0.0040046296296296306</v>
      </c>
      <c r="I68" s="23">
        <f>F68-INDEX($F$4:$F$154,MATCH(D68,$D$4:$D$154,0))</f>
        <v>0.0018287037037037074</v>
      </c>
    </row>
    <row r="69" spans="1:9" s="1" customFormat="1" ht="15" customHeight="1">
      <c r="A69" s="48">
        <v>66</v>
      </c>
      <c r="B69" s="57" t="s">
        <v>236</v>
      </c>
      <c r="C69" s="57" t="s">
        <v>237</v>
      </c>
      <c r="D69" s="58" t="s">
        <v>276</v>
      </c>
      <c r="E69" s="57" t="s">
        <v>87</v>
      </c>
      <c r="F69" s="59">
        <v>0.014351851851851852</v>
      </c>
      <c r="G69" s="18" t="str">
        <f t="shared" si="3"/>
        <v>4.08/km</v>
      </c>
      <c r="H69" s="19">
        <f t="shared" si="2"/>
        <v>0.004050925925925925</v>
      </c>
      <c r="I69" s="19">
        <f>F69-INDEX($F$4:$F$154,MATCH(D69,$D$4:$D$154,0))</f>
        <v>0.0017013888888888894</v>
      </c>
    </row>
    <row r="70" spans="1:9" s="1" customFormat="1" ht="15" customHeight="1">
      <c r="A70" s="48">
        <v>67</v>
      </c>
      <c r="B70" s="57" t="s">
        <v>88</v>
      </c>
      <c r="C70" s="57" t="s">
        <v>89</v>
      </c>
      <c r="D70" s="58" t="s">
        <v>249</v>
      </c>
      <c r="E70" s="57" t="s">
        <v>281</v>
      </c>
      <c r="F70" s="59">
        <v>0.014432870370370372</v>
      </c>
      <c r="G70" s="18" t="str">
        <f t="shared" si="3"/>
        <v>4.09/km</v>
      </c>
      <c r="H70" s="19">
        <f t="shared" si="2"/>
        <v>0.004131944444444445</v>
      </c>
      <c r="I70" s="19">
        <f>F70-INDEX($F$4:$F$154,MATCH(D70,$D$4:$D$154,0))</f>
        <v>0.0021296296296296324</v>
      </c>
    </row>
    <row r="71" spans="1:9" s="1" customFormat="1" ht="15" customHeight="1">
      <c r="A71" s="48">
        <v>68</v>
      </c>
      <c r="B71" s="57" t="s">
        <v>285</v>
      </c>
      <c r="C71" s="57" t="s">
        <v>225</v>
      </c>
      <c r="D71" s="58" t="s">
        <v>268</v>
      </c>
      <c r="E71" s="57" t="s">
        <v>10</v>
      </c>
      <c r="F71" s="59">
        <v>0.014502314814814815</v>
      </c>
      <c r="G71" s="18" t="str">
        <f t="shared" si="3"/>
        <v>4.11/km</v>
      </c>
      <c r="H71" s="19">
        <f t="shared" si="2"/>
        <v>0.004201388888888888</v>
      </c>
      <c r="I71" s="19">
        <f>F71-INDEX($F$4:$F$154,MATCH(D71,$D$4:$D$154,0))</f>
        <v>0.0004513888888888883</v>
      </c>
    </row>
    <row r="72" spans="1:9" s="1" customFormat="1" ht="15" customHeight="1">
      <c r="A72" s="48">
        <v>69</v>
      </c>
      <c r="B72" s="57" t="s">
        <v>317</v>
      </c>
      <c r="C72" s="57" t="s">
        <v>216</v>
      </c>
      <c r="D72" s="58" t="s">
        <v>242</v>
      </c>
      <c r="E72" s="57" t="s">
        <v>87</v>
      </c>
      <c r="F72" s="59">
        <v>0.014525462962962964</v>
      </c>
      <c r="G72" s="18" t="str">
        <f t="shared" si="3"/>
        <v>4.11/km</v>
      </c>
      <c r="H72" s="19">
        <f t="shared" si="2"/>
        <v>0.004224537037037037</v>
      </c>
      <c r="I72" s="19">
        <f>F72-INDEX($F$4:$F$154,MATCH(D72,$D$4:$D$154,0))</f>
        <v>0.00269675925925926</v>
      </c>
    </row>
    <row r="73" spans="1:9" s="1" customFormat="1" ht="15" customHeight="1">
      <c r="A73" s="48">
        <v>70</v>
      </c>
      <c r="B73" s="57" t="s">
        <v>90</v>
      </c>
      <c r="C73" s="57" t="s">
        <v>201</v>
      </c>
      <c r="D73" s="58" t="s">
        <v>242</v>
      </c>
      <c r="E73" s="57" t="s">
        <v>91</v>
      </c>
      <c r="F73" s="59">
        <v>0.01462962962962963</v>
      </c>
      <c r="G73" s="18" t="str">
        <f t="shared" si="3"/>
        <v>4.13/km</v>
      </c>
      <c r="H73" s="19">
        <f t="shared" si="2"/>
        <v>0.004328703703703703</v>
      </c>
      <c r="I73" s="19">
        <f>F73-INDEX($F$4:$F$154,MATCH(D73,$D$4:$D$154,0))</f>
        <v>0.0028009259259259255</v>
      </c>
    </row>
    <row r="74" spans="1:9" s="1" customFormat="1" ht="15" customHeight="1">
      <c r="A74" s="48">
        <v>71</v>
      </c>
      <c r="B74" s="57" t="s">
        <v>92</v>
      </c>
      <c r="C74" s="57" t="s">
        <v>191</v>
      </c>
      <c r="D74" s="58" t="s">
        <v>256</v>
      </c>
      <c r="E74" s="57" t="s">
        <v>324</v>
      </c>
      <c r="F74" s="59">
        <v>0.014699074074074074</v>
      </c>
      <c r="G74" s="18" t="str">
        <f t="shared" si="3"/>
        <v>4.14/km</v>
      </c>
      <c r="H74" s="19">
        <f t="shared" si="2"/>
        <v>0.0043981481481481476</v>
      </c>
      <c r="I74" s="19">
        <f>F74-INDEX($F$4:$F$154,MATCH(D74,$D$4:$D$154,0))</f>
        <v>0.0031597222222222235</v>
      </c>
    </row>
    <row r="75" spans="1:9" s="1" customFormat="1" ht="15" customHeight="1">
      <c r="A75" s="48">
        <v>72</v>
      </c>
      <c r="B75" s="57" t="s">
        <v>93</v>
      </c>
      <c r="C75" s="57" t="s">
        <v>224</v>
      </c>
      <c r="D75" s="58" t="s">
        <v>245</v>
      </c>
      <c r="E75" s="57" t="s">
        <v>324</v>
      </c>
      <c r="F75" s="59">
        <v>0.01476851851851852</v>
      </c>
      <c r="G75" s="18" t="str">
        <f t="shared" si="3"/>
        <v>4.15/km</v>
      </c>
      <c r="H75" s="19">
        <f t="shared" si="2"/>
        <v>0.0044675925925925924</v>
      </c>
      <c r="I75" s="19">
        <f>F75-INDEX($F$4:$F$154,MATCH(D75,$D$4:$D$154,0))</f>
        <v>0.0030555555555555544</v>
      </c>
    </row>
    <row r="76" spans="1:9" s="1" customFormat="1" ht="15" customHeight="1">
      <c r="A76" s="48">
        <v>73</v>
      </c>
      <c r="B76" s="57" t="s">
        <v>279</v>
      </c>
      <c r="C76" s="57" t="s">
        <v>206</v>
      </c>
      <c r="D76" s="58" t="s">
        <v>256</v>
      </c>
      <c r="E76" s="57" t="s">
        <v>274</v>
      </c>
      <c r="F76" s="59">
        <v>0.01476851851851852</v>
      </c>
      <c r="G76" s="18" t="str">
        <f t="shared" si="3"/>
        <v>4.15/km</v>
      </c>
      <c r="H76" s="19">
        <f t="shared" si="2"/>
        <v>0.0044675925925925924</v>
      </c>
      <c r="I76" s="19">
        <f>F76-INDEX($F$4:$F$154,MATCH(D76,$D$4:$D$154,0))</f>
        <v>0.0032291666666666684</v>
      </c>
    </row>
    <row r="77" spans="1:9" s="1" customFormat="1" ht="15" customHeight="1">
      <c r="A77" s="48">
        <v>74</v>
      </c>
      <c r="B77" s="57" t="s">
        <v>94</v>
      </c>
      <c r="C77" s="57" t="s">
        <v>204</v>
      </c>
      <c r="D77" s="58" t="s">
        <v>249</v>
      </c>
      <c r="E77" s="57" t="s">
        <v>95</v>
      </c>
      <c r="F77" s="59">
        <v>0.01480324074074074</v>
      </c>
      <c r="G77" s="18" t="str">
        <f t="shared" si="3"/>
        <v>4.16/km</v>
      </c>
      <c r="H77" s="19">
        <f t="shared" si="2"/>
        <v>0.004502314814814813</v>
      </c>
      <c r="I77" s="19">
        <f>F77-INDEX($F$4:$F$154,MATCH(D77,$D$4:$D$154,0))</f>
        <v>0.0025000000000000005</v>
      </c>
    </row>
    <row r="78" spans="1:9" s="1" customFormat="1" ht="15" customHeight="1">
      <c r="A78" s="48">
        <v>75</v>
      </c>
      <c r="B78" s="57" t="s">
        <v>265</v>
      </c>
      <c r="C78" s="57" t="s">
        <v>220</v>
      </c>
      <c r="D78" s="58" t="s">
        <v>264</v>
      </c>
      <c r="E78" s="57" t="s">
        <v>10</v>
      </c>
      <c r="F78" s="59">
        <v>0.01480324074074074</v>
      </c>
      <c r="G78" s="18" t="str">
        <f t="shared" si="3"/>
        <v>4.16/km</v>
      </c>
      <c r="H78" s="19">
        <f t="shared" si="2"/>
        <v>0.004502314814814813</v>
      </c>
      <c r="I78" s="19">
        <f>F78-INDEX($F$4:$F$154,MATCH(D78,$D$4:$D$154,0))</f>
        <v>0.0009953703703703687</v>
      </c>
    </row>
    <row r="79" spans="1:9" s="1" customFormat="1" ht="15" customHeight="1">
      <c r="A79" s="48">
        <v>76</v>
      </c>
      <c r="B79" s="57" t="s">
        <v>96</v>
      </c>
      <c r="C79" s="57" t="s">
        <v>193</v>
      </c>
      <c r="D79" s="58" t="s">
        <v>242</v>
      </c>
      <c r="E79" s="57" t="s">
        <v>77</v>
      </c>
      <c r="F79" s="59">
        <v>0.014826388888888889</v>
      </c>
      <c r="G79" s="18" t="str">
        <f t="shared" si="3"/>
        <v>4.16/km</v>
      </c>
      <c r="H79" s="19">
        <f t="shared" si="2"/>
        <v>0.004525462962962962</v>
      </c>
      <c r="I79" s="19">
        <f>F79-INDEX($F$4:$F$154,MATCH(D79,$D$4:$D$154,0))</f>
        <v>0.002997685185185185</v>
      </c>
    </row>
    <row r="80" spans="1:9" s="3" customFormat="1" ht="15" customHeight="1">
      <c r="A80" s="48">
        <v>77</v>
      </c>
      <c r="B80" s="57" t="s">
        <v>97</v>
      </c>
      <c r="C80" s="57" t="s">
        <v>98</v>
      </c>
      <c r="D80" s="58" t="s">
        <v>99</v>
      </c>
      <c r="E80" s="57" t="s">
        <v>87</v>
      </c>
      <c r="F80" s="59">
        <v>0.01486111111111111</v>
      </c>
      <c r="G80" s="18" t="str">
        <f t="shared" si="3"/>
        <v>4.17/km</v>
      </c>
      <c r="H80" s="19">
        <f t="shared" si="2"/>
        <v>0.004560185185185183</v>
      </c>
      <c r="I80" s="19">
        <f>F80-INDEX($F$4:$F$154,MATCH(D80,$D$4:$D$154,0))</f>
        <v>0</v>
      </c>
    </row>
    <row r="81" spans="1:9" s="1" customFormat="1" ht="15" customHeight="1">
      <c r="A81" s="48">
        <v>78</v>
      </c>
      <c r="B81" s="57" t="s">
        <v>100</v>
      </c>
      <c r="C81" s="57" t="s">
        <v>215</v>
      </c>
      <c r="D81" s="58" t="s">
        <v>249</v>
      </c>
      <c r="E81" s="57" t="s">
        <v>324</v>
      </c>
      <c r="F81" s="59">
        <v>0.014976851851851852</v>
      </c>
      <c r="G81" s="18" t="str">
        <f t="shared" si="3"/>
        <v>4.19/km</v>
      </c>
      <c r="H81" s="19">
        <f t="shared" si="2"/>
        <v>0.004675925925925925</v>
      </c>
      <c r="I81" s="19">
        <f>F81-INDEX($F$4:$F$154,MATCH(D81,$D$4:$D$154,0))</f>
        <v>0.0026736111111111127</v>
      </c>
    </row>
    <row r="82" spans="1:9" s="1" customFormat="1" ht="15" customHeight="1">
      <c r="A82" s="48">
        <v>79</v>
      </c>
      <c r="B82" s="57" t="s">
        <v>270</v>
      </c>
      <c r="C82" s="57" t="s">
        <v>221</v>
      </c>
      <c r="D82" s="58" t="s">
        <v>36</v>
      </c>
      <c r="E82" s="57" t="s">
        <v>247</v>
      </c>
      <c r="F82" s="59">
        <v>0.014976851851851852</v>
      </c>
      <c r="G82" s="18" t="str">
        <f t="shared" si="3"/>
        <v>4.19/km</v>
      </c>
      <c r="H82" s="19">
        <f t="shared" si="2"/>
        <v>0.004675925925925925</v>
      </c>
      <c r="I82" s="19">
        <f>F82-INDEX($F$4:$F$154,MATCH(D82,$D$4:$D$154,0))</f>
        <v>0.0025231481481481494</v>
      </c>
    </row>
    <row r="83" spans="1:9" s="1" customFormat="1" ht="15" customHeight="1">
      <c r="A83" s="48">
        <v>80</v>
      </c>
      <c r="B83" s="57" t="s">
        <v>328</v>
      </c>
      <c r="C83" s="57" t="s">
        <v>208</v>
      </c>
      <c r="D83" s="58" t="s">
        <v>249</v>
      </c>
      <c r="E83" s="57" t="s">
        <v>10</v>
      </c>
      <c r="F83" s="59">
        <v>0.015023148148148148</v>
      </c>
      <c r="G83" s="18" t="str">
        <f t="shared" si="3"/>
        <v>4.20/km</v>
      </c>
      <c r="H83" s="19">
        <f t="shared" si="2"/>
        <v>0.004722222222222221</v>
      </c>
      <c r="I83" s="19">
        <f>F83-INDEX($F$4:$F$154,MATCH(D83,$D$4:$D$154,0))</f>
        <v>0.0027199074074074087</v>
      </c>
    </row>
    <row r="84" spans="1:9" ht="15" customHeight="1">
      <c r="A84" s="48">
        <v>81</v>
      </c>
      <c r="B84" s="57" t="s">
        <v>101</v>
      </c>
      <c r="C84" s="57" t="s">
        <v>198</v>
      </c>
      <c r="D84" s="58" t="s">
        <v>264</v>
      </c>
      <c r="E84" s="57" t="s">
        <v>7</v>
      </c>
      <c r="F84" s="59">
        <v>0.015046296296296295</v>
      </c>
      <c r="G84" s="18" t="str">
        <f t="shared" si="3"/>
        <v>4.20/km</v>
      </c>
      <c r="H84" s="19">
        <f t="shared" si="2"/>
        <v>0.0047453703703703685</v>
      </c>
      <c r="I84" s="19">
        <f>F84-INDEX($F$4:$F$154,MATCH(D84,$D$4:$D$154,0))</f>
        <v>0.001238425925925924</v>
      </c>
    </row>
    <row r="85" spans="1:9" ht="15" customHeight="1">
      <c r="A85" s="48">
        <v>82</v>
      </c>
      <c r="B85" s="57" t="s">
        <v>292</v>
      </c>
      <c r="C85" s="57" t="s">
        <v>293</v>
      </c>
      <c r="D85" s="58" t="s">
        <v>268</v>
      </c>
      <c r="E85" s="57" t="s">
        <v>102</v>
      </c>
      <c r="F85" s="59">
        <v>0.01511574074074074</v>
      </c>
      <c r="G85" s="18" t="str">
        <f t="shared" si="3"/>
        <v>4.21/km</v>
      </c>
      <c r="H85" s="19">
        <f t="shared" si="2"/>
        <v>0.0048148148148148134</v>
      </c>
      <c r="I85" s="19">
        <f>F85-INDEX($F$4:$F$154,MATCH(D85,$D$4:$D$154,0))</f>
        <v>0.0010648148148148136</v>
      </c>
    </row>
    <row r="86" spans="1:9" ht="15" customHeight="1">
      <c r="A86" s="48">
        <v>83</v>
      </c>
      <c r="B86" s="57" t="s">
        <v>34</v>
      </c>
      <c r="C86" s="57" t="s">
        <v>272</v>
      </c>
      <c r="D86" s="58" t="s">
        <v>256</v>
      </c>
      <c r="E86" s="57" t="s">
        <v>103</v>
      </c>
      <c r="F86" s="59">
        <v>0.01511574074074074</v>
      </c>
      <c r="G86" s="18" t="str">
        <f t="shared" si="3"/>
        <v>4.21/km</v>
      </c>
      <c r="H86" s="19">
        <f t="shared" si="2"/>
        <v>0.0048148148148148134</v>
      </c>
      <c r="I86" s="19">
        <f>F86-INDEX($F$4:$F$154,MATCH(D86,$D$4:$D$154,0))</f>
        <v>0.0035763888888888894</v>
      </c>
    </row>
    <row r="87" spans="1:9" ht="15" customHeight="1">
      <c r="A87" s="48">
        <v>84</v>
      </c>
      <c r="B87" s="57" t="s">
        <v>104</v>
      </c>
      <c r="C87" s="57" t="s">
        <v>208</v>
      </c>
      <c r="D87" s="58" t="s">
        <v>256</v>
      </c>
      <c r="E87" s="57" t="s">
        <v>10</v>
      </c>
      <c r="F87" s="59">
        <v>0.015150462962962963</v>
      </c>
      <c r="G87" s="18" t="str">
        <f t="shared" si="3"/>
        <v>4.22/km</v>
      </c>
      <c r="H87" s="19">
        <f t="shared" si="2"/>
        <v>0.004849537037037036</v>
      </c>
      <c r="I87" s="19">
        <f>F87-INDEX($F$4:$F$154,MATCH(D87,$D$4:$D$154,0))</f>
        <v>0.003611111111111112</v>
      </c>
    </row>
    <row r="88" spans="1:9" ht="15" customHeight="1">
      <c r="A88" s="48">
        <v>85</v>
      </c>
      <c r="B88" s="57" t="s">
        <v>312</v>
      </c>
      <c r="C88" s="57" t="s">
        <v>313</v>
      </c>
      <c r="D88" s="58" t="s">
        <v>245</v>
      </c>
      <c r="E88" s="57" t="s">
        <v>22</v>
      </c>
      <c r="F88" s="59">
        <v>0.015243055555555557</v>
      </c>
      <c r="G88" s="18" t="str">
        <f t="shared" si="3"/>
        <v>4.23/km</v>
      </c>
      <c r="H88" s="19">
        <f t="shared" si="2"/>
        <v>0.00494212962962963</v>
      </c>
      <c r="I88" s="19">
        <f>F88-INDEX($F$4:$F$154,MATCH(D88,$D$4:$D$154,0))</f>
        <v>0.0035300925925925916</v>
      </c>
    </row>
    <row r="89" spans="1:9" ht="15" customHeight="1">
      <c r="A89" s="48">
        <v>86</v>
      </c>
      <c r="B89" s="57" t="s">
        <v>317</v>
      </c>
      <c r="C89" s="57" t="s">
        <v>202</v>
      </c>
      <c r="D89" s="58" t="s">
        <v>256</v>
      </c>
      <c r="E89" s="57" t="s">
        <v>324</v>
      </c>
      <c r="F89" s="59">
        <v>0.01528935185185185</v>
      </c>
      <c r="G89" s="18" t="str">
        <f t="shared" si="3"/>
        <v>4.24/km</v>
      </c>
      <c r="H89" s="19">
        <f t="shared" si="2"/>
        <v>0.004988425925925924</v>
      </c>
      <c r="I89" s="19">
        <f>F89-INDEX($F$4:$F$154,MATCH(D89,$D$4:$D$154,0))</f>
        <v>0.00375</v>
      </c>
    </row>
    <row r="90" spans="1:9" ht="15" customHeight="1">
      <c r="A90" s="48">
        <v>87</v>
      </c>
      <c r="B90" s="57" t="s">
        <v>105</v>
      </c>
      <c r="C90" s="57" t="s">
        <v>222</v>
      </c>
      <c r="D90" s="58" t="s">
        <v>256</v>
      </c>
      <c r="E90" s="57" t="s">
        <v>7</v>
      </c>
      <c r="F90" s="59">
        <v>0.01537037037037037</v>
      </c>
      <c r="G90" s="18" t="str">
        <f t="shared" si="3"/>
        <v>4.26/km</v>
      </c>
      <c r="H90" s="19">
        <f t="shared" si="2"/>
        <v>0.005069444444444442</v>
      </c>
      <c r="I90" s="19">
        <f>F90-INDEX($F$4:$F$154,MATCH(D90,$D$4:$D$154,0))</f>
        <v>0.0038310185185185183</v>
      </c>
    </row>
    <row r="91" spans="1:9" ht="15" customHeight="1">
      <c r="A91" s="48">
        <v>88</v>
      </c>
      <c r="B91" s="57" t="s">
        <v>106</v>
      </c>
      <c r="C91" s="57" t="s">
        <v>201</v>
      </c>
      <c r="D91" s="58" t="s">
        <v>264</v>
      </c>
      <c r="E91" s="57" t="s">
        <v>22</v>
      </c>
      <c r="F91" s="59">
        <v>0.015381944444444443</v>
      </c>
      <c r="G91" s="18" t="str">
        <f t="shared" si="3"/>
        <v>4.26/km</v>
      </c>
      <c r="H91" s="19">
        <f t="shared" si="2"/>
        <v>0.005081018518518516</v>
      </c>
      <c r="I91" s="19">
        <f>F91-INDEX($F$4:$F$154,MATCH(D91,$D$4:$D$154,0))</f>
        <v>0.0015740740740740715</v>
      </c>
    </row>
    <row r="92" spans="1:9" ht="15" customHeight="1">
      <c r="A92" s="48">
        <v>89</v>
      </c>
      <c r="B92" s="57" t="s">
        <v>107</v>
      </c>
      <c r="C92" s="57" t="s">
        <v>108</v>
      </c>
      <c r="D92" s="58" t="s">
        <v>242</v>
      </c>
      <c r="E92" s="57" t="s">
        <v>87</v>
      </c>
      <c r="F92" s="59">
        <v>0.015439814814814816</v>
      </c>
      <c r="G92" s="18" t="str">
        <f t="shared" si="3"/>
        <v>4.27/km</v>
      </c>
      <c r="H92" s="19">
        <f t="shared" si="2"/>
        <v>0.005138888888888889</v>
      </c>
      <c r="I92" s="19">
        <f>F92-INDEX($F$4:$F$154,MATCH(D92,$D$4:$D$154,0))</f>
        <v>0.003611111111111112</v>
      </c>
    </row>
    <row r="93" spans="1:9" ht="15" customHeight="1">
      <c r="A93" s="48">
        <v>90</v>
      </c>
      <c r="B93" s="57" t="s">
        <v>109</v>
      </c>
      <c r="C93" s="57" t="s">
        <v>205</v>
      </c>
      <c r="D93" s="58" t="s">
        <v>2</v>
      </c>
      <c r="E93" s="57" t="s">
        <v>247</v>
      </c>
      <c r="F93" s="59">
        <v>0.015439814814814816</v>
      </c>
      <c r="G93" s="18" t="str">
        <f t="shared" si="3"/>
        <v>4.27/km</v>
      </c>
      <c r="H93" s="19">
        <f t="shared" si="2"/>
        <v>0.005138888888888889</v>
      </c>
      <c r="I93" s="19">
        <f>F93-INDEX($F$4:$F$154,MATCH(D93,$D$4:$D$154,0))</f>
        <v>0.005138888888888889</v>
      </c>
    </row>
    <row r="94" spans="1:9" ht="15" customHeight="1">
      <c r="A94" s="48">
        <v>91</v>
      </c>
      <c r="B94" s="57" t="s">
        <v>110</v>
      </c>
      <c r="C94" s="57" t="s">
        <v>111</v>
      </c>
      <c r="D94" s="58" t="s">
        <v>276</v>
      </c>
      <c r="E94" s="57" t="s">
        <v>10</v>
      </c>
      <c r="F94" s="59">
        <v>0.01545138888888889</v>
      </c>
      <c r="G94" s="18" t="str">
        <f t="shared" si="3"/>
        <v>4.27/km</v>
      </c>
      <c r="H94" s="19">
        <f t="shared" si="2"/>
        <v>0.005150462962962963</v>
      </c>
      <c r="I94" s="19">
        <f>F94-INDEX($F$4:$F$154,MATCH(D94,$D$4:$D$154,0))</f>
        <v>0.002800925925925927</v>
      </c>
    </row>
    <row r="95" spans="1:9" ht="15" customHeight="1">
      <c r="A95" s="48">
        <v>92</v>
      </c>
      <c r="B95" s="57" t="s">
        <v>300</v>
      </c>
      <c r="C95" s="57" t="s">
        <v>203</v>
      </c>
      <c r="D95" s="58" t="s">
        <v>249</v>
      </c>
      <c r="E95" s="57" t="s">
        <v>247</v>
      </c>
      <c r="F95" s="59">
        <v>0.01545138888888889</v>
      </c>
      <c r="G95" s="18" t="str">
        <f t="shared" si="3"/>
        <v>4.27/km</v>
      </c>
      <c r="H95" s="19">
        <f t="shared" si="2"/>
        <v>0.005150462962962963</v>
      </c>
      <c r="I95" s="19">
        <f>F95-INDEX($F$4:$F$154,MATCH(D95,$D$4:$D$154,0))</f>
        <v>0.00314814814814815</v>
      </c>
    </row>
    <row r="96" spans="1:9" ht="15" customHeight="1">
      <c r="A96" s="48">
        <v>93</v>
      </c>
      <c r="B96" s="57" t="s">
        <v>112</v>
      </c>
      <c r="C96" s="57" t="s">
        <v>207</v>
      </c>
      <c r="D96" s="58" t="s">
        <v>256</v>
      </c>
      <c r="E96" s="57" t="s">
        <v>324</v>
      </c>
      <c r="F96" s="59">
        <v>0.015636574074074074</v>
      </c>
      <c r="G96" s="18" t="str">
        <f t="shared" si="3"/>
        <v>4.30/km</v>
      </c>
      <c r="H96" s="19">
        <f aca="true" t="shared" si="4" ref="H96:H154">F96-$F$4</f>
        <v>0.005335648148148147</v>
      </c>
      <c r="I96" s="19">
        <f>F96-INDEX($F$4:$F$154,MATCH(D96,$D$4:$D$154,0))</f>
        <v>0.004097222222222223</v>
      </c>
    </row>
    <row r="97" spans="1:9" ht="15" customHeight="1">
      <c r="A97" s="50">
        <v>94</v>
      </c>
      <c r="B97" s="51" t="s">
        <v>289</v>
      </c>
      <c r="C97" s="51" t="s">
        <v>284</v>
      </c>
      <c r="D97" s="52" t="s">
        <v>278</v>
      </c>
      <c r="E97" s="51" t="s">
        <v>189</v>
      </c>
      <c r="F97" s="53">
        <v>0.01564814814814815</v>
      </c>
      <c r="G97" s="22" t="str">
        <f t="shared" si="3"/>
        <v>4.30/km</v>
      </c>
      <c r="H97" s="23">
        <f t="shared" si="4"/>
        <v>0.005347222222222224</v>
      </c>
      <c r="I97" s="23">
        <f>F97-INDEX($F$4:$F$154,MATCH(D97,$D$4:$D$154,0))</f>
        <v>0</v>
      </c>
    </row>
    <row r="98" spans="1:9" ht="15" customHeight="1">
      <c r="A98" s="48">
        <v>95</v>
      </c>
      <c r="B98" s="57" t="s">
        <v>305</v>
      </c>
      <c r="C98" s="57" t="s">
        <v>206</v>
      </c>
      <c r="D98" s="58" t="s">
        <v>256</v>
      </c>
      <c r="E98" s="57" t="s">
        <v>10</v>
      </c>
      <c r="F98" s="59">
        <v>0.015694444444444445</v>
      </c>
      <c r="G98" s="18" t="str">
        <f t="shared" si="3"/>
        <v>4.31/km</v>
      </c>
      <c r="H98" s="19">
        <f t="shared" si="4"/>
        <v>0.005393518518518518</v>
      </c>
      <c r="I98" s="19">
        <f>F98-INDEX($F$4:$F$154,MATCH(D98,$D$4:$D$154,0))</f>
        <v>0.004155092592592594</v>
      </c>
    </row>
    <row r="99" spans="1:9" ht="15" customHeight="1">
      <c r="A99" s="48">
        <v>96</v>
      </c>
      <c r="B99" s="57" t="s">
        <v>113</v>
      </c>
      <c r="C99" s="57" t="s">
        <v>299</v>
      </c>
      <c r="D99" s="58" t="s">
        <v>275</v>
      </c>
      <c r="E99" s="57" t="s">
        <v>176</v>
      </c>
      <c r="F99" s="59">
        <v>0.01587962962962963</v>
      </c>
      <c r="G99" s="18" t="str">
        <f t="shared" si="3"/>
        <v>4.34/km</v>
      </c>
      <c r="H99" s="19">
        <f t="shared" si="4"/>
        <v>0.005578703703703702</v>
      </c>
      <c r="I99" s="19">
        <f>F99-INDEX($F$4:$F$154,MATCH(D99,$D$4:$D$154,0))</f>
        <v>0</v>
      </c>
    </row>
    <row r="100" spans="1:9" ht="15" customHeight="1">
      <c r="A100" s="48">
        <v>97</v>
      </c>
      <c r="B100" s="57" t="s">
        <v>114</v>
      </c>
      <c r="C100" s="57" t="s">
        <v>115</v>
      </c>
      <c r="D100" s="58" t="s">
        <v>264</v>
      </c>
      <c r="E100" s="57" t="s">
        <v>238</v>
      </c>
      <c r="F100" s="59">
        <v>0.016249999999999997</v>
      </c>
      <c r="G100" s="18" t="str">
        <f t="shared" si="3"/>
        <v>4.41/km</v>
      </c>
      <c r="H100" s="19">
        <f t="shared" si="4"/>
        <v>0.00594907407407407</v>
      </c>
      <c r="I100" s="19">
        <f>F100-INDEX($F$4:$F$154,MATCH(D100,$D$4:$D$154,0))</f>
        <v>0.0024421296296296257</v>
      </c>
    </row>
    <row r="101" spans="1:9" ht="15" customHeight="1">
      <c r="A101" s="48">
        <v>98</v>
      </c>
      <c r="B101" s="57" t="s">
        <v>302</v>
      </c>
      <c r="C101" s="57" t="s">
        <v>303</v>
      </c>
      <c r="D101" s="58" t="s">
        <v>275</v>
      </c>
      <c r="E101" s="57" t="s">
        <v>116</v>
      </c>
      <c r="F101" s="59">
        <v>0.016400462962962964</v>
      </c>
      <c r="G101" s="18" t="str">
        <f t="shared" si="3"/>
        <v>4.43/km</v>
      </c>
      <c r="H101" s="19">
        <f t="shared" si="4"/>
        <v>0.006099537037037037</v>
      </c>
      <c r="I101" s="19">
        <f>F101-INDEX($F$4:$F$154,MATCH(D101,$D$4:$D$154,0))</f>
        <v>0.000520833333333335</v>
      </c>
    </row>
    <row r="102" spans="1:9" ht="15" customHeight="1">
      <c r="A102" s="48">
        <v>99</v>
      </c>
      <c r="B102" s="57" t="s">
        <v>117</v>
      </c>
      <c r="C102" s="57" t="s">
        <v>206</v>
      </c>
      <c r="D102" s="58" t="s">
        <v>249</v>
      </c>
      <c r="E102" s="57" t="s">
        <v>7</v>
      </c>
      <c r="F102" s="59">
        <v>0.016458333333333332</v>
      </c>
      <c r="G102" s="18" t="str">
        <f t="shared" si="3"/>
        <v>4.44/km</v>
      </c>
      <c r="H102" s="19">
        <f t="shared" si="4"/>
        <v>0.006157407407407405</v>
      </c>
      <c r="I102" s="19">
        <f>F102-INDEX($F$4:$F$154,MATCH(D102,$D$4:$D$154,0))</f>
        <v>0.004155092592592592</v>
      </c>
    </row>
    <row r="103" spans="1:9" ht="15" customHeight="1">
      <c r="A103" s="48">
        <v>100</v>
      </c>
      <c r="B103" s="57" t="s">
        <v>118</v>
      </c>
      <c r="C103" s="57" t="s">
        <v>315</v>
      </c>
      <c r="D103" s="58" t="s">
        <v>267</v>
      </c>
      <c r="E103" s="57" t="s">
        <v>10</v>
      </c>
      <c r="F103" s="59">
        <v>0.016481481481481482</v>
      </c>
      <c r="G103" s="18" t="str">
        <f t="shared" si="3"/>
        <v>4.45/km</v>
      </c>
      <c r="H103" s="19">
        <f t="shared" si="4"/>
        <v>0.0061805555555555555</v>
      </c>
      <c r="I103" s="19">
        <f>F103-INDEX($F$4:$F$154,MATCH(D103,$D$4:$D$154,0))</f>
        <v>0</v>
      </c>
    </row>
    <row r="104" spans="1:9" ht="15" customHeight="1">
      <c r="A104" s="48">
        <v>101</v>
      </c>
      <c r="B104" s="57" t="s">
        <v>119</v>
      </c>
      <c r="C104" s="57" t="s">
        <v>210</v>
      </c>
      <c r="D104" s="58" t="s">
        <v>242</v>
      </c>
      <c r="E104" s="57" t="s">
        <v>287</v>
      </c>
      <c r="F104" s="59">
        <v>0.01653935185185185</v>
      </c>
      <c r="G104" s="18" t="str">
        <f t="shared" si="3"/>
        <v>4.46/km</v>
      </c>
      <c r="H104" s="19">
        <f t="shared" si="4"/>
        <v>0.006238425925925923</v>
      </c>
      <c r="I104" s="19">
        <f>F104-INDEX($F$4:$F$154,MATCH(D104,$D$4:$D$154,0))</f>
        <v>0.004710648148148146</v>
      </c>
    </row>
    <row r="105" spans="1:9" ht="15" customHeight="1">
      <c r="A105" s="48">
        <v>102</v>
      </c>
      <c r="B105" s="57" t="s">
        <v>120</v>
      </c>
      <c r="C105" s="57" t="s">
        <v>121</v>
      </c>
      <c r="D105" s="58" t="s">
        <v>245</v>
      </c>
      <c r="E105" s="57" t="s">
        <v>324</v>
      </c>
      <c r="F105" s="59">
        <v>0.016550925925925924</v>
      </c>
      <c r="G105" s="18" t="str">
        <f t="shared" si="3"/>
        <v>4.46/km</v>
      </c>
      <c r="H105" s="19">
        <f t="shared" si="4"/>
        <v>0.006249999999999997</v>
      </c>
      <c r="I105" s="19">
        <f>F105-INDEX($F$4:$F$154,MATCH(D105,$D$4:$D$154,0))</f>
        <v>0.004837962962962959</v>
      </c>
    </row>
    <row r="106" spans="1:9" ht="15" customHeight="1">
      <c r="A106" s="48">
        <v>103</v>
      </c>
      <c r="B106" s="57" t="s">
        <v>122</v>
      </c>
      <c r="C106" s="57" t="s">
        <v>205</v>
      </c>
      <c r="D106" s="58" t="s">
        <v>245</v>
      </c>
      <c r="E106" s="57" t="s">
        <v>324</v>
      </c>
      <c r="F106" s="59">
        <v>0.0165625</v>
      </c>
      <c r="G106" s="18" t="str">
        <f t="shared" si="3"/>
        <v>4.46/km</v>
      </c>
      <c r="H106" s="19">
        <f t="shared" si="4"/>
        <v>0.006261574074074074</v>
      </c>
      <c r="I106" s="19">
        <f>F106-INDEX($F$4:$F$154,MATCH(D106,$D$4:$D$154,0))</f>
        <v>0.004849537037037036</v>
      </c>
    </row>
    <row r="107" spans="1:9" ht="15" customHeight="1">
      <c r="A107" s="48">
        <v>104</v>
      </c>
      <c r="B107" s="57" t="s">
        <v>123</v>
      </c>
      <c r="C107" s="57" t="s">
        <v>208</v>
      </c>
      <c r="D107" s="58" t="s">
        <v>264</v>
      </c>
      <c r="E107" s="57" t="s">
        <v>7</v>
      </c>
      <c r="F107" s="59">
        <v>0.016585648148148148</v>
      </c>
      <c r="G107" s="18" t="str">
        <f t="shared" si="3"/>
        <v>4.47/km</v>
      </c>
      <c r="H107" s="19">
        <f t="shared" si="4"/>
        <v>0.006284722222222221</v>
      </c>
      <c r="I107" s="19">
        <f>F107-INDEX($F$4:$F$154,MATCH(D107,$D$4:$D$154,0))</f>
        <v>0.0027777777777777766</v>
      </c>
    </row>
    <row r="108" spans="1:9" ht="15" customHeight="1">
      <c r="A108" s="48">
        <v>105</v>
      </c>
      <c r="B108" s="57" t="s">
        <v>124</v>
      </c>
      <c r="C108" s="57" t="s">
        <v>296</v>
      </c>
      <c r="D108" s="58" t="s">
        <v>264</v>
      </c>
      <c r="E108" s="57" t="s">
        <v>125</v>
      </c>
      <c r="F108" s="59">
        <v>0.016655092592592593</v>
      </c>
      <c r="G108" s="18" t="str">
        <f t="shared" si="3"/>
        <v>4.48/km</v>
      </c>
      <c r="H108" s="19">
        <f t="shared" si="4"/>
        <v>0.006354166666666666</v>
      </c>
      <c r="I108" s="19">
        <f>F108-INDEX($F$4:$F$154,MATCH(D108,$D$4:$D$154,0))</f>
        <v>0.0028472222222222215</v>
      </c>
    </row>
    <row r="109" spans="1:9" ht="15" customHeight="1">
      <c r="A109" s="48">
        <v>106</v>
      </c>
      <c r="B109" s="57" t="s">
        <v>126</v>
      </c>
      <c r="C109" s="57" t="s">
        <v>203</v>
      </c>
      <c r="D109" s="58" t="s">
        <v>245</v>
      </c>
      <c r="E109" s="57" t="s">
        <v>175</v>
      </c>
      <c r="F109" s="59">
        <v>0.01693287037037037</v>
      </c>
      <c r="G109" s="18" t="str">
        <f t="shared" si="3"/>
        <v>4.53/km</v>
      </c>
      <c r="H109" s="19">
        <f t="shared" si="4"/>
        <v>0.006631944444444442</v>
      </c>
      <c r="I109" s="19">
        <f>F109-INDEX($F$4:$F$154,MATCH(D109,$D$4:$D$154,0))</f>
        <v>0.005219907407407404</v>
      </c>
    </row>
    <row r="110" spans="1:9" ht="15" customHeight="1">
      <c r="A110" s="48">
        <v>107</v>
      </c>
      <c r="B110" s="57" t="s">
        <v>127</v>
      </c>
      <c r="C110" s="57" t="s">
        <v>205</v>
      </c>
      <c r="D110" s="58" t="s">
        <v>242</v>
      </c>
      <c r="E110" s="57" t="s">
        <v>71</v>
      </c>
      <c r="F110" s="59">
        <v>0.016967592592592593</v>
      </c>
      <c r="G110" s="18" t="str">
        <f t="shared" si="3"/>
        <v>4.53/km</v>
      </c>
      <c r="H110" s="19">
        <f t="shared" si="4"/>
        <v>0.006666666666666666</v>
      </c>
      <c r="I110" s="19">
        <f>F110-INDEX($F$4:$F$154,MATCH(D110,$D$4:$D$154,0))</f>
        <v>0.005138888888888889</v>
      </c>
    </row>
    <row r="111" spans="1:9" ht="15" customHeight="1">
      <c r="A111" s="48">
        <v>108</v>
      </c>
      <c r="B111" s="57" t="s">
        <v>128</v>
      </c>
      <c r="C111" s="57" t="s">
        <v>216</v>
      </c>
      <c r="D111" s="58" t="s">
        <v>242</v>
      </c>
      <c r="E111" s="57" t="s">
        <v>22</v>
      </c>
      <c r="F111" s="59">
        <v>0.017002314814814814</v>
      </c>
      <c r="G111" s="18" t="str">
        <f t="shared" si="3"/>
        <v>4.54/km</v>
      </c>
      <c r="H111" s="19">
        <f t="shared" si="4"/>
        <v>0.006701388888888887</v>
      </c>
      <c r="I111" s="19">
        <f>F111-INDEX($F$4:$F$154,MATCH(D111,$D$4:$D$154,0))</f>
        <v>0.00517361111111111</v>
      </c>
    </row>
    <row r="112" spans="1:9" ht="15" customHeight="1">
      <c r="A112" s="48">
        <v>109</v>
      </c>
      <c r="B112" s="57" t="s">
        <v>266</v>
      </c>
      <c r="C112" s="57" t="s">
        <v>212</v>
      </c>
      <c r="D112" s="58" t="s">
        <v>261</v>
      </c>
      <c r="E112" s="57" t="s">
        <v>71</v>
      </c>
      <c r="F112" s="59">
        <v>0.017037037037037038</v>
      </c>
      <c r="G112" s="18" t="str">
        <f t="shared" si="3"/>
        <v>4.54/km</v>
      </c>
      <c r="H112" s="19">
        <f t="shared" si="4"/>
        <v>0.006736111111111111</v>
      </c>
      <c r="I112" s="19">
        <f>F112-INDEX($F$4:$F$154,MATCH(D112,$D$4:$D$154,0))</f>
        <v>0.004560185185185188</v>
      </c>
    </row>
    <row r="113" spans="1:9" ht="15" customHeight="1">
      <c r="A113" s="48">
        <v>110</v>
      </c>
      <c r="B113" s="57" t="s">
        <v>129</v>
      </c>
      <c r="C113" s="57" t="s">
        <v>223</v>
      </c>
      <c r="D113" s="58" t="s">
        <v>130</v>
      </c>
      <c r="E113" s="57" t="s">
        <v>238</v>
      </c>
      <c r="F113" s="59">
        <v>0.017106481481481483</v>
      </c>
      <c r="G113" s="18" t="str">
        <f t="shared" si="3"/>
        <v>4.56/km</v>
      </c>
      <c r="H113" s="19">
        <f t="shared" si="4"/>
        <v>0.006805555555555556</v>
      </c>
      <c r="I113" s="19">
        <f>F113-INDEX($F$4:$F$154,MATCH(D113,$D$4:$D$154,0))</f>
        <v>0</v>
      </c>
    </row>
    <row r="114" spans="1:9" ht="15" customHeight="1">
      <c r="A114" s="48">
        <v>111</v>
      </c>
      <c r="B114" s="57" t="s">
        <v>131</v>
      </c>
      <c r="C114" s="57" t="s">
        <v>239</v>
      </c>
      <c r="D114" s="58" t="s">
        <v>268</v>
      </c>
      <c r="E114" s="57" t="s">
        <v>238</v>
      </c>
      <c r="F114" s="59">
        <v>0.017118055555555556</v>
      </c>
      <c r="G114" s="18" t="str">
        <f t="shared" si="3"/>
        <v>4.56/km</v>
      </c>
      <c r="H114" s="19">
        <f t="shared" si="4"/>
        <v>0.00681712962962963</v>
      </c>
      <c r="I114" s="19">
        <f>F114-INDEX($F$4:$F$154,MATCH(D114,$D$4:$D$154,0))</f>
        <v>0.0030671296296296297</v>
      </c>
    </row>
    <row r="115" spans="1:9" ht="15" customHeight="1">
      <c r="A115" s="48">
        <v>112</v>
      </c>
      <c r="B115" s="57" t="s">
        <v>132</v>
      </c>
      <c r="C115" s="57" t="s">
        <v>133</v>
      </c>
      <c r="D115" s="58" t="s">
        <v>256</v>
      </c>
      <c r="E115" s="57" t="s">
        <v>71</v>
      </c>
      <c r="F115" s="59">
        <v>0.01712962962962963</v>
      </c>
      <c r="G115" s="18" t="str">
        <f t="shared" si="3"/>
        <v>4.56/km</v>
      </c>
      <c r="H115" s="19">
        <f t="shared" si="4"/>
        <v>0.006828703703703703</v>
      </c>
      <c r="I115" s="19">
        <f>F115-INDEX($F$4:$F$154,MATCH(D115,$D$4:$D$154,0))</f>
        <v>0.005590277777777779</v>
      </c>
    </row>
    <row r="116" spans="1:9" ht="15" customHeight="1">
      <c r="A116" s="48">
        <v>113</v>
      </c>
      <c r="B116" s="57" t="s">
        <v>134</v>
      </c>
      <c r="C116" s="57" t="s">
        <v>314</v>
      </c>
      <c r="D116" s="58" t="s">
        <v>245</v>
      </c>
      <c r="E116" s="57" t="s">
        <v>10</v>
      </c>
      <c r="F116" s="59">
        <v>0.017152777777777777</v>
      </c>
      <c r="G116" s="18" t="str">
        <f t="shared" si="3"/>
        <v>4.56/km</v>
      </c>
      <c r="H116" s="19">
        <f t="shared" si="4"/>
        <v>0.00685185185185185</v>
      </c>
      <c r="I116" s="19">
        <f>F116-INDEX($F$4:$F$154,MATCH(D116,$D$4:$D$154,0))</f>
        <v>0.005439814814814812</v>
      </c>
    </row>
    <row r="117" spans="1:9" ht="15" customHeight="1">
      <c r="A117" s="48">
        <v>114</v>
      </c>
      <c r="B117" s="57" t="s">
        <v>135</v>
      </c>
      <c r="C117" s="57" t="s">
        <v>177</v>
      </c>
      <c r="D117" s="58" t="s">
        <v>249</v>
      </c>
      <c r="E117" s="57" t="s">
        <v>10</v>
      </c>
      <c r="F117" s="59">
        <v>0.017233796296296296</v>
      </c>
      <c r="G117" s="18" t="str">
        <f t="shared" si="3"/>
        <v>4.58/km</v>
      </c>
      <c r="H117" s="19">
        <f t="shared" si="4"/>
        <v>0.006932870370370369</v>
      </c>
      <c r="I117" s="19">
        <f>F117-INDEX($F$4:$F$154,MATCH(D117,$D$4:$D$154,0))</f>
        <v>0.004930555555555556</v>
      </c>
    </row>
    <row r="118" spans="1:9" ht="15" customHeight="1">
      <c r="A118" s="48">
        <v>115</v>
      </c>
      <c r="B118" s="57" t="s">
        <v>136</v>
      </c>
      <c r="C118" s="57" t="s">
        <v>206</v>
      </c>
      <c r="D118" s="58" t="s">
        <v>275</v>
      </c>
      <c r="E118" s="57" t="s">
        <v>10</v>
      </c>
      <c r="F118" s="59">
        <v>0.01724537037037037</v>
      </c>
      <c r="G118" s="18" t="str">
        <f t="shared" si="3"/>
        <v>4.58/km</v>
      </c>
      <c r="H118" s="19">
        <f t="shared" si="4"/>
        <v>0.006944444444444442</v>
      </c>
      <c r="I118" s="19">
        <f>F118-INDEX($F$4:$F$154,MATCH(D118,$D$4:$D$154,0))</f>
        <v>0.0013657407407407403</v>
      </c>
    </row>
    <row r="119" spans="1:9" ht="15" customHeight="1">
      <c r="A119" s="48">
        <v>116</v>
      </c>
      <c r="B119" s="57" t="s">
        <v>137</v>
      </c>
      <c r="C119" s="57" t="s">
        <v>219</v>
      </c>
      <c r="D119" s="58" t="s">
        <v>249</v>
      </c>
      <c r="E119" s="57" t="s">
        <v>138</v>
      </c>
      <c r="F119" s="59">
        <v>0.017280092592592593</v>
      </c>
      <c r="G119" s="18" t="str">
        <f t="shared" si="3"/>
        <v>4.59/km</v>
      </c>
      <c r="H119" s="19">
        <f t="shared" si="4"/>
        <v>0.0069791666666666665</v>
      </c>
      <c r="I119" s="19">
        <f>F119-INDEX($F$4:$F$154,MATCH(D119,$D$4:$D$154,0))</f>
        <v>0.004976851851851854</v>
      </c>
    </row>
    <row r="120" spans="1:9" ht="15" customHeight="1">
      <c r="A120" s="48">
        <v>117</v>
      </c>
      <c r="B120" s="57" t="s">
        <v>139</v>
      </c>
      <c r="C120" s="57" t="s">
        <v>203</v>
      </c>
      <c r="D120" s="58" t="s">
        <v>256</v>
      </c>
      <c r="E120" s="57" t="s">
        <v>175</v>
      </c>
      <c r="F120" s="59">
        <v>0.01761574074074074</v>
      </c>
      <c r="G120" s="18" t="str">
        <f t="shared" si="3"/>
        <v>5.04/km</v>
      </c>
      <c r="H120" s="19">
        <f t="shared" si="4"/>
        <v>0.007314814814814814</v>
      </c>
      <c r="I120" s="19">
        <f>F120-INDEX($F$4:$F$154,MATCH(D120,$D$4:$D$154,0))</f>
        <v>0.00607638888888889</v>
      </c>
    </row>
    <row r="121" spans="1:9" ht="15" customHeight="1">
      <c r="A121" s="48">
        <v>118</v>
      </c>
      <c r="B121" s="57" t="s">
        <v>140</v>
      </c>
      <c r="C121" s="57" t="s">
        <v>191</v>
      </c>
      <c r="D121" s="58" t="s">
        <v>249</v>
      </c>
      <c r="E121" s="57" t="s">
        <v>274</v>
      </c>
      <c r="F121" s="59">
        <v>0.01767361111111111</v>
      </c>
      <c r="G121" s="18" t="str">
        <f t="shared" si="3"/>
        <v>5.05/km</v>
      </c>
      <c r="H121" s="19">
        <f t="shared" si="4"/>
        <v>0.007372685185185182</v>
      </c>
      <c r="I121" s="19">
        <f>F121-INDEX($F$4:$F$154,MATCH(D121,$D$4:$D$154,0))</f>
        <v>0.005370370370370369</v>
      </c>
    </row>
    <row r="122" spans="1:9" ht="15" customHeight="1">
      <c r="A122" s="48">
        <v>119</v>
      </c>
      <c r="B122" s="57" t="s">
        <v>325</v>
      </c>
      <c r="C122" s="57" t="s">
        <v>141</v>
      </c>
      <c r="D122" s="58" t="s">
        <v>278</v>
      </c>
      <c r="E122" s="57" t="s">
        <v>62</v>
      </c>
      <c r="F122" s="59">
        <v>0.01769675925925926</v>
      </c>
      <c r="G122" s="18" t="str">
        <f t="shared" si="3"/>
        <v>5.06/km</v>
      </c>
      <c r="H122" s="19">
        <f t="shared" si="4"/>
        <v>0.007395833333333332</v>
      </c>
      <c r="I122" s="19">
        <f>F122-INDEX($F$4:$F$154,MATCH(D122,$D$4:$D$154,0))</f>
        <v>0.0020486111111111087</v>
      </c>
    </row>
    <row r="123" spans="1:9" ht="15" customHeight="1">
      <c r="A123" s="48">
        <v>120</v>
      </c>
      <c r="B123" s="57" t="s">
        <v>142</v>
      </c>
      <c r="C123" s="57" t="s">
        <v>234</v>
      </c>
      <c r="D123" s="58" t="s">
        <v>245</v>
      </c>
      <c r="E123" s="57" t="s">
        <v>143</v>
      </c>
      <c r="F123" s="59">
        <v>0.018113425925925925</v>
      </c>
      <c r="G123" s="18" t="str">
        <f t="shared" si="3"/>
        <v>5.13/km</v>
      </c>
      <c r="H123" s="19">
        <f t="shared" si="4"/>
        <v>0.007812499999999998</v>
      </c>
      <c r="I123" s="19">
        <f>F123-INDEX($F$4:$F$154,MATCH(D123,$D$4:$D$154,0))</f>
        <v>0.00640046296296296</v>
      </c>
    </row>
    <row r="124" spans="1:9" ht="15" customHeight="1">
      <c r="A124" s="50">
        <v>121</v>
      </c>
      <c r="B124" s="51" t="s">
        <v>321</v>
      </c>
      <c r="C124" s="51" t="s">
        <v>254</v>
      </c>
      <c r="D124" s="52" t="s">
        <v>256</v>
      </c>
      <c r="E124" s="51" t="s">
        <v>189</v>
      </c>
      <c r="F124" s="53">
        <v>0.01815972222222222</v>
      </c>
      <c r="G124" s="22" t="str">
        <f t="shared" si="3"/>
        <v>5.14/km</v>
      </c>
      <c r="H124" s="23">
        <f t="shared" si="4"/>
        <v>0.007858796296296293</v>
      </c>
      <c r="I124" s="23">
        <f>F124-INDEX($F$4:$F$154,MATCH(D124,$D$4:$D$154,0))</f>
        <v>0.0066203703703703685</v>
      </c>
    </row>
    <row r="125" spans="1:9" ht="15" customHeight="1">
      <c r="A125" s="48">
        <v>122</v>
      </c>
      <c r="B125" s="57" t="s">
        <v>144</v>
      </c>
      <c r="C125" s="57" t="s">
        <v>208</v>
      </c>
      <c r="D125" s="58" t="s">
        <v>249</v>
      </c>
      <c r="E125" s="57" t="s">
        <v>71</v>
      </c>
      <c r="F125" s="59">
        <v>0.01824074074074074</v>
      </c>
      <c r="G125" s="18" t="str">
        <f t="shared" si="3"/>
        <v>5.15/km</v>
      </c>
      <c r="H125" s="19">
        <f t="shared" si="4"/>
        <v>0.007939814814814814</v>
      </c>
      <c r="I125" s="19">
        <f>F125-INDEX($F$4:$F$154,MATCH(D125,$D$4:$D$154,0))</f>
        <v>0.005937500000000002</v>
      </c>
    </row>
    <row r="126" spans="1:9" ht="15" customHeight="1">
      <c r="A126" s="48">
        <v>123</v>
      </c>
      <c r="B126" s="57" t="s">
        <v>308</v>
      </c>
      <c r="C126" s="57" t="s">
        <v>286</v>
      </c>
      <c r="D126" s="58" t="s">
        <v>276</v>
      </c>
      <c r="E126" s="57" t="s">
        <v>71</v>
      </c>
      <c r="F126" s="59">
        <v>0.018252314814814815</v>
      </c>
      <c r="G126" s="18" t="str">
        <f t="shared" si="3"/>
        <v>5.15/km</v>
      </c>
      <c r="H126" s="19">
        <f t="shared" si="4"/>
        <v>0.007951388888888888</v>
      </c>
      <c r="I126" s="19">
        <f>F126-INDEX($F$4:$F$154,MATCH(D126,$D$4:$D$154,0))</f>
        <v>0.005601851851851853</v>
      </c>
    </row>
    <row r="127" spans="1:9" ht="15" customHeight="1">
      <c r="A127" s="48">
        <v>124</v>
      </c>
      <c r="B127" s="57" t="s">
        <v>145</v>
      </c>
      <c r="C127" s="57" t="s">
        <v>146</v>
      </c>
      <c r="D127" s="58" t="s">
        <v>278</v>
      </c>
      <c r="E127" s="57" t="s">
        <v>71</v>
      </c>
      <c r="F127" s="59">
        <v>0.0184375</v>
      </c>
      <c r="G127" s="18" t="str">
        <f t="shared" si="3"/>
        <v>5.19/km</v>
      </c>
      <c r="H127" s="19">
        <f t="shared" si="4"/>
        <v>0.008136574074074072</v>
      </c>
      <c r="I127" s="19">
        <f>F127-INDEX($F$4:$F$154,MATCH(D127,$D$4:$D$154,0))</f>
        <v>0.0027893518518518484</v>
      </c>
    </row>
    <row r="128" spans="1:9" ht="15" customHeight="1">
      <c r="A128" s="48">
        <v>125</v>
      </c>
      <c r="B128" s="57" t="s">
        <v>147</v>
      </c>
      <c r="C128" s="57" t="s">
        <v>329</v>
      </c>
      <c r="D128" s="58" t="s">
        <v>242</v>
      </c>
      <c r="E128" s="57" t="s">
        <v>324</v>
      </c>
      <c r="F128" s="59">
        <v>0.01869212962962963</v>
      </c>
      <c r="G128" s="18" t="str">
        <f t="shared" si="3"/>
        <v>5.23/km</v>
      </c>
      <c r="H128" s="19">
        <f t="shared" si="4"/>
        <v>0.008391203703703705</v>
      </c>
      <c r="I128" s="19">
        <f>F128-INDEX($F$4:$F$154,MATCH(D128,$D$4:$D$154,0))</f>
        <v>0.006863425925925927</v>
      </c>
    </row>
    <row r="129" spans="1:9" ht="15" customHeight="1">
      <c r="A129" s="48">
        <v>126</v>
      </c>
      <c r="B129" s="57" t="s">
        <v>148</v>
      </c>
      <c r="C129" s="57" t="s">
        <v>254</v>
      </c>
      <c r="D129" s="58" t="s">
        <v>261</v>
      </c>
      <c r="E129" s="57" t="s">
        <v>7</v>
      </c>
      <c r="F129" s="59">
        <v>0.01871527777777778</v>
      </c>
      <c r="G129" s="18" t="str">
        <f t="shared" si="3"/>
        <v>5.23/km</v>
      </c>
      <c r="H129" s="19">
        <f t="shared" si="4"/>
        <v>0.008414351851851852</v>
      </c>
      <c r="I129" s="19">
        <f>F129-INDEX($F$4:$F$154,MATCH(D129,$D$4:$D$154,0))</f>
        <v>0.0062384259259259285</v>
      </c>
    </row>
    <row r="130" spans="1:9" ht="15" customHeight="1">
      <c r="A130" s="48">
        <v>127</v>
      </c>
      <c r="B130" s="57" t="s">
        <v>149</v>
      </c>
      <c r="C130" s="57" t="s">
        <v>252</v>
      </c>
      <c r="D130" s="58" t="s">
        <v>304</v>
      </c>
      <c r="E130" s="57" t="s">
        <v>150</v>
      </c>
      <c r="F130" s="59">
        <v>0.018877314814814816</v>
      </c>
      <c r="G130" s="18" t="str">
        <f t="shared" si="3"/>
        <v>5.26/km</v>
      </c>
      <c r="H130" s="19">
        <f t="shared" si="4"/>
        <v>0.008576388888888889</v>
      </c>
      <c r="I130" s="19">
        <f>F130-INDEX($F$4:$F$154,MATCH(D130,$D$4:$D$154,0))</f>
        <v>0</v>
      </c>
    </row>
    <row r="131" spans="1:9" ht="15" customHeight="1">
      <c r="A131" s="48">
        <v>128</v>
      </c>
      <c r="B131" s="57" t="s">
        <v>151</v>
      </c>
      <c r="C131" s="57" t="s">
        <v>322</v>
      </c>
      <c r="D131" s="58" t="s">
        <v>275</v>
      </c>
      <c r="E131" s="57" t="s">
        <v>7</v>
      </c>
      <c r="F131" s="59">
        <v>0.018877314814814816</v>
      </c>
      <c r="G131" s="18" t="str">
        <f t="shared" si="3"/>
        <v>5.26/km</v>
      </c>
      <c r="H131" s="19">
        <f t="shared" si="4"/>
        <v>0.008576388888888889</v>
      </c>
      <c r="I131" s="19">
        <f>F131-INDEX($F$4:$F$154,MATCH(D131,$D$4:$D$154,0))</f>
        <v>0.0029976851851851866</v>
      </c>
    </row>
    <row r="132" spans="1:9" ht="15" customHeight="1">
      <c r="A132" s="48">
        <v>129</v>
      </c>
      <c r="B132" s="57" t="s">
        <v>152</v>
      </c>
      <c r="C132" s="57" t="s">
        <v>226</v>
      </c>
      <c r="D132" s="58" t="s">
        <v>264</v>
      </c>
      <c r="E132" s="57" t="s">
        <v>153</v>
      </c>
      <c r="F132" s="59">
        <v>0.019039351851851852</v>
      </c>
      <c r="G132" s="18" t="str">
        <f aca="true" t="shared" si="5" ref="G132:G154">TEXT(INT((HOUR(F132)*3600+MINUTE(F132)*60+SECOND(F132))/$I$2/60),"0")&amp;"."&amp;TEXT(MOD((HOUR(F132)*3600+MINUTE(F132)*60+SECOND(F132))/$I$2,60),"00")&amp;"/km"</f>
        <v>5.29/km</v>
      </c>
      <c r="H132" s="19">
        <f t="shared" si="4"/>
        <v>0.008738425925925926</v>
      </c>
      <c r="I132" s="19">
        <f>F132-INDEX($F$4:$F$154,MATCH(D132,$D$4:$D$154,0))</f>
        <v>0.005231481481481481</v>
      </c>
    </row>
    <row r="133" spans="1:9" ht="15" customHeight="1">
      <c r="A133" s="48">
        <v>130</v>
      </c>
      <c r="B133" s="57" t="s">
        <v>154</v>
      </c>
      <c r="C133" s="57" t="s">
        <v>192</v>
      </c>
      <c r="D133" s="58" t="s">
        <v>249</v>
      </c>
      <c r="E133" s="57" t="s">
        <v>247</v>
      </c>
      <c r="F133" s="59">
        <v>0.019039351851851852</v>
      </c>
      <c r="G133" s="18" t="str">
        <f t="shared" si="5"/>
        <v>5.29/km</v>
      </c>
      <c r="H133" s="19">
        <f t="shared" si="4"/>
        <v>0.008738425925925926</v>
      </c>
      <c r="I133" s="19">
        <f>F133-INDEX($F$4:$F$154,MATCH(D133,$D$4:$D$154,0))</f>
        <v>0.006736111111111113</v>
      </c>
    </row>
    <row r="134" spans="1:9" ht="15" customHeight="1">
      <c r="A134" s="48">
        <v>131</v>
      </c>
      <c r="B134" s="57" t="s">
        <v>272</v>
      </c>
      <c r="C134" s="57" t="s">
        <v>294</v>
      </c>
      <c r="D134" s="58" t="s">
        <v>249</v>
      </c>
      <c r="E134" s="57" t="s">
        <v>324</v>
      </c>
      <c r="F134" s="59">
        <v>0.01923611111111111</v>
      </c>
      <c r="G134" s="18" t="str">
        <f t="shared" si="5"/>
        <v>5.32/km</v>
      </c>
      <c r="H134" s="19">
        <f t="shared" si="4"/>
        <v>0.008935185185185183</v>
      </c>
      <c r="I134" s="19">
        <f>F134-INDEX($F$4:$F$154,MATCH(D134,$D$4:$D$154,0))</f>
        <v>0.0069328703703703705</v>
      </c>
    </row>
    <row r="135" spans="1:9" ht="15" customHeight="1">
      <c r="A135" s="48">
        <v>132</v>
      </c>
      <c r="B135" s="57" t="s">
        <v>155</v>
      </c>
      <c r="C135" s="57" t="s">
        <v>338</v>
      </c>
      <c r="D135" s="58" t="s">
        <v>156</v>
      </c>
      <c r="E135" s="57" t="s">
        <v>324</v>
      </c>
      <c r="F135" s="59">
        <v>0.01923611111111111</v>
      </c>
      <c r="G135" s="18" t="str">
        <f t="shared" si="5"/>
        <v>5.32/km</v>
      </c>
      <c r="H135" s="19">
        <f t="shared" si="4"/>
        <v>0.008935185185185183</v>
      </c>
      <c r="I135" s="19">
        <f>F135-INDEX($F$4:$F$154,MATCH(D135,$D$4:$D$154,0))</f>
        <v>0</v>
      </c>
    </row>
    <row r="136" spans="1:9" ht="15" customHeight="1">
      <c r="A136" s="48">
        <v>133</v>
      </c>
      <c r="B136" s="57" t="s">
        <v>157</v>
      </c>
      <c r="C136" s="57" t="s">
        <v>206</v>
      </c>
      <c r="D136" s="58" t="s">
        <v>242</v>
      </c>
      <c r="E136" s="57" t="s">
        <v>281</v>
      </c>
      <c r="F136" s="59">
        <v>0.019293981481481485</v>
      </c>
      <c r="G136" s="18" t="str">
        <f t="shared" si="5"/>
        <v>5.33/km</v>
      </c>
      <c r="H136" s="19">
        <f t="shared" si="4"/>
        <v>0.008993055555555558</v>
      </c>
      <c r="I136" s="19">
        <f>F136-INDEX($F$4:$F$154,MATCH(D136,$D$4:$D$154,0))</f>
        <v>0.007465277777777781</v>
      </c>
    </row>
    <row r="137" spans="1:9" ht="15" customHeight="1">
      <c r="A137" s="48">
        <v>134</v>
      </c>
      <c r="B137" s="57" t="s">
        <v>158</v>
      </c>
      <c r="C137" s="57" t="s">
        <v>204</v>
      </c>
      <c r="D137" s="58" t="s">
        <v>264</v>
      </c>
      <c r="E137" s="57" t="s">
        <v>71</v>
      </c>
      <c r="F137" s="59">
        <v>0.019386574074074073</v>
      </c>
      <c r="G137" s="18" t="str">
        <f t="shared" si="5"/>
        <v>5.35/km</v>
      </c>
      <c r="H137" s="19">
        <f t="shared" si="4"/>
        <v>0.009085648148148147</v>
      </c>
      <c r="I137" s="19">
        <f>F137-INDEX($F$4:$F$154,MATCH(D137,$D$4:$D$154,0))</f>
        <v>0.005578703703703702</v>
      </c>
    </row>
    <row r="138" spans="1:9" ht="15" customHeight="1">
      <c r="A138" s="48">
        <v>135</v>
      </c>
      <c r="B138" s="57" t="s">
        <v>159</v>
      </c>
      <c r="C138" s="57" t="s">
        <v>218</v>
      </c>
      <c r="D138" s="58" t="s">
        <v>256</v>
      </c>
      <c r="E138" s="57" t="s">
        <v>7</v>
      </c>
      <c r="F138" s="59">
        <v>0.01974537037037037</v>
      </c>
      <c r="G138" s="18" t="str">
        <f t="shared" si="5"/>
        <v>5.41/km</v>
      </c>
      <c r="H138" s="19">
        <f t="shared" si="4"/>
        <v>0.009444444444444445</v>
      </c>
      <c r="I138" s="19">
        <f>F138-INDEX($F$4:$F$154,MATCH(D138,$D$4:$D$154,0))</f>
        <v>0.00820601851851852</v>
      </c>
    </row>
    <row r="139" spans="1:9" ht="15" customHeight="1">
      <c r="A139" s="48">
        <v>136</v>
      </c>
      <c r="B139" s="57" t="s">
        <v>160</v>
      </c>
      <c r="C139" s="57" t="s">
        <v>240</v>
      </c>
      <c r="D139" s="58" t="s">
        <v>256</v>
      </c>
      <c r="E139" s="57" t="s">
        <v>274</v>
      </c>
      <c r="F139" s="59">
        <v>0.019791666666666666</v>
      </c>
      <c r="G139" s="18" t="str">
        <f t="shared" si="5"/>
        <v>5.42/km</v>
      </c>
      <c r="H139" s="19">
        <f t="shared" si="4"/>
        <v>0.009490740740740739</v>
      </c>
      <c r="I139" s="19">
        <f>F139-INDEX($F$4:$F$154,MATCH(D139,$D$4:$D$154,0))</f>
        <v>0.008252314814814815</v>
      </c>
    </row>
    <row r="140" spans="1:9" ht="15" customHeight="1">
      <c r="A140" s="48">
        <v>137</v>
      </c>
      <c r="B140" s="57" t="s">
        <v>161</v>
      </c>
      <c r="C140" s="57" t="s">
        <v>162</v>
      </c>
      <c r="D140" s="58" t="s">
        <v>309</v>
      </c>
      <c r="E140" s="57" t="s">
        <v>298</v>
      </c>
      <c r="F140" s="59">
        <v>0.019814814814814816</v>
      </c>
      <c r="G140" s="18" t="str">
        <f t="shared" si="5"/>
        <v>5.42/km</v>
      </c>
      <c r="H140" s="19">
        <f t="shared" si="4"/>
        <v>0.00951388888888889</v>
      </c>
      <c r="I140" s="19">
        <f>F140-INDEX($F$4:$F$154,MATCH(D140,$D$4:$D$154,0))</f>
        <v>0</v>
      </c>
    </row>
    <row r="141" spans="1:9" ht="15" customHeight="1">
      <c r="A141" s="48">
        <v>138</v>
      </c>
      <c r="B141" s="57" t="s">
        <v>332</v>
      </c>
      <c r="C141" s="57" t="s">
        <v>333</v>
      </c>
      <c r="D141" s="58" t="s">
        <v>320</v>
      </c>
      <c r="E141" s="57" t="s">
        <v>163</v>
      </c>
      <c r="F141" s="59">
        <v>0.01986111111111111</v>
      </c>
      <c r="G141" s="18" t="str">
        <f t="shared" si="5"/>
        <v>5.43/km</v>
      </c>
      <c r="H141" s="19">
        <f t="shared" si="4"/>
        <v>0.009560185185185184</v>
      </c>
      <c r="I141" s="19">
        <f>F141-INDEX($F$4:$F$154,MATCH(D141,$D$4:$D$154,0))</f>
        <v>0</v>
      </c>
    </row>
    <row r="142" spans="1:9" ht="15" customHeight="1">
      <c r="A142" s="48">
        <v>139</v>
      </c>
      <c r="B142" s="57" t="s">
        <v>164</v>
      </c>
      <c r="C142" s="57" t="s">
        <v>193</v>
      </c>
      <c r="D142" s="58" t="s">
        <v>249</v>
      </c>
      <c r="E142" s="57" t="s">
        <v>235</v>
      </c>
      <c r="F142" s="59">
        <v>0.02039351851851852</v>
      </c>
      <c r="G142" s="18" t="str">
        <f t="shared" si="5"/>
        <v>5.52/km</v>
      </c>
      <c r="H142" s="19">
        <f t="shared" si="4"/>
        <v>0.010092592592592592</v>
      </c>
      <c r="I142" s="19">
        <f>F142-INDEX($F$4:$F$154,MATCH(D142,$D$4:$D$154,0))</f>
        <v>0.00809027777777778</v>
      </c>
    </row>
    <row r="143" spans="1:9" ht="15" customHeight="1">
      <c r="A143" s="48">
        <v>140</v>
      </c>
      <c r="B143" s="57" t="s">
        <v>165</v>
      </c>
      <c r="C143" s="57" t="s">
        <v>218</v>
      </c>
      <c r="D143" s="58" t="s">
        <v>256</v>
      </c>
      <c r="E143" s="57" t="s">
        <v>71</v>
      </c>
      <c r="F143" s="59">
        <v>0.020405092592592593</v>
      </c>
      <c r="G143" s="18" t="str">
        <f t="shared" si="5"/>
        <v>5.53/km</v>
      </c>
      <c r="H143" s="19">
        <f t="shared" si="4"/>
        <v>0.010104166666666666</v>
      </c>
      <c r="I143" s="19">
        <f>F143-INDEX($F$4:$F$154,MATCH(D143,$D$4:$D$154,0))</f>
        <v>0.008865740740740742</v>
      </c>
    </row>
    <row r="144" spans="1:9" ht="15" customHeight="1">
      <c r="A144" s="48">
        <v>141</v>
      </c>
      <c r="B144" s="57" t="s">
        <v>326</v>
      </c>
      <c r="C144" s="57" t="s">
        <v>318</v>
      </c>
      <c r="D144" s="58" t="s">
        <v>276</v>
      </c>
      <c r="E144" s="57" t="s">
        <v>10</v>
      </c>
      <c r="F144" s="59">
        <v>0.02045138888888889</v>
      </c>
      <c r="G144" s="18" t="str">
        <f t="shared" si="5"/>
        <v>5.53/km</v>
      </c>
      <c r="H144" s="19">
        <f t="shared" si="4"/>
        <v>0.010150462962962964</v>
      </c>
      <c r="I144" s="19">
        <f>F144-INDEX($F$4:$F$154,MATCH(D144,$D$4:$D$154,0))</f>
        <v>0.007800925925925928</v>
      </c>
    </row>
    <row r="145" spans="1:9" ht="15" customHeight="1">
      <c r="A145" s="48">
        <v>142</v>
      </c>
      <c r="B145" s="57" t="s">
        <v>166</v>
      </c>
      <c r="C145" s="57" t="s">
        <v>167</v>
      </c>
      <c r="D145" s="58" t="s">
        <v>249</v>
      </c>
      <c r="E145" s="57" t="s">
        <v>168</v>
      </c>
      <c r="F145" s="59">
        <v>0.020694444444444446</v>
      </c>
      <c r="G145" s="18" t="str">
        <f t="shared" si="5"/>
        <v>5.58/km</v>
      </c>
      <c r="H145" s="19">
        <f t="shared" si="4"/>
        <v>0.010393518518518519</v>
      </c>
      <c r="I145" s="19">
        <f>F145-INDEX($F$4:$F$154,MATCH(D145,$D$4:$D$154,0))</f>
        <v>0.008391203703703706</v>
      </c>
    </row>
    <row r="146" spans="1:9" ht="15" customHeight="1">
      <c r="A146" s="48">
        <v>143</v>
      </c>
      <c r="B146" s="57" t="s">
        <v>169</v>
      </c>
      <c r="C146" s="57" t="s">
        <v>210</v>
      </c>
      <c r="D146" s="58" t="s">
        <v>256</v>
      </c>
      <c r="E146" s="57" t="s">
        <v>7</v>
      </c>
      <c r="F146" s="59">
        <v>0.02127314814814815</v>
      </c>
      <c r="G146" s="18" t="str">
        <f t="shared" si="5"/>
        <v>6.08/km</v>
      </c>
      <c r="H146" s="19">
        <f t="shared" si="4"/>
        <v>0.010972222222222222</v>
      </c>
      <c r="I146" s="19">
        <f>F146-INDEX($F$4:$F$154,MATCH(D146,$D$4:$D$154,0))</f>
        <v>0.009733796296296298</v>
      </c>
    </row>
    <row r="147" spans="1:9" ht="15" customHeight="1">
      <c r="A147" s="48">
        <v>144</v>
      </c>
      <c r="B147" s="57" t="s">
        <v>319</v>
      </c>
      <c r="C147" s="57" t="s">
        <v>239</v>
      </c>
      <c r="D147" s="58" t="s">
        <v>276</v>
      </c>
      <c r="E147" s="57" t="s">
        <v>233</v>
      </c>
      <c r="F147" s="59">
        <v>0.021574074074074075</v>
      </c>
      <c r="G147" s="18" t="str">
        <f t="shared" si="5"/>
        <v>6.13/km</v>
      </c>
      <c r="H147" s="19">
        <f t="shared" si="4"/>
        <v>0.011273148148148148</v>
      </c>
      <c r="I147" s="19">
        <f>F147-INDEX($F$4:$F$154,MATCH(D147,$D$4:$D$154,0))</f>
        <v>0.008923611111111113</v>
      </c>
    </row>
    <row r="148" spans="1:9" ht="15" customHeight="1">
      <c r="A148" s="48">
        <v>145</v>
      </c>
      <c r="B148" s="57" t="s">
        <v>335</v>
      </c>
      <c r="C148" s="57" t="s">
        <v>336</v>
      </c>
      <c r="D148" s="58" t="s">
        <v>267</v>
      </c>
      <c r="E148" s="57" t="s">
        <v>233</v>
      </c>
      <c r="F148" s="59">
        <v>0.021597222222222223</v>
      </c>
      <c r="G148" s="18" t="str">
        <f t="shared" si="5"/>
        <v>6.13/km</v>
      </c>
      <c r="H148" s="19">
        <f t="shared" si="4"/>
        <v>0.011296296296296296</v>
      </c>
      <c r="I148" s="19">
        <f>F148-INDEX($F$4:$F$154,MATCH(D148,$D$4:$D$154,0))</f>
        <v>0.00511574074074074</v>
      </c>
    </row>
    <row r="149" spans="1:9" ht="15" customHeight="1">
      <c r="A149" s="48">
        <v>146</v>
      </c>
      <c r="B149" s="57" t="s">
        <v>170</v>
      </c>
      <c r="C149" s="57" t="s">
        <v>263</v>
      </c>
      <c r="D149" s="58" t="s">
        <v>320</v>
      </c>
      <c r="E149" s="57" t="s">
        <v>163</v>
      </c>
      <c r="F149" s="59">
        <v>0.022118055555555557</v>
      </c>
      <c r="G149" s="18" t="str">
        <f t="shared" si="5"/>
        <v>6.22/km</v>
      </c>
      <c r="H149" s="19">
        <f t="shared" si="4"/>
        <v>0.01181712962962963</v>
      </c>
      <c r="I149" s="19">
        <f>F149-INDEX($F$4:$F$154,MATCH(D149,$D$4:$D$154,0))</f>
        <v>0.002256944444444447</v>
      </c>
    </row>
    <row r="150" spans="1:9" ht="15" customHeight="1">
      <c r="A150" s="48">
        <v>147</v>
      </c>
      <c r="B150" s="57" t="s">
        <v>301</v>
      </c>
      <c r="C150" s="57" t="s">
        <v>295</v>
      </c>
      <c r="D150" s="58" t="s">
        <v>245</v>
      </c>
      <c r="E150" s="57" t="s">
        <v>7</v>
      </c>
      <c r="F150" s="59">
        <v>0.02396990740740741</v>
      </c>
      <c r="G150" s="18" t="str">
        <f t="shared" si="5"/>
        <v>6.54/km</v>
      </c>
      <c r="H150" s="19">
        <f t="shared" si="4"/>
        <v>0.013668981481481482</v>
      </c>
      <c r="I150" s="19">
        <f>F150-INDEX($F$4:$F$154,MATCH(D150,$D$4:$D$154,0))</f>
        <v>0.012256944444444444</v>
      </c>
    </row>
    <row r="151" spans="1:9" ht="15" customHeight="1">
      <c r="A151" s="48">
        <v>148</v>
      </c>
      <c r="B151" s="57" t="s">
        <v>171</v>
      </c>
      <c r="C151" s="57" t="s">
        <v>290</v>
      </c>
      <c r="D151" s="58" t="s">
        <v>267</v>
      </c>
      <c r="E151" s="57" t="s">
        <v>62</v>
      </c>
      <c r="F151" s="59">
        <v>0.024085648148148148</v>
      </c>
      <c r="G151" s="18" t="str">
        <f t="shared" si="5"/>
        <v>6.56/km</v>
      </c>
      <c r="H151" s="19">
        <f t="shared" si="4"/>
        <v>0.01378472222222222</v>
      </c>
      <c r="I151" s="19">
        <f>F151-INDEX($F$4:$F$154,MATCH(D151,$D$4:$D$154,0))</f>
        <v>0.007604166666666665</v>
      </c>
    </row>
    <row r="152" spans="1:9" ht="15" customHeight="1">
      <c r="A152" s="48">
        <v>149</v>
      </c>
      <c r="B152" s="57" t="s">
        <v>307</v>
      </c>
      <c r="C152" s="57" t="s">
        <v>310</v>
      </c>
      <c r="D152" s="58" t="s">
        <v>242</v>
      </c>
      <c r="E152" s="57" t="s">
        <v>62</v>
      </c>
      <c r="F152" s="59">
        <v>0.02415509259259259</v>
      </c>
      <c r="G152" s="18" t="str">
        <f t="shared" si="5"/>
        <v>6.57/km</v>
      </c>
      <c r="H152" s="19">
        <f t="shared" si="4"/>
        <v>0.013854166666666662</v>
      </c>
      <c r="I152" s="19">
        <f>F152-INDEX($F$4:$F$154,MATCH(D152,$D$4:$D$154,0))</f>
        <v>0.012326388888888885</v>
      </c>
    </row>
    <row r="153" spans="1:9" ht="15" customHeight="1">
      <c r="A153" s="48">
        <v>150</v>
      </c>
      <c r="B153" s="57" t="s">
        <v>172</v>
      </c>
      <c r="C153" s="57" t="s">
        <v>325</v>
      </c>
      <c r="D153" s="58" t="s">
        <v>268</v>
      </c>
      <c r="E153" s="57" t="s">
        <v>71</v>
      </c>
      <c r="F153" s="59">
        <v>0.026296296296296293</v>
      </c>
      <c r="G153" s="18" t="str">
        <f t="shared" si="5"/>
        <v>7.34/km</v>
      </c>
      <c r="H153" s="19">
        <f t="shared" si="4"/>
        <v>0.015995370370370368</v>
      </c>
      <c r="I153" s="19">
        <f>F153-INDEX($F$4:$F$154,MATCH(D153,$D$4:$D$154,0))</f>
        <v>0.012245370370370367</v>
      </c>
    </row>
    <row r="154" spans="1:9" ht="15" customHeight="1" thickBot="1">
      <c r="A154" s="49">
        <v>151</v>
      </c>
      <c r="B154" s="60" t="s">
        <v>330</v>
      </c>
      <c r="C154" s="60" t="s">
        <v>228</v>
      </c>
      <c r="D154" s="61" t="s">
        <v>256</v>
      </c>
      <c r="E154" s="60" t="s">
        <v>247</v>
      </c>
      <c r="F154" s="62">
        <v>0.028738425925925928</v>
      </c>
      <c r="G154" s="20" t="str">
        <f t="shared" si="5"/>
        <v>8.17/km</v>
      </c>
      <c r="H154" s="21">
        <f t="shared" si="4"/>
        <v>0.018437500000000002</v>
      </c>
      <c r="I154" s="21">
        <f>F154-INDEX($F$4:$F$154,MATCH(D154,$D$4:$D$154,0))</f>
        <v>0.017199074074074075</v>
      </c>
    </row>
  </sheetData>
  <autoFilter ref="A3:I15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1" t="str">
        <f>Individuale!A1</f>
        <v>Gianicolo Run</v>
      </c>
      <c r="B1" s="42"/>
      <c r="C1" s="43"/>
    </row>
    <row r="2" spans="1:3" ht="33" customHeight="1" thickBot="1">
      <c r="A2" s="44" t="str">
        <f>Individuale!A2&amp;" km. "&amp;Individuale!I2</f>
        <v>Villa Pamphili - Roma (RM) Italia - Domenica 14/03/2010 km. 5</v>
      </c>
      <c r="B2" s="45"/>
      <c r="C2" s="46"/>
    </row>
    <row r="3" spans="1:3" ht="24.75" customHeight="1" thickBot="1">
      <c r="A3" s="13" t="s">
        <v>179</v>
      </c>
      <c r="B3" s="14" t="s">
        <v>183</v>
      </c>
      <c r="C3" s="14" t="s">
        <v>188</v>
      </c>
    </row>
    <row r="4" spans="1:3" ht="15" customHeight="1">
      <c r="A4" s="30">
        <v>1</v>
      </c>
      <c r="B4" s="31" t="s">
        <v>10</v>
      </c>
      <c r="C4" s="34">
        <v>21</v>
      </c>
    </row>
    <row r="5" spans="1:3" ht="15" customHeight="1">
      <c r="A5" s="24">
        <v>2</v>
      </c>
      <c r="B5" s="25" t="s">
        <v>247</v>
      </c>
      <c r="C5" s="28">
        <v>16</v>
      </c>
    </row>
    <row r="6" spans="1:3" ht="15" customHeight="1">
      <c r="A6" s="24">
        <v>3</v>
      </c>
      <c r="B6" s="25" t="s">
        <v>324</v>
      </c>
      <c r="C6" s="28">
        <v>12</v>
      </c>
    </row>
    <row r="7" spans="1:3" ht="15" customHeight="1">
      <c r="A7" s="24">
        <v>4</v>
      </c>
      <c r="B7" s="25" t="s">
        <v>7</v>
      </c>
      <c r="C7" s="28">
        <v>11</v>
      </c>
    </row>
    <row r="8" spans="1:3" ht="15" customHeight="1">
      <c r="A8" s="24">
        <v>5</v>
      </c>
      <c r="B8" s="25" t="s">
        <v>71</v>
      </c>
      <c r="C8" s="28">
        <v>10</v>
      </c>
    </row>
    <row r="9" spans="1:3" ht="15" customHeight="1">
      <c r="A9" s="24">
        <v>6</v>
      </c>
      <c r="B9" s="25" t="s">
        <v>238</v>
      </c>
      <c r="C9" s="28">
        <v>6</v>
      </c>
    </row>
    <row r="10" spans="1:3" ht="15" customHeight="1">
      <c r="A10" s="24">
        <v>7</v>
      </c>
      <c r="B10" s="25" t="s">
        <v>274</v>
      </c>
      <c r="C10" s="28">
        <v>5</v>
      </c>
    </row>
    <row r="11" spans="1:3" ht="15" customHeight="1">
      <c r="A11" s="24">
        <v>8</v>
      </c>
      <c r="B11" s="25" t="s">
        <v>39</v>
      </c>
      <c r="C11" s="28">
        <v>4</v>
      </c>
    </row>
    <row r="12" spans="1:3" ht="15" customHeight="1">
      <c r="A12" s="24">
        <v>9</v>
      </c>
      <c r="B12" s="25" t="s">
        <v>62</v>
      </c>
      <c r="C12" s="28">
        <v>4</v>
      </c>
    </row>
    <row r="13" spans="1:3" ht="15" customHeight="1">
      <c r="A13" s="24">
        <v>10</v>
      </c>
      <c r="B13" s="25" t="s">
        <v>87</v>
      </c>
      <c r="C13" s="28">
        <v>4</v>
      </c>
    </row>
    <row r="14" spans="1:3" ht="15" customHeight="1">
      <c r="A14" s="24">
        <v>11</v>
      </c>
      <c r="B14" s="25" t="s">
        <v>22</v>
      </c>
      <c r="C14" s="28">
        <v>4</v>
      </c>
    </row>
    <row r="15" spans="1:3" ht="15" customHeight="1">
      <c r="A15" s="32">
        <v>12</v>
      </c>
      <c r="B15" s="33" t="s">
        <v>189</v>
      </c>
      <c r="C15" s="35">
        <v>3</v>
      </c>
    </row>
    <row r="16" spans="1:3" ht="15" customHeight="1">
      <c r="A16" s="24">
        <v>13</v>
      </c>
      <c r="B16" s="25" t="s">
        <v>13</v>
      </c>
      <c r="C16" s="28">
        <v>2</v>
      </c>
    </row>
    <row r="17" spans="1:3" ht="15" customHeight="1">
      <c r="A17" s="24">
        <v>14</v>
      </c>
      <c r="B17" s="25" t="s">
        <v>233</v>
      </c>
      <c r="C17" s="28">
        <v>2</v>
      </c>
    </row>
    <row r="18" spans="1:3" ht="15" customHeight="1">
      <c r="A18" s="24">
        <v>15</v>
      </c>
      <c r="B18" s="25" t="s">
        <v>3</v>
      </c>
      <c r="C18" s="28">
        <v>2</v>
      </c>
    </row>
    <row r="19" spans="1:3" ht="15" customHeight="1">
      <c r="A19" s="24">
        <v>16</v>
      </c>
      <c r="B19" s="25" t="s">
        <v>77</v>
      </c>
      <c r="C19" s="28">
        <v>2</v>
      </c>
    </row>
    <row r="20" spans="1:3" ht="15" customHeight="1">
      <c r="A20" s="24">
        <v>17</v>
      </c>
      <c r="B20" s="25" t="s">
        <v>163</v>
      </c>
      <c r="C20" s="28">
        <v>2</v>
      </c>
    </row>
    <row r="21" spans="1:3" ht="15" customHeight="1">
      <c r="A21" s="24">
        <v>18</v>
      </c>
      <c r="B21" s="25" t="s">
        <v>281</v>
      </c>
      <c r="C21" s="28">
        <v>2</v>
      </c>
    </row>
    <row r="22" spans="1:3" ht="15" customHeight="1">
      <c r="A22" s="24">
        <v>19</v>
      </c>
      <c r="B22" s="25" t="s">
        <v>175</v>
      </c>
      <c r="C22" s="28">
        <v>2</v>
      </c>
    </row>
    <row r="23" spans="1:3" ht="15" customHeight="1">
      <c r="A23" s="24">
        <v>20</v>
      </c>
      <c r="B23" s="25" t="s">
        <v>241</v>
      </c>
      <c r="C23" s="28">
        <v>1</v>
      </c>
    </row>
    <row r="24" spans="1:3" ht="15" customHeight="1">
      <c r="A24" s="24">
        <v>21</v>
      </c>
      <c r="B24" s="25" t="s">
        <v>83</v>
      </c>
      <c r="C24" s="28">
        <v>1</v>
      </c>
    </row>
    <row r="25" spans="1:3" ht="15" customHeight="1">
      <c r="A25" s="24">
        <v>22</v>
      </c>
      <c r="B25" s="25" t="s">
        <v>81</v>
      </c>
      <c r="C25" s="28">
        <v>1</v>
      </c>
    </row>
    <row r="26" spans="1:3" ht="15" customHeight="1">
      <c r="A26" s="24">
        <v>23</v>
      </c>
      <c r="B26" s="25" t="s">
        <v>102</v>
      </c>
      <c r="C26" s="28">
        <v>1</v>
      </c>
    </row>
    <row r="27" spans="1:3" ht="15" customHeight="1">
      <c r="A27" s="24">
        <v>24</v>
      </c>
      <c r="B27" s="25" t="s">
        <v>235</v>
      </c>
      <c r="C27" s="28">
        <v>1</v>
      </c>
    </row>
    <row r="28" spans="1:3" ht="15" customHeight="1">
      <c r="A28" s="24">
        <v>25</v>
      </c>
      <c r="B28" s="25" t="s">
        <v>116</v>
      </c>
      <c r="C28" s="28">
        <v>1</v>
      </c>
    </row>
    <row r="29" spans="1:3" ht="15" customHeight="1">
      <c r="A29" s="24">
        <v>26</v>
      </c>
      <c r="B29" s="25" t="s">
        <v>258</v>
      </c>
      <c r="C29" s="28">
        <v>1</v>
      </c>
    </row>
    <row r="30" spans="1:3" ht="15" customHeight="1">
      <c r="A30" s="24">
        <v>27</v>
      </c>
      <c r="B30" s="25" t="s">
        <v>24</v>
      </c>
      <c r="C30" s="28">
        <v>1</v>
      </c>
    </row>
    <row r="31" spans="1:3" ht="15" customHeight="1">
      <c r="A31" s="24">
        <v>28</v>
      </c>
      <c r="B31" s="25" t="s">
        <v>50</v>
      </c>
      <c r="C31" s="28">
        <v>1</v>
      </c>
    </row>
    <row r="32" spans="1:3" ht="15" customHeight="1">
      <c r="A32" s="24">
        <v>29</v>
      </c>
      <c r="B32" s="25" t="s">
        <v>29</v>
      </c>
      <c r="C32" s="28">
        <v>1</v>
      </c>
    </row>
    <row r="33" spans="1:3" ht="15" customHeight="1">
      <c r="A33" s="24">
        <v>30</v>
      </c>
      <c r="B33" s="25" t="s">
        <v>150</v>
      </c>
      <c r="C33" s="28">
        <v>1</v>
      </c>
    </row>
    <row r="34" spans="1:3" ht="15" customHeight="1">
      <c r="A34" s="24">
        <v>31</v>
      </c>
      <c r="B34" s="25" t="s">
        <v>153</v>
      </c>
      <c r="C34" s="28">
        <v>1</v>
      </c>
    </row>
    <row r="35" spans="1:3" ht="15" customHeight="1">
      <c r="A35" s="24">
        <v>32</v>
      </c>
      <c r="B35" s="25" t="s">
        <v>298</v>
      </c>
      <c r="C35" s="28">
        <v>1</v>
      </c>
    </row>
    <row r="36" spans="1:3" ht="15" customHeight="1">
      <c r="A36" s="24">
        <v>33</v>
      </c>
      <c r="B36" s="25" t="s">
        <v>103</v>
      </c>
      <c r="C36" s="28">
        <v>1</v>
      </c>
    </row>
    <row r="37" spans="1:3" ht="15" customHeight="1">
      <c r="A37" s="24">
        <v>34</v>
      </c>
      <c r="B37" s="25" t="s">
        <v>138</v>
      </c>
      <c r="C37" s="28">
        <v>1</v>
      </c>
    </row>
    <row r="38" spans="1:3" ht="15" customHeight="1">
      <c r="A38" s="24">
        <v>35</v>
      </c>
      <c r="B38" s="25" t="s">
        <v>12</v>
      </c>
      <c r="C38" s="28">
        <v>1</v>
      </c>
    </row>
    <row r="39" spans="1:3" ht="15" customHeight="1">
      <c r="A39" s="24">
        <v>36</v>
      </c>
      <c r="B39" s="25" t="s">
        <v>168</v>
      </c>
      <c r="C39" s="28">
        <v>1</v>
      </c>
    </row>
    <row r="40" spans="1:3" ht="15" customHeight="1">
      <c r="A40" s="24">
        <v>37</v>
      </c>
      <c r="B40" s="25" t="s">
        <v>143</v>
      </c>
      <c r="C40" s="28">
        <v>1</v>
      </c>
    </row>
    <row r="41" spans="1:3" ht="15" customHeight="1">
      <c r="A41" s="24">
        <v>38</v>
      </c>
      <c r="B41" s="25" t="s">
        <v>53</v>
      </c>
      <c r="C41" s="28">
        <v>1</v>
      </c>
    </row>
    <row r="42" spans="1:3" ht="15" customHeight="1">
      <c r="A42" s="24">
        <v>39</v>
      </c>
      <c r="B42" s="25" t="s">
        <v>17</v>
      </c>
      <c r="C42" s="28">
        <v>1</v>
      </c>
    </row>
    <row r="43" spans="1:3" ht="15" customHeight="1">
      <c r="A43" s="24">
        <v>40</v>
      </c>
      <c r="B43" s="25" t="s">
        <v>79</v>
      </c>
      <c r="C43" s="28">
        <v>1</v>
      </c>
    </row>
    <row r="44" spans="1:3" ht="15" customHeight="1">
      <c r="A44" s="24">
        <v>41</v>
      </c>
      <c r="B44" s="25" t="s">
        <v>59</v>
      </c>
      <c r="C44" s="28">
        <v>1</v>
      </c>
    </row>
    <row r="45" spans="1:3" ht="15" customHeight="1">
      <c r="A45" s="24">
        <v>42</v>
      </c>
      <c r="B45" s="25" t="s">
        <v>125</v>
      </c>
      <c r="C45" s="28">
        <v>1</v>
      </c>
    </row>
    <row r="46" spans="1:3" ht="15" customHeight="1">
      <c r="A46" s="24">
        <v>43</v>
      </c>
      <c r="B46" s="25" t="s">
        <v>66</v>
      </c>
      <c r="C46" s="28">
        <v>1</v>
      </c>
    </row>
    <row r="47" spans="1:3" ht="15" customHeight="1">
      <c r="A47" s="24">
        <v>44</v>
      </c>
      <c r="B47" s="25" t="s">
        <v>25</v>
      </c>
      <c r="C47" s="28">
        <v>1</v>
      </c>
    </row>
    <row r="48" spans="1:3" ht="15" customHeight="1">
      <c r="A48" s="24">
        <v>45</v>
      </c>
      <c r="B48" s="25" t="s">
        <v>95</v>
      </c>
      <c r="C48" s="28">
        <v>1</v>
      </c>
    </row>
    <row r="49" spans="1:3" ht="15" customHeight="1">
      <c r="A49" s="24">
        <v>46</v>
      </c>
      <c r="B49" s="25" t="s">
        <v>18</v>
      </c>
      <c r="C49" s="28">
        <v>1</v>
      </c>
    </row>
    <row r="50" spans="1:3" ht="15" customHeight="1">
      <c r="A50" s="24">
        <v>47</v>
      </c>
      <c r="B50" s="25" t="s">
        <v>48</v>
      </c>
      <c r="C50" s="28">
        <v>1</v>
      </c>
    </row>
    <row r="51" spans="1:3" ht="15" customHeight="1">
      <c r="A51" s="24">
        <v>48</v>
      </c>
      <c r="B51" s="25" t="s">
        <v>86</v>
      </c>
      <c r="C51" s="28">
        <v>1</v>
      </c>
    </row>
    <row r="52" spans="1:3" ht="15" customHeight="1">
      <c r="A52" s="24">
        <v>49</v>
      </c>
      <c r="B52" s="25" t="s">
        <v>91</v>
      </c>
      <c r="C52" s="28">
        <v>1</v>
      </c>
    </row>
    <row r="53" spans="1:3" ht="15" customHeight="1">
      <c r="A53" s="24">
        <v>50</v>
      </c>
      <c r="B53" s="25" t="s">
        <v>287</v>
      </c>
      <c r="C53" s="28">
        <v>1</v>
      </c>
    </row>
    <row r="54" spans="1:3" ht="15" customHeight="1">
      <c r="A54" s="24">
        <v>51</v>
      </c>
      <c r="B54" s="25" t="s">
        <v>5</v>
      </c>
      <c r="C54" s="28">
        <v>1</v>
      </c>
    </row>
    <row r="55" spans="1:3" ht="15" customHeight="1">
      <c r="A55" s="24">
        <v>52</v>
      </c>
      <c r="B55" s="25" t="s">
        <v>9</v>
      </c>
      <c r="C55" s="28">
        <v>1</v>
      </c>
    </row>
    <row r="56" spans="1:3" ht="15" customHeight="1">
      <c r="A56" s="24">
        <v>53</v>
      </c>
      <c r="B56" s="25" t="s">
        <v>82</v>
      </c>
      <c r="C56" s="28">
        <v>1</v>
      </c>
    </row>
    <row r="57" spans="1:3" ht="15" customHeight="1">
      <c r="A57" s="24">
        <v>54</v>
      </c>
      <c r="B57" s="25" t="s">
        <v>46</v>
      </c>
      <c r="C57" s="28">
        <v>1</v>
      </c>
    </row>
    <row r="58" spans="1:3" ht="15" customHeight="1">
      <c r="A58" s="24">
        <v>55</v>
      </c>
      <c r="B58" s="25" t="s">
        <v>176</v>
      </c>
      <c r="C58" s="28">
        <v>1</v>
      </c>
    </row>
    <row r="59" spans="1:3" ht="15" customHeight="1" thickBot="1">
      <c r="A59" s="26">
        <v>56</v>
      </c>
      <c r="B59" s="27" t="s">
        <v>30</v>
      </c>
      <c r="C59" s="29">
        <v>1</v>
      </c>
    </row>
    <row r="60" ht="12.75">
      <c r="C60" s="4">
        <f>SUM(C4:C59)</f>
        <v>151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2010-03-18T13:23:39Z</dcterms:modified>
  <cp:category/>
  <cp:version/>
  <cp:contentType/>
  <cp:contentStatus/>
</cp:coreProperties>
</file>