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<sst xmlns="http://schemas.openxmlformats.org/spreadsheetml/2006/main" count="369" uniqueCount="209">
  <si>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</si>
  <si>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</si>
  <si>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</si>
  <si>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</si>
  <si>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</si>
  <si>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</si>
  <si>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</si>
  <si>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</si>
  <si>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</si>
  <si>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</si>
  <si>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</si>
  <si>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</si>
  <si>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GIANNI</t>
  </si>
  <si>
    <t>RICCI</t>
  </si>
  <si>
    <t>A.S.D. PODISTICA SOLIDARIETA'</t>
  </si>
  <si>
    <t>DE FELICE</t>
  </si>
  <si>
    <t>GABRIELLI</t>
  </si>
  <si>
    <t>MARATHON CLUB ROMA</t>
  </si>
  <si>
    <t>FORHANS TEAM</t>
  </si>
  <si>
    <t>CORTESE</t>
  </si>
  <si>
    <t>CALICCHIA</t>
  </si>
  <si>
    <t>SCARSELLA</t>
  </si>
  <si>
    <t>ESPOSITO</t>
  </si>
  <si>
    <t>PODISTICA MORENA</t>
  </si>
  <si>
    <t>MERCURI</t>
  </si>
  <si>
    <t>FOTI</t>
  </si>
  <si>
    <t>MOCCALDI</t>
  </si>
  <si>
    <t>ROCCA</t>
  </si>
  <si>
    <t>DICKSON</t>
  </si>
  <si>
    <t>CIOCCHETTI</t>
  </si>
  <si>
    <t>SEVERONI</t>
  </si>
  <si>
    <t>AMATORI PODISTICA TERNI</t>
  </si>
  <si>
    <t>PENTANGELO</t>
  </si>
  <si>
    <t>CORRADINI</t>
  </si>
  <si>
    <t>VALERI</t>
  </si>
  <si>
    <t>MAGRINI</t>
  </si>
  <si>
    <t>TIVOLI MARATHON</t>
  </si>
  <si>
    <t>CASTELLANA</t>
  </si>
  <si>
    <t>TONANZI</t>
  </si>
  <si>
    <t>DE GREGORI</t>
  </si>
  <si>
    <t>GALANTI</t>
  </si>
  <si>
    <t>ORAZI</t>
  </si>
  <si>
    <t>GAUDIOSO</t>
  </si>
  <si>
    <t>PINO</t>
  </si>
  <si>
    <t>GARDOSE</t>
  </si>
  <si>
    <t>BIANCO</t>
  </si>
  <si>
    <t>PELLEGRINI</t>
  </si>
  <si>
    <t>CAFFARELLA TEAM</t>
  </si>
  <si>
    <t>BACIUCCHI</t>
  </si>
  <si>
    <t>GRILLI</t>
  </si>
  <si>
    <t>SPADA</t>
  </si>
  <si>
    <t>PROCACCI</t>
  </si>
  <si>
    <t>BOUDOUMA</t>
  </si>
  <si>
    <t>BELTRONE</t>
  </si>
  <si>
    <t>ASD ALBATROS ROMA</t>
  </si>
  <si>
    <t>ORLANDI</t>
  </si>
  <si>
    <t>TOZZI</t>
  </si>
  <si>
    <t>NATURALMENTE CASTELNUOVO</t>
  </si>
  <si>
    <t>ASD BEATI GLI ULTIMI</t>
  </si>
  <si>
    <t>LENTI</t>
  </si>
  <si>
    <t>DI GREGORIO</t>
  </si>
  <si>
    <t>SCHISANO</t>
  </si>
  <si>
    <t>CERIONI</t>
  </si>
  <si>
    <t>GIACOMELLI</t>
  </si>
  <si>
    <t>ZERVOS</t>
  </si>
  <si>
    <t>SIGNORI</t>
  </si>
  <si>
    <t>PASSARO</t>
  </si>
  <si>
    <t>CECCARELLI</t>
  </si>
  <si>
    <t>SPATUZZO</t>
  </si>
  <si>
    <t>LAI</t>
  </si>
  <si>
    <t>POLETTI</t>
  </si>
  <si>
    <t>VACCARELLA</t>
  </si>
  <si>
    <t>GALIENI</t>
  </si>
  <si>
    <t>LAZZARINI</t>
  </si>
  <si>
    <t>D</t>
  </si>
  <si>
    <t>SABINA MARATHON</t>
  </si>
  <si>
    <t>C</t>
  </si>
  <si>
    <t>MARCIATORI SIMBRUINI</t>
  </si>
  <si>
    <t>E</t>
  </si>
  <si>
    <t>ASD POL. CIOCIARA A. FAVA</t>
  </si>
  <si>
    <t>GS CAT SPORT ROMA</t>
  </si>
  <si>
    <t>B</t>
  </si>
  <si>
    <t>VITAMINA RUNNING</t>
  </si>
  <si>
    <t>H</t>
  </si>
  <si>
    <t>RUNNERS CIAMPINO</t>
  </si>
  <si>
    <t>CALCATERRA SPORT</t>
  </si>
  <si>
    <t>F</t>
  </si>
  <si>
    <t>G.P. PRENESTE</t>
  </si>
  <si>
    <t>ASTERIX MORLUPO</t>
  </si>
  <si>
    <t>N</t>
  </si>
  <si>
    <t>SS LAZIO ATL. LEGGERA</t>
  </si>
  <si>
    <t>UISP MONTEROTONDO</t>
  </si>
  <si>
    <t>G</t>
  </si>
  <si>
    <t>AIRONE MINTI DELLA TOLFA</t>
  </si>
  <si>
    <t>C.C. LAIO</t>
  </si>
  <si>
    <t>RUNNING EVOLUTION</t>
  </si>
  <si>
    <t>ROMA ROD RUNNERS</t>
  </si>
  <si>
    <t>R</t>
  </si>
  <si>
    <t>Q</t>
  </si>
  <si>
    <t>DUE PONTI</t>
  </si>
  <si>
    <t>O</t>
  </si>
  <si>
    <t>RUN FOR FUN</t>
  </si>
  <si>
    <t>LBM SPORT ROMA</t>
  </si>
  <si>
    <t>BANCARI ROMANI</t>
  </si>
  <si>
    <t>ASD INTESATLETICA</t>
  </si>
  <si>
    <t>ALBATROS</t>
  </si>
  <si>
    <t>ATLETICA MONTEROTONDO</t>
  </si>
  <si>
    <t>M</t>
  </si>
  <si>
    <t>ATLETICA NEPI</t>
  </si>
  <si>
    <t>G. P. ATL. FALERIA</t>
  </si>
  <si>
    <t>ATLETICA VITA ROMA</t>
  </si>
  <si>
    <t>WORLD TRUCK TEAM</t>
  </si>
  <si>
    <t>AMATORI ATL PORTA</t>
  </si>
  <si>
    <t>GS LITAL</t>
  </si>
  <si>
    <t>ASD ALTO LAZIO</t>
  </si>
  <si>
    <t>P</t>
  </si>
  <si>
    <t>CAT SPORT</t>
  </si>
  <si>
    <t>I</t>
  </si>
  <si>
    <t>AVIS IN CORSA CONVERSANO</t>
  </si>
  <si>
    <t>ASD MEDITERRANEA OSTIA</t>
  </si>
  <si>
    <t>T</t>
  </si>
  <si>
    <t>ASD RUNNERS RIETI TOUR</t>
  </si>
  <si>
    <t>L</t>
  </si>
  <si>
    <t>FALERIA</t>
  </si>
  <si>
    <t>D'INNOCENTI</t>
  </si>
  <si>
    <t>MATTACOLA</t>
  </si>
  <si>
    <t>ARMIERI</t>
  </si>
  <si>
    <t>SFORZA</t>
  </si>
  <si>
    <t>CORREALE</t>
  </si>
  <si>
    <t>TUFANO</t>
  </si>
  <si>
    <t>VITTORE</t>
  </si>
  <si>
    <t>SERGOLA</t>
  </si>
  <si>
    <t>IMBOCATURA</t>
  </si>
  <si>
    <t>VISICCHIO</t>
  </si>
  <si>
    <t>MENEGUZO</t>
  </si>
  <si>
    <t>CHIUMIENTO</t>
  </si>
  <si>
    <t>BORTOLONI</t>
  </si>
  <si>
    <t>MACIOLE</t>
  </si>
  <si>
    <t>DELL ANNO</t>
  </si>
  <si>
    <t>DANZA</t>
  </si>
  <si>
    <t>VENTOSILLA</t>
  </si>
  <si>
    <t>BELA'</t>
  </si>
  <si>
    <t>BANDINU</t>
  </si>
  <si>
    <t>FELICIETTI</t>
  </si>
  <si>
    <t>PATRICOLO</t>
  </si>
  <si>
    <t>BRUZESI</t>
  </si>
  <si>
    <t>BROGI</t>
  </si>
  <si>
    <t>Yahya</t>
  </si>
  <si>
    <t>Narco</t>
  </si>
  <si>
    <t>Roberto</t>
  </si>
  <si>
    <t>Gianni</t>
  </si>
  <si>
    <t>Fabio</t>
  </si>
  <si>
    <t>Marco</t>
  </si>
  <si>
    <t>Ivan</t>
  </si>
  <si>
    <t>Gianluca</t>
  </si>
  <si>
    <t>Giuseppe</t>
  </si>
  <si>
    <t>Mario</t>
  </si>
  <si>
    <t>Emilio</t>
  </si>
  <si>
    <t>Marcello</t>
  </si>
  <si>
    <t>Luciano</t>
  </si>
  <si>
    <t>Massimo</t>
  </si>
  <si>
    <t>Veronica</t>
  </si>
  <si>
    <t>Lorenzo</t>
  </si>
  <si>
    <t>Francesco</t>
  </si>
  <si>
    <t>Bruno</t>
  </si>
  <si>
    <t>Alessandro</t>
  </si>
  <si>
    <t>Emiliano</t>
  </si>
  <si>
    <t>Maria Rita</t>
  </si>
  <si>
    <t>Thi Kim Thu</t>
  </si>
  <si>
    <t>Angelo</t>
  </si>
  <si>
    <t>Ernesto</t>
  </si>
  <si>
    <t>Cristina</t>
  </si>
  <si>
    <t>Alberto</t>
  </si>
  <si>
    <t>Graiano</t>
  </si>
  <si>
    <t>Armando</t>
  </si>
  <si>
    <t>Eugenio</t>
  </si>
  <si>
    <t>Leone</t>
  </si>
  <si>
    <t>Daniela</t>
  </si>
  <si>
    <t>Antonio</t>
  </si>
  <si>
    <t>Stefano</t>
  </si>
  <si>
    <t>Natale</t>
  </si>
  <si>
    <t>Roberta</t>
  </si>
  <si>
    <t>Claudio</t>
  </si>
  <si>
    <t>Domingo Jr</t>
  </si>
  <si>
    <t>Silvestro</t>
  </si>
  <si>
    <t>Carlo</t>
  </si>
  <si>
    <t>Paolo</t>
  </si>
  <si>
    <t>Umberto</t>
  </si>
  <si>
    <t>Maurizio</t>
  </si>
  <si>
    <t>Sandro</t>
  </si>
  <si>
    <t>Adriano</t>
  </si>
  <si>
    <t>Andrea</t>
  </si>
  <si>
    <t>Gianna</t>
  </si>
  <si>
    <t>S. Edith Rosari</t>
  </si>
  <si>
    <t>Ignazio</t>
  </si>
  <si>
    <t>Eleonora</t>
  </si>
  <si>
    <t>James</t>
  </si>
  <si>
    <t>Giovanni</t>
  </si>
  <si>
    <t>Giancarlo</t>
  </si>
  <si>
    <t>Ludovica</t>
  </si>
  <si>
    <t>Vinceno</t>
  </si>
  <si>
    <t>Maria</t>
  </si>
  <si>
    <t>Silvana</t>
  </si>
  <si>
    <t>Susanna</t>
  </si>
  <si>
    <t>Fabrizio</t>
  </si>
  <si>
    <t>Danilo</t>
  </si>
  <si>
    <t>Maratonina di Stimigliano</t>
  </si>
  <si>
    <t>5ª edizione</t>
  </si>
  <si>
    <t>Stimigliano Scalo (RI) Italia - Domenica 22/02/2015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</si>
</sst>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  <numFmt numFmtId="176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2" xfId="49" applyFont="1" applyFill="1" applyBorder="1" applyAlignment="1">
      <alignment vertical="center"/>
      <protection/>
    </xf>
    <xf numFmtId="0" fontId="7" fillId="0" borderId="12" xfId="49" applyFont="1" applyFill="1" applyBorder="1" applyAlignment="1">
      <alignment horizontal="center" vertical="center"/>
      <protection/>
    </xf>
    <xf numFmtId="176" fontId="7" fillId="0" borderId="12" xfId="49" applyNumberFormat="1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176" fontId="7" fillId="0" borderId="13" xfId="49" applyNumberFormat="1" applyFont="1" applyFill="1" applyBorder="1" applyAlignment="1">
      <alignment horizontal="center" vertical="center"/>
      <protection/>
    </xf>
    <xf numFmtId="0" fontId="7" fillId="0" borderId="14" xfId="49" applyFont="1" applyFill="1" applyBorder="1" applyAlignment="1">
      <alignment vertical="center"/>
      <protection/>
    </xf>
    <xf numFmtId="0" fontId="7" fillId="0" borderId="14" xfId="49" applyFont="1" applyFill="1" applyBorder="1" applyAlignment="1">
      <alignment horizontal="center" vertical="center"/>
      <protection/>
    </xf>
    <xf numFmtId="176" fontId="7" fillId="0" borderId="14" xfId="49" applyNumberFormat="1" applyFont="1" applyFill="1" applyBorder="1" applyAlignment="1">
      <alignment horizontal="center" vertical="center"/>
      <protection/>
    </xf>
    <xf numFmtId="0" fontId="50" fillId="35" borderId="13" xfId="49" applyFont="1" applyFill="1" applyBorder="1" applyAlignment="1">
      <alignment vertical="center"/>
      <protection/>
    </xf>
    <xf numFmtId="0" fontId="50" fillId="35" borderId="13" xfId="49" applyFont="1" applyFill="1" applyBorder="1" applyAlignment="1">
      <alignment horizontal="center" vertical="center"/>
      <protection/>
    </xf>
    <xf numFmtId="176" fontId="50" fillId="35" borderId="13" xfId="49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vertical="center"/>
    </xf>
    <xf numFmtId="0" fontId="50" fillId="35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18" t="s">
        <v>206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>
      <c r="A2" s="19" t="s">
        <v>207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" customHeight="1">
      <c r="A3" s="20" t="s">
        <v>208</v>
      </c>
      <c r="B3" s="20"/>
      <c r="C3" s="20"/>
      <c r="D3" s="20"/>
      <c r="E3" s="20"/>
      <c r="F3" s="20"/>
      <c r="G3" s="20"/>
      <c r="H3" s="20"/>
      <c r="I3" s="3" t="s">
        <v>0</v>
      </c>
      <c r="J3" s="4">
        <v>26.4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0" t="s">
        <v>52</v>
      </c>
      <c r="C5" s="30" t="s">
        <v>147</v>
      </c>
      <c r="D5" s="31" t="s">
        <v>74</v>
      </c>
      <c r="E5" s="30" t="s">
        <v>75</v>
      </c>
      <c r="F5" s="32">
        <v>0.07061342592592591</v>
      </c>
      <c r="G5" s="32">
        <v>0.07061342592592591</v>
      </c>
      <c r="H5" s="11" t="str">
        <f aca="true" t="shared" si="0" ref="H5:H18">TEXT(INT((HOUR(G5)*3600+MINUTE(G5)*60+SECOND(G5))/$J$3/60),"0")&amp;"."&amp;TEXT(MOD((HOUR(G5)*3600+MINUTE(G5)*60+SECOND(G5))/$J$3,60),"00")&amp;"/km"</f>
        <v>3.51/km</v>
      </c>
      <c r="I5" s="16">
        <f aca="true" t="shared" si="1" ref="I5:I18">G5-$G$5</f>
        <v>0</v>
      </c>
      <c r="J5" s="16">
        <f>G5-INDEX($G$5:$G$112,MATCH(D5,$D$5:$D$112,0))</f>
        <v>0</v>
      </c>
    </row>
    <row r="6" spans="1:10" s="10" customFormat="1" ht="15" customHeight="1">
      <c r="A6" s="12">
        <v>2</v>
      </c>
      <c r="B6" s="33" t="s">
        <v>60</v>
      </c>
      <c r="C6" s="33" t="s">
        <v>149</v>
      </c>
      <c r="D6" s="34" t="s">
        <v>76</v>
      </c>
      <c r="E6" s="33" t="s">
        <v>36</v>
      </c>
      <c r="F6" s="35">
        <v>0.0709375</v>
      </c>
      <c r="G6" s="35">
        <v>0.0709375</v>
      </c>
      <c r="H6" s="12" t="str">
        <f t="shared" si="0"/>
        <v>3.52/km</v>
      </c>
      <c r="I6" s="13">
        <f t="shared" si="1"/>
        <v>0.0003240740740740877</v>
      </c>
      <c r="J6" s="13">
        <f>G6-INDEX($G$5:$G$112,MATCH(D6,$D$5:$D$112,0))</f>
        <v>0</v>
      </c>
    </row>
    <row r="7" spans="1:10" s="10" customFormat="1" ht="15" customHeight="1">
      <c r="A7" s="12">
        <v>3</v>
      </c>
      <c r="B7" s="33" t="s">
        <v>124</v>
      </c>
      <c r="C7" s="33" t="s">
        <v>148</v>
      </c>
      <c r="D7" s="34" t="s">
        <v>76</v>
      </c>
      <c r="E7" s="33" t="s">
        <v>77</v>
      </c>
      <c r="F7" s="35">
        <v>0.07236111111111111</v>
      </c>
      <c r="G7" s="35">
        <v>0.07236111111111111</v>
      </c>
      <c r="H7" s="12" t="str">
        <f t="shared" si="0"/>
        <v>3.57/km</v>
      </c>
      <c r="I7" s="13">
        <f t="shared" si="1"/>
        <v>0.0017476851851851993</v>
      </c>
      <c r="J7" s="13">
        <f>G7-INDEX($G$5:$G$112,MATCH(D7,$D$5:$D$112,0))</f>
        <v>0.0014236111111111116</v>
      </c>
    </row>
    <row r="8" spans="1:10" s="10" customFormat="1" ht="15" customHeight="1">
      <c r="A8" s="12">
        <v>4</v>
      </c>
      <c r="B8" s="33" t="s">
        <v>125</v>
      </c>
      <c r="C8" s="33" t="s">
        <v>150</v>
      </c>
      <c r="D8" s="34" t="s">
        <v>78</v>
      </c>
      <c r="E8" s="33" t="s">
        <v>79</v>
      </c>
      <c r="F8" s="35">
        <v>0.07523148148148148</v>
      </c>
      <c r="G8" s="35">
        <v>0.07523148148148148</v>
      </c>
      <c r="H8" s="12" t="str">
        <f t="shared" si="0"/>
        <v>4.06/km</v>
      </c>
      <c r="I8" s="13">
        <f t="shared" si="1"/>
        <v>0.00461805555555557</v>
      </c>
      <c r="J8" s="13">
        <f>G8-INDEX($G$5:$G$112,MATCH(D8,$D$5:$D$112,0))</f>
        <v>0</v>
      </c>
    </row>
    <row r="9" spans="1:10" s="10" customFormat="1" ht="15" customHeight="1">
      <c r="A9" s="12">
        <v>5</v>
      </c>
      <c r="B9" s="33" t="s">
        <v>13</v>
      </c>
      <c r="C9" s="33" t="s">
        <v>151</v>
      </c>
      <c r="D9" s="34" t="s">
        <v>74</v>
      </c>
      <c r="E9" s="33" t="s">
        <v>58</v>
      </c>
      <c r="F9" s="35">
        <v>0.07717592592592593</v>
      </c>
      <c r="G9" s="35">
        <v>0.07717592592592593</v>
      </c>
      <c r="H9" s="12" t="str">
        <f t="shared" si="0"/>
        <v>4.13/km</v>
      </c>
      <c r="I9" s="13">
        <f t="shared" si="1"/>
        <v>0.006562500000000013</v>
      </c>
      <c r="J9" s="13">
        <f>G9-INDEX($G$5:$G$112,MATCH(D9,$D$5:$D$112,0))</f>
        <v>0.006562500000000013</v>
      </c>
    </row>
    <row r="10" spans="1:10" s="10" customFormat="1" ht="15" customHeight="1">
      <c r="A10" s="12">
        <v>6</v>
      </c>
      <c r="B10" s="33" t="s">
        <v>15</v>
      </c>
      <c r="C10" s="33" t="s">
        <v>152</v>
      </c>
      <c r="D10" s="34" t="s">
        <v>78</v>
      </c>
      <c r="E10" s="33" t="s">
        <v>80</v>
      </c>
      <c r="F10" s="35">
        <v>0.07746527777777777</v>
      </c>
      <c r="G10" s="35">
        <v>0.07746527777777777</v>
      </c>
      <c r="H10" s="12" t="str">
        <f t="shared" si="0"/>
        <v>4.14/km</v>
      </c>
      <c r="I10" s="13">
        <f t="shared" si="1"/>
        <v>0.006851851851851859</v>
      </c>
      <c r="J10" s="13">
        <f>G10-INDEX($G$5:$G$112,MATCH(D10,$D$5:$D$112,0))</f>
        <v>0.0022337962962962893</v>
      </c>
    </row>
    <row r="11" spans="1:10" s="10" customFormat="1" ht="15" customHeight="1">
      <c r="A11" s="12">
        <v>7</v>
      </c>
      <c r="B11" s="33" t="s">
        <v>56</v>
      </c>
      <c r="C11" s="33" t="s">
        <v>153</v>
      </c>
      <c r="D11" s="34" t="s">
        <v>76</v>
      </c>
      <c r="E11" s="33" t="s">
        <v>77</v>
      </c>
      <c r="F11" s="35">
        <v>0.08072916666666667</v>
      </c>
      <c r="G11" s="35">
        <v>0.08072916666666667</v>
      </c>
      <c r="H11" s="12" t="str">
        <f t="shared" si="0"/>
        <v>4.24/km</v>
      </c>
      <c r="I11" s="13">
        <f t="shared" si="1"/>
        <v>0.010115740740740758</v>
      </c>
      <c r="J11" s="13">
        <f>G11-INDEX($G$5:$G$112,MATCH(D11,$D$5:$D$112,0))</f>
        <v>0.00979166666666667</v>
      </c>
    </row>
    <row r="12" spans="1:10" s="10" customFormat="1" ht="15" customHeight="1">
      <c r="A12" s="12">
        <v>8</v>
      </c>
      <c r="B12" s="33" t="s">
        <v>126</v>
      </c>
      <c r="C12" s="33" t="s">
        <v>154</v>
      </c>
      <c r="D12" s="34" t="s">
        <v>74</v>
      </c>
      <c r="E12" s="33" t="s">
        <v>80</v>
      </c>
      <c r="F12" s="35">
        <v>0.08097222222222222</v>
      </c>
      <c r="G12" s="35">
        <v>0.08097222222222222</v>
      </c>
      <c r="H12" s="12" t="str">
        <f t="shared" si="0"/>
        <v>4.25/km</v>
      </c>
      <c r="I12" s="13">
        <f t="shared" si="1"/>
        <v>0.01035879629629631</v>
      </c>
      <c r="J12" s="13">
        <f>G12-INDEX($G$5:$G$112,MATCH(D12,$D$5:$D$112,0))</f>
        <v>0.01035879629629631</v>
      </c>
    </row>
    <row r="13" spans="1:10" s="10" customFormat="1" ht="15" customHeight="1">
      <c r="A13" s="12">
        <v>9</v>
      </c>
      <c r="B13" s="33" t="s">
        <v>22</v>
      </c>
      <c r="C13" s="33" t="s">
        <v>155</v>
      </c>
      <c r="D13" s="34" t="s">
        <v>81</v>
      </c>
      <c r="E13" s="33" t="s">
        <v>82</v>
      </c>
      <c r="F13" s="35">
        <v>0.08168981481481481</v>
      </c>
      <c r="G13" s="35">
        <v>0.08168981481481481</v>
      </c>
      <c r="H13" s="12" t="str">
        <f t="shared" si="0"/>
        <v>4.27/km</v>
      </c>
      <c r="I13" s="13">
        <f t="shared" si="1"/>
        <v>0.0110763888888889</v>
      </c>
      <c r="J13" s="13">
        <f>G13-INDEX($G$5:$G$112,MATCH(D13,$D$5:$D$112,0))</f>
        <v>0</v>
      </c>
    </row>
    <row r="14" spans="1:10" s="10" customFormat="1" ht="15" customHeight="1">
      <c r="A14" s="12">
        <v>10</v>
      </c>
      <c r="B14" s="33" t="s">
        <v>32</v>
      </c>
      <c r="C14" s="33" t="s">
        <v>156</v>
      </c>
      <c r="D14" s="34" t="s">
        <v>83</v>
      </c>
      <c r="E14" s="33" t="s">
        <v>84</v>
      </c>
      <c r="F14" s="35">
        <v>0.08238425925925925</v>
      </c>
      <c r="G14" s="35">
        <v>0.08238425925925925</v>
      </c>
      <c r="H14" s="12" t="str">
        <f t="shared" si="0"/>
        <v>4.30/km</v>
      </c>
      <c r="I14" s="13">
        <f t="shared" si="1"/>
        <v>0.011770833333333341</v>
      </c>
      <c r="J14" s="13">
        <f>G14-INDEX($G$5:$G$112,MATCH(D14,$D$5:$D$112,0))</f>
        <v>0</v>
      </c>
    </row>
    <row r="15" spans="1:10" s="10" customFormat="1" ht="15" customHeight="1">
      <c r="A15" s="12">
        <v>11</v>
      </c>
      <c r="B15" s="33" t="s">
        <v>53</v>
      </c>
      <c r="C15" s="33" t="s">
        <v>157</v>
      </c>
      <c r="D15" s="34" t="s">
        <v>74</v>
      </c>
      <c r="E15" s="33" t="s">
        <v>17</v>
      </c>
      <c r="F15" s="35">
        <v>0.08612268518518518</v>
      </c>
      <c r="G15" s="35">
        <v>0.08612268518518518</v>
      </c>
      <c r="H15" s="12" t="str">
        <f t="shared" si="0"/>
        <v>4.42/km</v>
      </c>
      <c r="I15" s="13">
        <f t="shared" si="1"/>
        <v>0.015509259259259264</v>
      </c>
      <c r="J15" s="13">
        <f>G15-INDEX($G$5:$G$112,MATCH(D15,$D$5:$D$112,0))</f>
        <v>0.015509259259259264</v>
      </c>
    </row>
    <row r="16" spans="1:10" s="10" customFormat="1" ht="15" customHeight="1">
      <c r="A16" s="12">
        <v>12</v>
      </c>
      <c r="B16" s="33" t="s">
        <v>59</v>
      </c>
      <c r="C16" s="33" t="s">
        <v>158</v>
      </c>
      <c r="D16" s="34" t="s">
        <v>76</v>
      </c>
      <c r="E16" s="33" t="s">
        <v>85</v>
      </c>
      <c r="F16" s="35">
        <v>0.08657407407407408</v>
      </c>
      <c r="G16" s="35">
        <v>0.08657407407407408</v>
      </c>
      <c r="H16" s="12" t="str">
        <f t="shared" si="0"/>
        <v>4.43/km</v>
      </c>
      <c r="I16" s="13">
        <f t="shared" si="1"/>
        <v>0.015960648148148168</v>
      </c>
      <c r="J16" s="13">
        <f>G16-INDEX($G$5:$G$112,MATCH(D16,$D$5:$D$112,0))</f>
        <v>0.01563657407407408</v>
      </c>
    </row>
    <row r="17" spans="1:10" s="10" customFormat="1" ht="15" customHeight="1">
      <c r="A17" s="12">
        <v>13</v>
      </c>
      <c r="B17" s="33" t="s">
        <v>34</v>
      </c>
      <c r="C17" s="33" t="s">
        <v>159</v>
      </c>
      <c r="D17" s="34" t="s">
        <v>86</v>
      </c>
      <c r="E17" s="33" t="s">
        <v>87</v>
      </c>
      <c r="F17" s="35">
        <v>0.08677083333333334</v>
      </c>
      <c r="G17" s="35">
        <v>0.08677083333333334</v>
      </c>
      <c r="H17" s="12" t="str">
        <f t="shared" si="0"/>
        <v>4.44/km</v>
      </c>
      <c r="I17" s="13">
        <f t="shared" si="1"/>
        <v>0.016157407407407426</v>
      </c>
      <c r="J17" s="13">
        <f>G17-INDEX($G$5:$G$112,MATCH(D17,$D$5:$D$112,0))</f>
        <v>0</v>
      </c>
    </row>
    <row r="18" spans="1:10" s="10" customFormat="1" ht="15" customHeight="1">
      <c r="A18" s="12">
        <v>14</v>
      </c>
      <c r="B18" s="33" t="s">
        <v>127</v>
      </c>
      <c r="C18" s="33" t="s">
        <v>160</v>
      </c>
      <c r="D18" s="34" t="s">
        <v>86</v>
      </c>
      <c r="E18" s="33" t="s">
        <v>88</v>
      </c>
      <c r="F18" s="35">
        <v>0.0880787037037037</v>
      </c>
      <c r="G18" s="35">
        <v>0.0880787037037037</v>
      </c>
      <c r="H18" s="12" t="str">
        <f t="shared" si="0"/>
        <v>4.48/km</v>
      </c>
      <c r="I18" s="13">
        <f t="shared" si="1"/>
        <v>0.017465277777777788</v>
      </c>
      <c r="J18" s="13">
        <f>G18-INDEX($G$5:$G$112,MATCH(D18,$D$5:$D$112,0))</f>
        <v>0.001307870370370362</v>
      </c>
    </row>
    <row r="19" spans="1:10" s="10" customFormat="1" ht="15" customHeight="1">
      <c r="A19" s="12">
        <v>15</v>
      </c>
      <c r="B19" s="33" t="s">
        <v>128</v>
      </c>
      <c r="C19" s="33" t="s">
        <v>161</v>
      </c>
      <c r="D19" s="34" t="s">
        <v>89</v>
      </c>
      <c r="E19" s="33" t="s">
        <v>85</v>
      </c>
      <c r="F19" s="35">
        <v>0.08854166666666667</v>
      </c>
      <c r="G19" s="35">
        <v>0.08854166666666667</v>
      </c>
      <c r="H19" s="12" t="str">
        <f aca="true" t="shared" si="2" ref="H19:H81">TEXT(INT((HOUR(G19)*3600+MINUTE(G19)*60+SECOND(G19))/$J$3/60),"0")&amp;"."&amp;TEXT(MOD((HOUR(G19)*3600+MINUTE(G19)*60+SECOND(G19))/$J$3,60),"00")&amp;"/km"</f>
        <v>4.50/km</v>
      </c>
      <c r="I19" s="13">
        <f aca="true" t="shared" si="3" ref="I19:I81">G19-$G$5</f>
        <v>0.01792824074074076</v>
      </c>
      <c r="J19" s="13">
        <f>G19-INDEX($G$5:$G$112,MATCH(D19,$D$5:$D$112,0))</f>
        <v>0</v>
      </c>
    </row>
    <row r="20" spans="1:10" s="10" customFormat="1" ht="15" customHeight="1">
      <c r="A20" s="12">
        <v>16</v>
      </c>
      <c r="B20" s="33" t="s">
        <v>24</v>
      </c>
      <c r="C20" s="33" t="s">
        <v>152</v>
      </c>
      <c r="D20" s="34" t="s">
        <v>78</v>
      </c>
      <c r="E20" s="33" t="s">
        <v>90</v>
      </c>
      <c r="F20" s="35">
        <v>0.08909722222222222</v>
      </c>
      <c r="G20" s="35">
        <v>0.08909722222222222</v>
      </c>
      <c r="H20" s="12" t="str">
        <f t="shared" si="2"/>
        <v>4.52/km</v>
      </c>
      <c r="I20" s="13">
        <f t="shared" si="3"/>
        <v>0.018483796296296304</v>
      </c>
      <c r="J20" s="13">
        <f>G20-INDEX($G$5:$G$112,MATCH(D20,$D$5:$D$112,0))</f>
        <v>0.013865740740740734</v>
      </c>
    </row>
    <row r="21" spans="1:10" ht="15" customHeight="1">
      <c r="A21" s="12">
        <v>17</v>
      </c>
      <c r="B21" s="33" t="s">
        <v>129</v>
      </c>
      <c r="C21" s="33" t="s">
        <v>162</v>
      </c>
      <c r="D21" s="34" t="s">
        <v>76</v>
      </c>
      <c r="E21" s="33" t="s">
        <v>91</v>
      </c>
      <c r="F21" s="35">
        <v>0.09030092592592592</v>
      </c>
      <c r="G21" s="35">
        <v>0.09030092592592592</v>
      </c>
      <c r="H21" s="12" t="str">
        <f t="shared" si="2"/>
        <v>4.56/km</v>
      </c>
      <c r="I21" s="13">
        <f t="shared" si="3"/>
        <v>0.01968750000000001</v>
      </c>
      <c r="J21" s="13">
        <f>G21-INDEX($G$5:$G$112,MATCH(D21,$D$5:$D$112,0))</f>
        <v>0.019363425925925923</v>
      </c>
    </row>
    <row r="22" spans="1:10" ht="15" customHeight="1">
      <c r="A22" s="12">
        <v>18</v>
      </c>
      <c r="B22" s="33" t="s">
        <v>61</v>
      </c>
      <c r="C22" s="33" t="s">
        <v>163</v>
      </c>
      <c r="D22" s="34" t="s">
        <v>92</v>
      </c>
      <c r="E22" s="33" t="s">
        <v>54</v>
      </c>
      <c r="F22" s="35">
        <v>0.0909375</v>
      </c>
      <c r="G22" s="35">
        <v>0.0909375</v>
      </c>
      <c r="H22" s="12" t="str">
        <f t="shared" si="2"/>
        <v>4.58/km</v>
      </c>
      <c r="I22" s="13">
        <f t="shared" si="3"/>
        <v>0.02032407407407409</v>
      </c>
      <c r="J22" s="13">
        <f>G22-INDEX($G$5:$G$112,MATCH(D22,$D$5:$D$112,0))</f>
        <v>0</v>
      </c>
    </row>
    <row r="23" spans="1:10" ht="15" customHeight="1">
      <c r="A23" s="12">
        <v>19</v>
      </c>
      <c r="B23" s="33" t="s">
        <v>20</v>
      </c>
      <c r="C23" s="33" t="s">
        <v>164</v>
      </c>
      <c r="D23" s="34" t="s">
        <v>86</v>
      </c>
      <c r="E23" s="33" t="s">
        <v>23</v>
      </c>
      <c r="F23" s="35">
        <v>0.09186342592592593</v>
      </c>
      <c r="G23" s="35">
        <v>0.09186342592592593</v>
      </c>
      <c r="H23" s="12" t="str">
        <f t="shared" si="2"/>
        <v>5.01/km</v>
      </c>
      <c r="I23" s="13">
        <f t="shared" si="3"/>
        <v>0.02125000000000002</v>
      </c>
      <c r="J23" s="13">
        <f>G23-INDEX($G$5:$G$112,MATCH(D23,$D$5:$D$112,0))</f>
        <v>0.005092592592592593</v>
      </c>
    </row>
    <row r="24" spans="1:10" ht="15" customHeight="1">
      <c r="A24" s="12">
        <v>20</v>
      </c>
      <c r="B24" s="33" t="s">
        <v>130</v>
      </c>
      <c r="C24" s="33" t="s">
        <v>165</v>
      </c>
      <c r="D24" s="34" t="s">
        <v>76</v>
      </c>
      <c r="E24" s="33" t="s">
        <v>93</v>
      </c>
      <c r="F24" s="35">
        <v>0.09234953703703704</v>
      </c>
      <c r="G24" s="35">
        <v>0.09234953703703704</v>
      </c>
      <c r="H24" s="12" t="str">
        <f t="shared" si="2"/>
        <v>5.02/km</v>
      </c>
      <c r="I24" s="13">
        <f t="shared" si="3"/>
        <v>0.021736111111111123</v>
      </c>
      <c r="J24" s="13">
        <f>G24-INDEX($G$5:$G$112,MATCH(D24,$D$5:$D$112,0))</f>
        <v>0.021412037037037035</v>
      </c>
    </row>
    <row r="25" spans="1:10" ht="15" customHeight="1">
      <c r="A25" s="12">
        <v>21</v>
      </c>
      <c r="B25" s="33" t="s">
        <v>25</v>
      </c>
      <c r="C25" s="33" t="s">
        <v>158</v>
      </c>
      <c r="D25" s="34" t="s">
        <v>86</v>
      </c>
      <c r="E25" s="33" t="s">
        <v>94</v>
      </c>
      <c r="F25" s="35">
        <v>0.09304398148148148</v>
      </c>
      <c r="G25" s="35">
        <v>0.09304398148148148</v>
      </c>
      <c r="H25" s="12" t="str">
        <f t="shared" si="2"/>
        <v>5.05/km</v>
      </c>
      <c r="I25" s="13">
        <f t="shared" si="3"/>
        <v>0.022430555555555565</v>
      </c>
      <c r="J25" s="13">
        <f>G25-INDEX($G$5:$G$112,MATCH(D25,$D$5:$D$112,0))</f>
        <v>0.006273148148148139</v>
      </c>
    </row>
    <row r="26" spans="1:10" ht="15" customHeight="1">
      <c r="A26" s="12">
        <v>22</v>
      </c>
      <c r="B26" s="33" t="s">
        <v>21</v>
      </c>
      <c r="C26" s="33" t="s">
        <v>166</v>
      </c>
      <c r="D26" s="34" t="s">
        <v>76</v>
      </c>
      <c r="E26" s="33" t="s">
        <v>95</v>
      </c>
      <c r="F26" s="35">
        <v>0.09380787037037037</v>
      </c>
      <c r="G26" s="35">
        <v>0.09380787037037037</v>
      </c>
      <c r="H26" s="12" t="str">
        <f t="shared" si="2"/>
        <v>5.07/km</v>
      </c>
      <c r="I26" s="13">
        <f t="shared" si="3"/>
        <v>0.023194444444444462</v>
      </c>
      <c r="J26" s="13">
        <f>G26-INDEX($G$5:$G$112,MATCH(D26,$D$5:$D$112,0))</f>
        <v>0.022870370370370374</v>
      </c>
    </row>
    <row r="27" spans="1:10" ht="15" customHeight="1">
      <c r="A27" s="12">
        <v>23</v>
      </c>
      <c r="B27" s="33" t="s">
        <v>26</v>
      </c>
      <c r="C27" s="33" t="s">
        <v>155</v>
      </c>
      <c r="D27" s="34" t="s">
        <v>78</v>
      </c>
      <c r="E27" s="33" t="s">
        <v>96</v>
      </c>
      <c r="F27" s="35">
        <v>0.09386574074074074</v>
      </c>
      <c r="G27" s="35">
        <v>0.09386574074074074</v>
      </c>
      <c r="H27" s="12" t="str">
        <f t="shared" si="2"/>
        <v>5.07/km</v>
      </c>
      <c r="I27" s="13">
        <f t="shared" si="3"/>
        <v>0.023252314814814823</v>
      </c>
      <c r="J27" s="13">
        <f>G27-INDEX($G$5:$G$112,MATCH(D27,$D$5:$D$112,0))</f>
        <v>0.018634259259259253</v>
      </c>
    </row>
    <row r="28" spans="1:10" ht="15" customHeight="1">
      <c r="A28" s="12">
        <v>24</v>
      </c>
      <c r="B28" s="33" t="s">
        <v>131</v>
      </c>
      <c r="C28" s="33" t="s">
        <v>167</v>
      </c>
      <c r="D28" s="34" t="s">
        <v>97</v>
      </c>
      <c r="E28" s="33" t="s">
        <v>31</v>
      </c>
      <c r="F28" s="35">
        <v>0.09400462962962963</v>
      </c>
      <c r="G28" s="35">
        <v>0.09400462962962963</v>
      </c>
      <c r="H28" s="12" t="str">
        <f t="shared" si="2"/>
        <v>5.08/km</v>
      </c>
      <c r="I28" s="13">
        <f t="shared" si="3"/>
        <v>0.02339120370370372</v>
      </c>
      <c r="J28" s="13">
        <f>G28-INDEX($G$5:$G$112,MATCH(D28,$D$5:$D$112,0))</f>
        <v>0</v>
      </c>
    </row>
    <row r="29" spans="1:10" ht="15" customHeight="1">
      <c r="A29" s="12">
        <v>25</v>
      </c>
      <c r="B29" s="33" t="s">
        <v>64</v>
      </c>
      <c r="C29" s="33" t="s">
        <v>168</v>
      </c>
      <c r="D29" s="34" t="s">
        <v>98</v>
      </c>
      <c r="E29" s="33" t="s">
        <v>18</v>
      </c>
      <c r="F29" s="35">
        <v>0.09427083333333335</v>
      </c>
      <c r="G29" s="35">
        <v>0.09427083333333335</v>
      </c>
      <c r="H29" s="12" t="str">
        <f t="shared" si="2"/>
        <v>5.09/km</v>
      </c>
      <c r="I29" s="13">
        <f t="shared" si="3"/>
        <v>0.023657407407407433</v>
      </c>
      <c r="J29" s="13">
        <f>G29-INDEX($G$5:$G$112,MATCH(D29,$D$5:$D$112,0))</f>
        <v>0</v>
      </c>
    </row>
    <row r="30" spans="1:10" ht="15" customHeight="1">
      <c r="A30" s="12">
        <v>26</v>
      </c>
      <c r="B30" s="33" t="s">
        <v>40</v>
      </c>
      <c r="C30" s="33" t="s">
        <v>169</v>
      </c>
      <c r="D30" s="34" t="s">
        <v>78</v>
      </c>
      <c r="E30" s="33" t="s">
        <v>47</v>
      </c>
      <c r="F30" s="35">
        <v>0.09436342592592593</v>
      </c>
      <c r="G30" s="35">
        <v>0.09436342592592593</v>
      </c>
      <c r="H30" s="12" t="str">
        <f t="shared" si="2"/>
        <v>5.09/km</v>
      </c>
      <c r="I30" s="13">
        <f t="shared" si="3"/>
        <v>0.02375000000000002</v>
      </c>
      <c r="J30" s="13">
        <f>G30-INDEX($G$5:$G$112,MATCH(D30,$D$5:$D$112,0))</f>
        <v>0.01913194444444445</v>
      </c>
    </row>
    <row r="31" spans="1:10" ht="15" customHeight="1">
      <c r="A31" s="12">
        <v>27</v>
      </c>
      <c r="B31" s="33" t="s">
        <v>42</v>
      </c>
      <c r="C31" s="33" t="s">
        <v>170</v>
      </c>
      <c r="D31" s="34" t="s">
        <v>86</v>
      </c>
      <c r="E31" s="33" t="s">
        <v>99</v>
      </c>
      <c r="F31" s="35">
        <v>0.09457175925925926</v>
      </c>
      <c r="G31" s="35">
        <v>0.09457175925925926</v>
      </c>
      <c r="H31" s="12" t="str">
        <f t="shared" si="2"/>
        <v>5.10/km</v>
      </c>
      <c r="I31" s="13">
        <f t="shared" si="3"/>
        <v>0.023958333333333345</v>
      </c>
      <c r="J31" s="13">
        <f>G31-INDEX($G$5:$G$112,MATCH(D31,$D$5:$D$112,0))</f>
        <v>0.0078009259259259195</v>
      </c>
    </row>
    <row r="32" spans="1:10" ht="15" customHeight="1">
      <c r="A32" s="12">
        <v>28</v>
      </c>
      <c r="B32" s="33" t="s">
        <v>132</v>
      </c>
      <c r="C32" s="33" t="s">
        <v>171</v>
      </c>
      <c r="D32" s="34" t="s">
        <v>100</v>
      </c>
      <c r="E32" s="33" t="s">
        <v>101</v>
      </c>
      <c r="F32" s="35">
        <v>0.09480324074074074</v>
      </c>
      <c r="G32" s="35">
        <v>0.09480324074074074</v>
      </c>
      <c r="H32" s="12" t="str">
        <f t="shared" si="2"/>
        <v>5.10/km</v>
      </c>
      <c r="I32" s="13">
        <f t="shared" si="3"/>
        <v>0.02418981481481483</v>
      </c>
      <c r="J32" s="13">
        <f>G32-INDEX($G$5:$G$112,MATCH(D32,$D$5:$D$112,0))</f>
        <v>0</v>
      </c>
    </row>
    <row r="33" spans="1:10" ht="15" customHeight="1">
      <c r="A33" s="15">
        <v>29</v>
      </c>
      <c r="B33" s="39" t="s">
        <v>133</v>
      </c>
      <c r="C33" s="39" t="s">
        <v>172</v>
      </c>
      <c r="D33" s="40" t="s">
        <v>76</v>
      </c>
      <c r="E33" s="39" t="s">
        <v>14</v>
      </c>
      <c r="F33" s="41">
        <v>0.09546296296296297</v>
      </c>
      <c r="G33" s="41">
        <v>0.09546296296296297</v>
      </c>
      <c r="H33" s="15" t="str">
        <f t="shared" si="2"/>
        <v>5.12/km</v>
      </c>
      <c r="I33" s="17">
        <f t="shared" si="3"/>
        <v>0.02484953703703706</v>
      </c>
      <c r="J33" s="17">
        <f>G33-INDEX($G$5:$G$112,MATCH(D33,$D$5:$D$112,0))</f>
        <v>0.02452546296296297</v>
      </c>
    </row>
    <row r="34" spans="1:10" ht="15" customHeight="1">
      <c r="A34" s="12">
        <v>30</v>
      </c>
      <c r="B34" s="33" t="s">
        <v>134</v>
      </c>
      <c r="C34" s="33" t="s">
        <v>173</v>
      </c>
      <c r="D34" s="34" t="s">
        <v>74</v>
      </c>
      <c r="E34" s="33" t="s">
        <v>101</v>
      </c>
      <c r="F34" s="35">
        <v>0.0955787037037037</v>
      </c>
      <c r="G34" s="35">
        <v>0.0955787037037037</v>
      </c>
      <c r="H34" s="12" t="str">
        <f t="shared" si="2"/>
        <v>5.13/km</v>
      </c>
      <c r="I34" s="13">
        <f t="shared" si="3"/>
        <v>0.02496527777777778</v>
      </c>
      <c r="J34" s="13">
        <f>G34-INDEX($G$5:$G$112,MATCH(D34,$D$5:$D$112,0))</f>
        <v>0.02496527777777778</v>
      </c>
    </row>
    <row r="35" spans="1:10" ht="15" customHeight="1">
      <c r="A35" s="12">
        <v>31</v>
      </c>
      <c r="B35" s="33" t="s">
        <v>135</v>
      </c>
      <c r="C35" s="33" t="s">
        <v>174</v>
      </c>
      <c r="D35" s="34" t="s">
        <v>81</v>
      </c>
      <c r="E35" s="33" t="s">
        <v>90</v>
      </c>
      <c r="F35" s="35">
        <v>0.09608796296296296</v>
      </c>
      <c r="G35" s="35">
        <v>0.09608796296296296</v>
      </c>
      <c r="H35" s="12" t="str">
        <f t="shared" si="2"/>
        <v>5.14/km</v>
      </c>
      <c r="I35" s="13">
        <f t="shared" si="3"/>
        <v>0.025474537037037046</v>
      </c>
      <c r="J35" s="13">
        <f>G35-INDEX($G$5:$G$112,MATCH(D35,$D$5:$D$112,0))</f>
        <v>0.014398148148148146</v>
      </c>
    </row>
    <row r="36" spans="1:10" ht="15" customHeight="1">
      <c r="A36" s="12">
        <v>32</v>
      </c>
      <c r="B36" s="33" t="s">
        <v>66</v>
      </c>
      <c r="C36" s="33" t="s">
        <v>175</v>
      </c>
      <c r="D36" s="34" t="s">
        <v>74</v>
      </c>
      <c r="E36" s="33" t="s">
        <v>102</v>
      </c>
      <c r="F36" s="35">
        <v>0.09614583333333333</v>
      </c>
      <c r="G36" s="35">
        <v>0.09614583333333333</v>
      </c>
      <c r="H36" s="12" t="str">
        <f t="shared" si="2"/>
        <v>5.15/km</v>
      </c>
      <c r="I36" s="13">
        <f t="shared" si="3"/>
        <v>0.02553240740740742</v>
      </c>
      <c r="J36" s="13">
        <f>G36-INDEX($G$5:$G$112,MATCH(D36,$D$5:$D$112,0))</f>
        <v>0.02553240740740742</v>
      </c>
    </row>
    <row r="37" spans="1:10" ht="15" customHeight="1">
      <c r="A37" s="12">
        <v>33</v>
      </c>
      <c r="B37" s="33" t="s">
        <v>38</v>
      </c>
      <c r="C37" s="33" t="s">
        <v>162</v>
      </c>
      <c r="D37" s="34" t="s">
        <v>76</v>
      </c>
      <c r="E37" s="33" t="s">
        <v>87</v>
      </c>
      <c r="F37" s="35">
        <v>0.09633101851851851</v>
      </c>
      <c r="G37" s="35">
        <v>0.09633101851851851</v>
      </c>
      <c r="H37" s="12" t="str">
        <f t="shared" si="2"/>
        <v>5.15/km</v>
      </c>
      <c r="I37" s="13">
        <f t="shared" si="3"/>
        <v>0.025717592592592597</v>
      </c>
      <c r="J37" s="13">
        <f>G37-INDEX($G$5:$G$112,MATCH(D37,$D$5:$D$112,0))</f>
        <v>0.02539351851851851</v>
      </c>
    </row>
    <row r="38" spans="1:10" ht="15" customHeight="1">
      <c r="A38" s="12">
        <v>34</v>
      </c>
      <c r="B38" s="33" t="s">
        <v>37</v>
      </c>
      <c r="C38" s="33" t="s">
        <v>176</v>
      </c>
      <c r="D38" s="34" t="s">
        <v>92</v>
      </c>
      <c r="E38" s="33" t="s">
        <v>103</v>
      </c>
      <c r="F38" s="35">
        <v>0.0977662037037037</v>
      </c>
      <c r="G38" s="35">
        <v>0.0977662037037037</v>
      </c>
      <c r="H38" s="12" t="str">
        <f t="shared" si="2"/>
        <v>5.20/km</v>
      </c>
      <c r="I38" s="13">
        <f t="shared" si="3"/>
        <v>0.02715277777777779</v>
      </c>
      <c r="J38" s="13">
        <f>G38-INDEX($G$5:$G$112,MATCH(D38,$D$5:$D$112,0))</f>
        <v>0.006828703703703698</v>
      </c>
    </row>
    <row r="39" spans="1:10" ht="15" customHeight="1">
      <c r="A39" s="12">
        <v>35</v>
      </c>
      <c r="B39" s="33" t="s">
        <v>50</v>
      </c>
      <c r="C39" s="33" t="s">
        <v>177</v>
      </c>
      <c r="D39" s="34" t="s">
        <v>100</v>
      </c>
      <c r="E39" s="33" t="s">
        <v>104</v>
      </c>
      <c r="F39" s="35">
        <v>0.09833333333333333</v>
      </c>
      <c r="G39" s="35">
        <v>0.09833333333333333</v>
      </c>
      <c r="H39" s="12" t="str">
        <f t="shared" si="2"/>
        <v>5.22/km</v>
      </c>
      <c r="I39" s="13">
        <f t="shared" si="3"/>
        <v>0.027719907407407415</v>
      </c>
      <c r="J39" s="13">
        <f>G39-INDEX($G$5:$G$112,MATCH(D39,$D$5:$D$112,0))</f>
        <v>0.0035300925925925847</v>
      </c>
    </row>
    <row r="40" spans="1:10" ht="15" customHeight="1">
      <c r="A40" s="12">
        <v>36</v>
      </c>
      <c r="B40" s="33" t="s">
        <v>19</v>
      </c>
      <c r="C40" s="33" t="s">
        <v>178</v>
      </c>
      <c r="D40" s="34" t="s">
        <v>92</v>
      </c>
      <c r="E40" s="33" t="s">
        <v>84</v>
      </c>
      <c r="F40" s="35">
        <v>0.09854166666666668</v>
      </c>
      <c r="G40" s="35">
        <v>0.09854166666666668</v>
      </c>
      <c r="H40" s="12" t="str">
        <f t="shared" si="2"/>
        <v>5.23/km</v>
      </c>
      <c r="I40" s="13">
        <f t="shared" si="3"/>
        <v>0.027928240740740767</v>
      </c>
      <c r="J40" s="13">
        <f>G40-INDEX($G$5:$G$112,MATCH(D40,$D$5:$D$112,0))</f>
        <v>0.007604166666666676</v>
      </c>
    </row>
    <row r="41" spans="1:10" ht="15" customHeight="1">
      <c r="A41" s="12">
        <v>37</v>
      </c>
      <c r="B41" s="33" t="s">
        <v>63</v>
      </c>
      <c r="C41" s="33" t="s">
        <v>160</v>
      </c>
      <c r="D41" s="34" t="s">
        <v>78</v>
      </c>
      <c r="E41" s="33" t="s">
        <v>105</v>
      </c>
      <c r="F41" s="35">
        <v>0.09954861111111112</v>
      </c>
      <c r="G41" s="35">
        <v>0.09954861111111112</v>
      </c>
      <c r="H41" s="12" t="str">
        <f t="shared" si="2"/>
        <v>5.26/km</v>
      </c>
      <c r="I41" s="13">
        <f t="shared" si="3"/>
        <v>0.028935185185185203</v>
      </c>
      <c r="J41" s="13">
        <f>G41-INDEX($G$5:$G$112,MATCH(D41,$D$5:$D$112,0))</f>
        <v>0.024317129629629633</v>
      </c>
    </row>
    <row r="42" spans="1:10" ht="15" customHeight="1">
      <c r="A42" s="12">
        <v>38</v>
      </c>
      <c r="B42" s="33" t="s">
        <v>65</v>
      </c>
      <c r="C42" s="33" t="s">
        <v>163</v>
      </c>
      <c r="D42" s="34" t="s">
        <v>78</v>
      </c>
      <c r="E42" s="33" t="s">
        <v>85</v>
      </c>
      <c r="F42" s="35">
        <v>0.10002314814814815</v>
      </c>
      <c r="G42" s="35">
        <v>0.10002314814814815</v>
      </c>
      <c r="H42" s="12" t="str">
        <f t="shared" si="2"/>
        <v>5.27/km</v>
      </c>
      <c r="I42" s="13">
        <f t="shared" si="3"/>
        <v>0.02940972222222224</v>
      </c>
      <c r="J42" s="13">
        <f>G42-INDEX($G$5:$G$112,MATCH(D42,$D$5:$D$112,0))</f>
        <v>0.02479166666666667</v>
      </c>
    </row>
    <row r="43" spans="1:10" ht="15" customHeight="1">
      <c r="A43" s="12">
        <v>39</v>
      </c>
      <c r="B43" s="33" t="s">
        <v>35</v>
      </c>
      <c r="C43" s="33" t="s">
        <v>179</v>
      </c>
      <c r="D43" s="34" t="s">
        <v>74</v>
      </c>
      <c r="E43" s="33" t="s">
        <v>106</v>
      </c>
      <c r="F43" s="35">
        <v>0.10027777777777779</v>
      </c>
      <c r="G43" s="35">
        <v>0.10027777777777779</v>
      </c>
      <c r="H43" s="12" t="str">
        <f t="shared" si="2"/>
        <v>5.28/km</v>
      </c>
      <c r="I43" s="13">
        <f t="shared" si="3"/>
        <v>0.029664351851851872</v>
      </c>
      <c r="J43" s="13">
        <f>G43-INDEX($G$5:$G$112,MATCH(D43,$D$5:$D$112,0))</f>
        <v>0.029664351851851872</v>
      </c>
    </row>
    <row r="44" spans="1:10" ht="15" customHeight="1">
      <c r="A44" s="15">
        <v>40</v>
      </c>
      <c r="B44" s="39" t="s">
        <v>136</v>
      </c>
      <c r="C44" s="39" t="s">
        <v>180</v>
      </c>
      <c r="D44" s="40" t="s">
        <v>83</v>
      </c>
      <c r="E44" s="39" t="s">
        <v>14</v>
      </c>
      <c r="F44" s="41">
        <v>0.10045138888888888</v>
      </c>
      <c r="G44" s="41">
        <v>0.10045138888888888</v>
      </c>
      <c r="H44" s="15" t="str">
        <f t="shared" si="2"/>
        <v>5.29/km</v>
      </c>
      <c r="I44" s="17">
        <f t="shared" si="3"/>
        <v>0.02983796296296297</v>
      </c>
      <c r="J44" s="17">
        <f>G44-INDEX($G$5:$G$112,MATCH(D44,$D$5:$D$112,0))</f>
        <v>0.018067129629629627</v>
      </c>
    </row>
    <row r="45" spans="1:10" ht="15" customHeight="1">
      <c r="A45" s="12">
        <v>41</v>
      </c>
      <c r="B45" s="33" t="s">
        <v>51</v>
      </c>
      <c r="C45" s="33" t="s">
        <v>181</v>
      </c>
      <c r="D45" s="34" t="s">
        <v>107</v>
      </c>
      <c r="E45" s="33" t="s">
        <v>108</v>
      </c>
      <c r="F45" s="35">
        <v>0.10045138888888888</v>
      </c>
      <c r="G45" s="35">
        <v>0.10045138888888888</v>
      </c>
      <c r="H45" s="12" t="str">
        <f t="shared" si="2"/>
        <v>5.29/km</v>
      </c>
      <c r="I45" s="13">
        <f t="shared" si="3"/>
        <v>0.02983796296296297</v>
      </c>
      <c r="J45" s="13">
        <f>G45-INDEX($G$5:$G$112,MATCH(D45,$D$5:$D$112,0))</f>
        <v>0</v>
      </c>
    </row>
    <row r="46" spans="1:10" ht="15" customHeight="1">
      <c r="A46" s="12">
        <v>42</v>
      </c>
      <c r="B46" s="33" t="s">
        <v>127</v>
      </c>
      <c r="C46" s="33" t="s">
        <v>182</v>
      </c>
      <c r="D46" s="34" t="s">
        <v>78</v>
      </c>
      <c r="E46" s="33" t="s">
        <v>88</v>
      </c>
      <c r="F46" s="35">
        <v>0.10064814814814815</v>
      </c>
      <c r="G46" s="35">
        <v>0.10064814814814815</v>
      </c>
      <c r="H46" s="12" t="str">
        <f t="shared" si="2"/>
        <v>5.29/km</v>
      </c>
      <c r="I46" s="13">
        <f t="shared" si="3"/>
        <v>0.03003472222222224</v>
      </c>
      <c r="J46" s="13">
        <f>G46-INDEX($G$5:$G$112,MATCH(D46,$D$5:$D$112,0))</f>
        <v>0.02541666666666667</v>
      </c>
    </row>
    <row r="47" spans="1:10" ht="15" customHeight="1">
      <c r="A47" s="12">
        <v>43</v>
      </c>
      <c r="B47" s="33" t="s">
        <v>49</v>
      </c>
      <c r="C47" s="33" t="s">
        <v>152</v>
      </c>
      <c r="D47" s="34" t="s">
        <v>81</v>
      </c>
      <c r="E47" s="33" t="s">
        <v>109</v>
      </c>
      <c r="F47" s="35">
        <v>0.10146990740740741</v>
      </c>
      <c r="G47" s="35">
        <v>0.10146990740740741</v>
      </c>
      <c r="H47" s="12" t="str">
        <f t="shared" si="2"/>
        <v>5.32/km</v>
      </c>
      <c r="I47" s="13">
        <f t="shared" si="3"/>
        <v>0.0308564814814815</v>
      </c>
      <c r="J47" s="13">
        <f>G47-INDEX($G$5:$G$112,MATCH(D47,$D$5:$D$112,0))</f>
        <v>0.0197800925925926</v>
      </c>
    </row>
    <row r="48" spans="1:10" ht="15" customHeight="1">
      <c r="A48" s="12">
        <v>44</v>
      </c>
      <c r="B48" s="33" t="s">
        <v>44</v>
      </c>
      <c r="C48" s="33" t="s">
        <v>183</v>
      </c>
      <c r="D48" s="34" t="s">
        <v>86</v>
      </c>
      <c r="E48" s="33" t="s">
        <v>85</v>
      </c>
      <c r="F48" s="35">
        <v>0.10225694444444444</v>
      </c>
      <c r="G48" s="35">
        <v>0.10225694444444444</v>
      </c>
      <c r="H48" s="12" t="str">
        <f t="shared" si="2"/>
        <v>5.35/km</v>
      </c>
      <c r="I48" s="13">
        <f t="shared" si="3"/>
        <v>0.03164351851851853</v>
      </c>
      <c r="J48" s="13">
        <f>G48-INDEX($G$5:$G$112,MATCH(D48,$D$5:$D$112,0))</f>
        <v>0.015486111111111103</v>
      </c>
    </row>
    <row r="49" spans="1:10" ht="15" customHeight="1">
      <c r="A49" s="12">
        <v>45</v>
      </c>
      <c r="B49" s="33" t="s">
        <v>72</v>
      </c>
      <c r="C49" s="33" t="s">
        <v>184</v>
      </c>
      <c r="D49" s="34" t="s">
        <v>92</v>
      </c>
      <c r="E49" s="33" t="s">
        <v>110</v>
      </c>
      <c r="F49" s="35">
        <v>0.10319444444444444</v>
      </c>
      <c r="G49" s="35">
        <v>0.10319444444444444</v>
      </c>
      <c r="H49" s="12" t="str">
        <f t="shared" si="2"/>
        <v>5.38/km</v>
      </c>
      <c r="I49" s="13">
        <f t="shared" si="3"/>
        <v>0.03258101851851852</v>
      </c>
      <c r="J49" s="13">
        <f>G49-INDEX($G$5:$G$112,MATCH(D49,$D$5:$D$112,0))</f>
        <v>0.012256944444444431</v>
      </c>
    </row>
    <row r="50" spans="1:10" ht="15" customHeight="1">
      <c r="A50" s="12">
        <v>46</v>
      </c>
      <c r="B50" s="33" t="s">
        <v>46</v>
      </c>
      <c r="C50" s="33" t="s">
        <v>182</v>
      </c>
      <c r="D50" s="34" t="s">
        <v>92</v>
      </c>
      <c r="E50" s="33" t="s">
        <v>110</v>
      </c>
      <c r="F50" s="35">
        <v>0.10319444444444444</v>
      </c>
      <c r="G50" s="35">
        <v>0.10319444444444444</v>
      </c>
      <c r="H50" s="12" t="str">
        <f t="shared" si="2"/>
        <v>5.38/km</v>
      </c>
      <c r="I50" s="13">
        <f t="shared" si="3"/>
        <v>0.03258101851851852</v>
      </c>
      <c r="J50" s="13">
        <f>G50-INDEX($G$5:$G$112,MATCH(D50,$D$5:$D$112,0))</f>
        <v>0.012256944444444431</v>
      </c>
    </row>
    <row r="51" spans="1:10" ht="15" customHeight="1">
      <c r="A51" s="12">
        <v>47</v>
      </c>
      <c r="B51" s="33" t="s">
        <v>68</v>
      </c>
      <c r="C51" s="33" t="s">
        <v>152</v>
      </c>
      <c r="D51" s="34" t="s">
        <v>74</v>
      </c>
      <c r="E51" s="33" t="s">
        <v>111</v>
      </c>
      <c r="F51" s="35">
        <v>0.10403935185185186</v>
      </c>
      <c r="G51" s="35">
        <v>0.10403935185185186</v>
      </c>
      <c r="H51" s="12" t="str">
        <f t="shared" si="2"/>
        <v>5.40/km</v>
      </c>
      <c r="I51" s="13">
        <f t="shared" si="3"/>
        <v>0.03342592592592594</v>
      </c>
      <c r="J51" s="13">
        <f>G51-INDEX($G$5:$G$112,MATCH(D51,$D$5:$D$112,0))</f>
        <v>0.03342592592592594</v>
      </c>
    </row>
    <row r="52" spans="1:10" ht="15" customHeight="1">
      <c r="A52" s="12">
        <v>48</v>
      </c>
      <c r="B52" s="33" t="s">
        <v>62</v>
      </c>
      <c r="C52" s="33" t="s">
        <v>185</v>
      </c>
      <c r="D52" s="34" t="s">
        <v>74</v>
      </c>
      <c r="E52" s="33" t="s">
        <v>103</v>
      </c>
      <c r="F52" s="35">
        <v>0.10519675925925925</v>
      </c>
      <c r="G52" s="35">
        <v>0.10519675925925925</v>
      </c>
      <c r="H52" s="12" t="str">
        <f t="shared" si="2"/>
        <v>5.44/km</v>
      </c>
      <c r="I52" s="13">
        <f t="shared" si="3"/>
        <v>0.03458333333333334</v>
      </c>
      <c r="J52" s="13">
        <f>G52-INDEX($G$5:$G$112,MATCH(D52,$D$5:$D$112,0))</f>
        <v>0.03458333333333334</v>
      </c>
    </row>
    <row r="53" spans="1:10" ht="15" customHeight="1">
      <c r="A53" s="12">
        <v>49</v>
      </c>
      <c r="B53" s="33" t="s">
        <v>55</v>
      </c>
      <c r="C53" s="33" t="s">
        <v>155</v>
      </c>
      <c r="D53" s="34" t="s">
        <v>78</v>
      </c>
      <c r="E53" s="33" t="s">
        <v>103</v>
      </c>
      <c r="F53" s="35">
        <v>0.10533564814814815</v>
      </c>
      <c r="G53" s="35">
        <v>0.10533564814814815</v>
      </c>
      <c r="H53" s="12" t="str">
        <f t="shared" si="2"/>
        <v>5.45/km</v>
      </c>
      <c r="I53" s="13">
        <f t="shared" si="3"/>
        <v>0.03472222222222224</v>
      </c>
      <c r="J53" s="13">
        <f>G53-INDEX($G$5:$G$112,MATCH(D53,$D$5:$D$112,0))</f>
        <v>0.030104166666666668</v>
      </c>
    </row>
    <row r="54" spans="1:10" ht="15" customHeight="1">
      <c r="A54" s="12">
        <v>50</v>
      </c>
      <c r="B54" s="33" t="s">
        <v>41</v>
      </c>
      <c r="C54" s="33" t="s">
        <v>152</v>
      </c>
      <c r="D54" s="34" t="s">
        <v>76</v>
      </c>
      <c r="E54" s="33" t="s">
        <v>90</v>
      </c>
      <c r="F54" s="35">
        <v>0.10667824074074074</v>
      </c>
      <c r="G54" s="35">
        <v>0.10667824074074074</v>
      </c>
      <c r="H54" s="12" t="str">
        <f t="shared" si="2"/>
        <v>5.49/km</v>
      </c>
      <c r="I54" s="13">
        <f t="shared" si="3"/>
        <v>0.03606481481481483</v>
      </c>
      <c r="J54" s="13">
        <f>G54-INDEX($G$5:$G$112,MATCH(D54,$D$5:$D$112,0))</f>
        <v>0.03574074074074074</v>
      </c>
    </row>
    <row r="55" spans="1:10" ht="15" customHeight="1">
      <c r="A55" s="12">
        <v>51</v>
      </c>
      <c r="B55" s="33" t="s">
        <v>137</v>
      </c>
      <c r="C55" s="33" t="s">
        <v>186</v>
      </c>
      <c r="D55" s="34" t="s">
        <v>78</v>
      </c>
      <c r="E55" s="33" t="s">
        <v>112</v>
      </c>
      <c r="F55" s="35">
        <v>0.10847222222222223</v>
      </c>
      <c r="G55" s="35">
        <v>0.10847222222222223</v>
      </c>
      <c r="H55" s="12" t="str">
        <f t="shared" si="2"/>
        <v>5.55/km</v>
      </c>
      <c r="I55" s="13">
        <f t="shared" si="3"/>
        <v>0.03785879629629632</v>
      </c>
      <c r="J55" s="13">
        <f>G55-INDEX($G$5:$G$112,MATCH(D55,$D$5:$D$112,0))</f>
        <v>0.03324074074074075</v>
      </c>
    </row>
    <row r="56" spans="1:10" ht="15" customHeight="1">
      <c r="A56" s="12">
        <v>52</v>
      </c>
      <c r="B56" s="33" t="s">
        <v>16</v>
      </c>
      <c r="C56" s="33" t="s">
        <v>187</v>
      </c>
      <c r="D56" s="34" t="s">
        <v>78</v>
      </c>
      <c r="E56" s="33" t="s">
        <v>113</v>
      </c>
      <c r="F56" s="35">
        <v>0.10909722222222222</v>
      </c>
      <c r="G56" s="35">
        <v>0.10909722222222222</v>
      </c>
      <c r="H56" s="12" t="str">
        <f t="shared" si="2"/>
        <v>5.57/km</v>
      </c>
      <c r="I56" s="13">
        <f t="shared" si="3"/>
        <v>0.03848379629629631</v>
      </c>
      <c r="J56" s="13">
        <f>G56-INDEX($G$5:$G$112,MATCH(D56,$D$5:$D$112,0))</f>
        <v>0.03386574074074074</v>
      </c>
    </row>
    <row r="57" spans="1:10" ht="15" customHeight="1">
      <c r="A57" s="12">
        <v>53</v>
      </c>
      <c r="B57" s="33" t="s">
        <v>138</v>
      </c>
      <c r="C57" s="33" t="s">
        <v>188</v>
      </c>
      <c r="D57" s="34" t="s">
        <v>74</v>
      </c>
      <c r="E57" s="33" t="s">
        <v>114</v>
      </c>
      <c r="F57" s="35">
        <v>0.1095138888888889</v>
      </c>
      <c r="G57" s="35">
        <v>0.1095138888888889</v>
      </c>
      <c r="H57" s="12" t="str">
        <f t="shared" si="2"/>
        <v>5.58/km</v>
      </c>
      <c r="I57" s="13">
        <f t="shared" si="3"/>
        <v>0.038900462962962984</v>
      </c>
      <c r="J57" s="13">
        <f>G57-INDEX($G$5:$G$112,MATCH(D57,$D$5:$D$112,0))</f>
        <v>0.038900462962962984</v>
      </c>
    </row>
    <row r="58" spans="1:10" ht="15" customHeight="1">
      <c r="A58" s="12">
        <v>54</v>
      </c>
      <c r="B58" s="33" t="s">
        <v>73</v>
      </c>
      <c r="C58" s="33" t="s">
        <v>189</v>
      </c>
      <c r="D58" s="34" t="s">
        <v>86</v>
      </c>
      <c r="E58" s="33" t="s">
        <v>114</v>
      </c>
      <c r="F58" s="35">
        <v>0.1095138888888889</v>
      </c>
      <c r="G58" s="35">
        <v>0.1095138888888889</v>
      </c>
      <c r="H58" s="12" t="str">
        <f t="shared" si="2"/>
        <v>5.58/km</v>
      </c>
      <c r="I58" s="13">
        <f t="shared" si="3"/>
        <v>0.038900462962962984</v>
      </c>
      <c r="J58" s="13">
        <f>G58-INDEX($G$5:$G$112,MATCH(D58,$D$5:$D$112,0))</f>
        <v>0.022743055555555558</v>
      </c>
    </row>
    <row r="59" spans="1:10" ht="15" customHeight="1">
      <c r="A59" s="12">
        <v>55</v>
      </c>
      <c r="B59" s="33" t="s">
        <v>69</v>
      </c>
      <c r="C59" s="33" t="s">
        <v>190</v>
      </c>
      <c r="D59" s="34" t="s">
        <v>86</v>
      </c>
      <c r="E59" s="33" t="s">
        <v>103</v>
      </c>
      <c r="F59" s="35">
        <v>0.11039351851851853</v>
      </c>
      <c r="G59" s="35">
        <v>0.11039351851851853</v>
      </c>
      <c r="H59" s="12" t="str">
        <f t="shared" si="2"/>
        <v>6.01/km</v>
      </c>
      <c r="I59" s="13">
        <f t="shared" si="3"/>
        <v>0.03978009259259262</v>
      </c>
      <c r="J59" s="13">
        <f>G59-INDEX($G$5:$G$112,MATCH(D59,$D$5:$D$112,0))</f>
        <v>0.02362268518518519</v>
      </c>
    </row>
    <row r="60" spans="1:10" ht="15" customHeight="1">
      <c r="A60" s="12">
        <v>56</v>
      </c>
      <c r="B60" s="33" t="s">
        <v>139</v>
      </c>
      <c r="C60" s="33" t="s">
        <v>191</v>
      </c>
      <c r="D60" s="34" t="s">
        <v>86</v>
      </c>
      <c r="E60" s="33" t="s">
        <v>110</v>
      </c>
      <c r="F60" s="35">
        <v>0.11054398148148148</v>
      </c>
      <c r="G60" s="35">
        <v>0.11054398148148148</v>
      </c>
      <c r="H60" s="12" t="str">
        <f t="shared" si="2"/>
        <v>6.02/km</v>
      </c>
      <c r="I60" s="13">
        <f t="shared" si="3"/>
        <v>0.039930555555555566</v>
      </c>
      <c r="J60" s="13">
        <f>G60-INDEX($G$5:$G$112,MATCH(D60,$D$5:$D$112,0))</f>
        <v>0.02377314814814814</v>
      </c>
    </row>
    <row r="61" spans="1:10" ht="15" customHeight="1">
      <c r="A61" s="12">
        <v>57</v>
      </c>
      <c r="B61" s="33" t="s">
        <v>43</v>
      </c>
      <c r="C61" s="33" t="s">
        <v>192</v>
      </c>
      <c r="D61" s="34" t="s">
        <v>115</v>
      </c>
      <c r="E61" s="33" t="s">
        <v>111</v>
      </c>
      <c r="F61" s="35">
        <v>0.1106712962962963</v>
      </c>
      <c r="G61" s="35">
        <v>0.1106712962962963</v>
      </c>
      <c r="H61" s="12" t="str">
        <f t="shared" si="2"/>
        <v>6.02/km</v>
      </c>
      <c r="I61" s="13">
        <f t="shared" si="3"/>
        <v>0.04005787037037038</v>
      </c>
      <c r="J61" s="13">
        <f>G61-INDEX($G$5:$G$112,MATCH(D61,$D$5:$D$112,0))</f>
        <v>0</v>
      </c>
    </row>
    <row r="62" spans="1:10" ht="15" customHeight="1">
      <c r="A62" s="12">
        <v>58</v>
      </c>
      <c r="B62" s="33" t="s">
        <v>140</v>
      </c>
      <c r="C62" s="33" t="s">
        <v>193</v>
      </c>
      <c r="D62" s="34" t="s">
        <v>97</v>
      </c>
      <c r="E62" s="33" t="s">
        <v>80</v>
      </c>
      <c r="F62" s="35">
        <v>0.11185185185185186</v>
      </c>
      <c r="G62" s="35">
        <v>0.11185185185185186</v>
      </c>
      <c r="H62" s="12" t="str">
        <f t="shared" si="2"/>
        <v>6.06/km</v>
      </c>
      <c r="I62" s="13">
        <f t="shared" si="3"/>
        <v>0.04123842592592594</v>
      </c>
      <c r="J62" s="13">
        <f>G62-INDEX($G$5:$G$112,MATCH(D62,$D$5:$D$112,0))</f>
        <v>0.017847222222222223</v>
      </c>
    </row>
    <row r="63" spans="1:10" ht="15" customHeight="1">
      <c r="A63" s="12">
        <v>59</v>
      </c>
      <c r="B63" s="33" t="s">
        <v>141</v>
      </c>
      <c r="C63" s="33" t="s">
        <v>169</v>
      </c>
      <c r="D63" s="34" t="s">
        <v>83</v>
      </c>
      <c r="E63" s="33" t="s">
        <v>110</v>
      </c>
      <c r="F63" s="35">
        <v>0.111875</v>
      </c>
      <c r="G63" s="35">
        <v>0.111875</v>
      </c>
      <c r="H63" s="12" t="str">
        <f t="shared" si="2"/>
        <v>6.06/km</v>
      </c>
      <c r="I63" s="13">
        <f t="shared" si="3"/>
        <v>0.04126157407407409</v>
      </c>
      <c r="J63" s="13">
        <f>G63-INDEX($G$5:$G$112,MATCH(D63,$D$5:$D$112,0))</f>
        <v>0.029490740740740748</v>
      </c>
    </row>
    <row r="64" spans="1:10" ht="15" customHeight="1">
      <c r="A64" s="12">
        <v>60</v>
      </c>
      <c r="B64" s="33" t="s">
        <v>67</v>
      </c>
      <c r="C64" s="33" t="s">
        <v>186</v>
      </c>
      <c r="D64" s="34" t="s">
        <v>86</v>
      </c>
      <c r="E64" s="33" t="s">
        <v>110</v>
      </c>
      <c r="F64" s="35">
        <v>0.11188657407407408</v>
      </c>
      <c r="G64" s="35">
        <v>0.11188657407407408</v>
      </c>
      <c r="H64" s="12" t="str">
        <f t="shared" si="2"/>
        <v>6.06/km</v>
      </c>
      <c r="I64" s="13">
        <f t="shared" si="3"/>
        <v>0.04127314814814817</v>
      </c>
      <c r="J64" s="13">
        <f>G64-INDEX($G$5:$G$112,MATCH(D64,$D$5:$D$112,0))</f>
        <v>0.025115740740740744</v>
      </c>
    </row>
    <row r="65" spans="1:10" ht="15" customHeight="1">
      <c r="A65" s="12">
        <v>61</v>
      </c>
      <c r="B65" s="33" t="s">
        <v>70</v>
      </c>
      <c r="C65" s="33" t="s">
        <v>169</v>
      </c>
      <c r="D65" s="34" t="s">
        <v>92</v>
      </c>
      <c r="E65" s="33" t="s">
        <v>112</v>
      </c>
      <c r="F65" s="35">
        <v>0.11193287037037036</v>
      </c>
      <c r="G65" s="35">
        <v>0.11193287037037036</v>
      </c>
      <c r="H65" s="12" t="str">
        <f t="shared" si="2"/>
        <v>6.06/km</v>
      </c>
      <c r="I65" s="13">
        <f t="shared" si="3"/>
        <v>0.04131944444444445</v>
      </c>
      <c r="J65" s="13">
        <f>G65-INDEX($G$5:$G$112,MATCH(D65,$D$5:$D$112,0))</f>
        <v>0.02099537037037036</v>
      </c>
    </row>
    <row r="66" spans="1:10" ht="15" customHeight="1">
      <c r="A66" s="12">
        <v>62</v>
      </c>
      <c r="B66" s="33" t="s">
        <v>142</v>
      </c>
      <c r="C66" s="33" t="s">
        <v>194</v>
      </c>
      <c r="D66" s="34" t="s">
        <v>86</v>
      </c>
      <c r="E66" s="33" t="s">
        <v>57</v>
      </c>
      <c r="F66" s="35">
        <v>0.11233796296296296</v>
      </c>
      <c r="G66" s="35">
        <v>0.11233796296296296</v>
      </c>
      <c r="H66" s="12" t="str">
        <f t="shared" si="2"/>
        <v>6.08/km</v>
      </c>
      <c r="I66" s="13">
        <f t="shared" si="3"/>
        <v>0.041724537037037046</v>
      </c>
      <c r="J66" s="13">
        <f>G66-INDEX($G$5:$G$112,MATCH(D66,$D$5:$D$112,0))</f>
        <v>0.02556712962962962</v>
      </c>
    </row>
    <row r="67" spans="1:10" ht="15" customHeight="1">
      <c r="A67" s="12">
        <v>63</v>
      </c>
      <c r="B67" s="33" t="s">
        <v>27</v>
      </c>
      <c r="C67" s="33" t="s">
        <v>149</v>
      </c>
      <c r="D67" s="34" t="s">
        <v>92</v>
      </c>
      <c r="E67" s="33" t="s">
        <v>110</v>
      </c>
      <c r="F67" s="35">
        <v>0.11341435185185185</v>
      </c>
      <c r="G67" s="35">
        <v>0.11341435185185185</v>
      </c>
      <c r="H67" s="12" t="str">
        <f t="shared" si="2"/>
        <v>6.11/km</v>
      </c>
      <c r="I67" s="13">
        <f t="shared" si="3"/>
        <v>0.04280092592592594</v>
      </c>
      <c r="J67" s="13">
        <f>G67-INDEX($G$5:$G$112,MATCH(D67,$D$5:$D$112,0))</f>
        <v>0.022476851851851845</v>
      </c>
    </row>
    <row r="68" spans="1:10" ht="15" customHeight="1">
      <c r="A68" s="12">
        <v>64</v>
      </c>
      <c r="B68" s="33" t="s">
        <v>33</v>
      </c>
      <c r="C68" s="33" t="s">
        <v>151</v>
      </c>
      <c r="D68" s="34" t="s">
        <v>78</v>
      </c>
      <c r="E68" s="33" t="s">
        <v>116</v>
      </c>
      <c r="F68" s="35">
        <v>0.11386574074074074</v>
      </c>
      <c r="G68" s="35">
        <v>0.11386574074074074</v>
      </c>
      <c r="H68" s="12" t="str">
        <f t="shared" si="2"/>
        <v>6.13/km</v>
      </c>
      <c r="I68" s="13">
        <f t="shared" si="3"/>
        <v>0.04325231481481483</v>
      </c>
      <c r="J68" s="13">
        <f>G68-INDEX($G$5:$G$112,MATCH(D68,$D$5:$D$112,0))</f>
        <v>0.03863425925925926</v>
      </c>
    </row>
    <row r="69" spans="1:10" ht="15" customHeight="1">
      <c r="A69" s="12">
        <v>65</v>
      </c>
      <c r="B69" s="33" t="s">
        <v>33</v>
      </c>
      <c r="C69" s="33" t="s">
        <v>195</v>
      </c>
      <c r="D69" s="34" t="s">
        <v>107</v>
      </c>
      <c r="E69" s="33" t="s">
        <v>116</v>
      </c>
      <c r="F69" s="35">
        <v>0.11386574074074074</v>
      </c>
      <c r="G69" s="35">
        <v>0.11386574074074074</v>
      </c>
      <c r="H69" s="12" t="str">
        <f t="shared" si="2"/>
        <v>6.13/km</v>
      </c>
      <c r="I69" s="13">
        <f t="shared" si="3"/>
        <v>0.04325231481481483</v>
      </c>
      <c r="J69" s="13">
        <f>G69-INDEX($G$5:$G$112,MATCH(D69,$D$5:$D$112,0))</f>
        <v>0.013414351851851858</v>
      </c>
    </row>
    <row r="70" spans="1:10" ht="15" customHeight="1">
      <c r="A70" s="12">
        <v>66</v>
      </c>
      <c r="B70" s="33" t="s">
        <v>28</v>
      </c>
      <c r="C70" s="33" t="s">
        <v>196</v>
      </c>
      <c r="D70" s="34" t="s">
        <v>74</v>
      </c>
      <c r="E70" s="33" t="s">
        <v>95</v>
      </c>
      <c r="F70" s="35">
        <v>0.11575231481481481</v>
      </c>
      <c r="G70" s="35">
        <v>0.11575231481481481</v>
      </c>
      <c r="H70" s="12" t="str">
        <f t="shared" si="2"/>
        <v>6.19/km</v>
      </c>
      <c r="I70" s="13">
        <f t="shared" si="3"/>
        <v>0.045138888888888895</v>
      </c>
      <c r="J70" s="13">
        <f>G70-INDEX($G$5:$G$112,MATCH(D70,$D$5:$D$112,0))</f>
        <v>0.045138888888888895</v>
      </c>
    </row>
    <row r="71" spans="1:10" ht="15" customHeight="1">
      <c r="A71" s="12">
        <v>67</v>
      </c>
      <c r="B71" s="33" t="s">
        <v>30</v>
      </c>
      <c r="C71" s="33" t="s">
        <v>179</v>
      </c>
      <c r="D71" s="34" t="s">
        <v>78</v>
      </c>
      <c r="E71" s="33" t="s">
        <v>85</v>
      </c>
      <c r="F71" s="35">
        <v>0.11724537037037037</v>
      </c>
      <c r="G71" s="35">
        <v>0.11724537037037037</v>
      </c>
      <c r="H71" s="12" t="str">
        <f t="shared" si="2"/>
        <v>6.24/km</v>
      </c>
      <c r="I71" s="13">
        <f t="shared" si="3"/>
        <v>0.04663194444444446</v>
      </c>
      <c r="J71" s="13">
        <f>G71-INDEX($G$5:$G$112,MATCH(D71,$D$5:$D$112,0))</f>
        <v>0.04201388888888889</v>
      </c>
    </row>
    <row r="72" spans="1:10" ht="15" customHeight="1">
      <c r="A72" s="12">
        <v>68</v>
      </c>
      <c r="B72" s="33" t="s">
        <v>45</v>
      </c>
      <c r="C72" s="33" t="s">
        <v>197</v>
      </c>
      <c r="D72" s="34" t="s">
        <v>117</v>
      </c>
      <c r="E72" s="33" t="s">
        <v>118</v>
      </c>
      <c r="F72" s="35">
        <v>0.11813657407407407</v>
      </c>
      <c r="G72" s="35">
        <v>0.11813657407407407</v>
      </c>
      <c r="H72" s="12" t="str">
        <f t="shared" si="2"/>
        <v>6.27/km</v>
      </c>
      <c r="I72" s="13">
        <f t="shared" si="3"/>
        <v>0.04752314814814816</v>
      </c>
      <c r="J72" s="13">
        <f>G72-INDEX($G$5:$G$112,MATCH(D72,$D$5:$D$112,0))</f>
        <v>0</v>
      </c>
    </row>
    <row r="73" spans="1:10" ht="15" customHeight="1">
      <c r="A73" s="12">
        <v>69</v>
      </c>
      <c r="B73" s="33" t="s">
        <v>71</v>
      </c>
      <c r="C73" s="33" t="s">
        <v>198</v>
      </c>
      <c r="D73" s="34" t="s">
        <v>92</v>
      </c>
      <c r="E73" s="33" t="s">
        <v>119</v>
      </c>
      <c r="F73" s="35">
        <v>0.11900462962962964</v>
      </c>
      <c r="G73" s="35">
        <v>0.11900462962962964</v>
      </c>
      <c r="H73" s="12" t="str">
        <f t="shared" si="2"/>
        <v>6.29/km</v>
      </c>
      <c r="I73" s="13">
        <f t="shared" si="3"/>
        <v>0.04839120370370373</v>
      </c>
      <c r="J73" s="13">
        <f>G73-INDEX($G$5:$G$112,MATCH(D73,$D$5:$D$112,0))</f>
        <v>0.028067129629629636</v>
      </c>
    </row>
    <row r="74" spans="1:10" ht="15" customHeight="1">
      <c r="A74" s="12">
        <v>70</v>
      </c>
      <c r="B74" s="33" t="s">
        <v>48</v>
      </c>
      <c r="C74" s="33" t="s">
        <v>199</v>
      </c>
      <c r="D74" s="34" t="s">
        <v>107</v>
      </c>
      <c r="E74" s="33" t="s">
        <v>103</v>
      </c>
      <c r="F74" s="35">
        <v>0.11949074074074074</v>
      </c>
      <c r="G74" s="35">
        <v>0.11949074074074074</v>
      </c>
      <c r="H74" s="12" t="str">
        <f t="shared" si="2"/>
        <v>6.31/km</v>
      </c>
      <c r="I74" s="13">
        <f t="shared" si="3"/>
        <v>0.04887731481481483</v>
      </c>
      <c r="J74" s="13">
        <f>G74-INDEX($G$5:$G$112,MATCH(D74,$D$5:$D$112,0))</f>
        <v>0.019039351851851863</v>
      </c>
    </row>
    <row r="75" spans="1:10" ht="15" customHeight="1">
      <c r="A75" s="12">
        <v>71</v>
      </c>
      <c r="B75" s="33" t="s">
        <v>12</v>
      </c>
      <c r="C75" s="33" t="s">
        <v>200</v>
      </c>
      <c r="D75" s="34" t="s">
        <v>92</v>
      </c>
      <c r="E75" s="33" t="s">
        <v>103</v>
      </c>
      <c r="F75" s="35">
        <v>0.11949074074074074</v>
      </c>
      <c r="G75" s="35">
        <v>0.11949074074074074</v>
      </c>
      <c r="H75" s="12" t="str">
        <f t="shared" si="2"/>
        <v>6.31/km</v>
      </c>
      <c r="I75" s="13">
        <f t="shared" si="3"/>
        <v>0.04887731481481483</v>
      </c>
      <c r="J75" s="13">
        <f>G75-INDEX($G$5:$G$112,MATCH(D75,$D$5:$D$112,0))</f>
        <v>0.02855324074074074</v>
      </c>
    </row>
    <row r="76" spans="1:10" ht="15" customHeight="1">
      <c r="A76" s="12">
        <v>72</v>
      </c>
      <c r="B76" s="33" t="s">
        <v>143</v>
      </c>
      <c r="C76" s="33" t="s">
        <v>201</v>
      </c>
      <c r="D76" s="34" t="s">
        <v>100</v>
      </c>
      <c r="E76" s="33" t="s">
        <v>103</v>
      </c>
      <c r="F76" s="35">
        <v>0.12208333333333332</v>
      </c>
      <c r="G76" s="35">
        <v>0.12208333333333332</v>
      </c>
      <c r="H76" s="12" t="str">
        <f t="shared" si="2"/>
        <v>6.40/km</v>
      </c>
      <c r="I76" s="13">
        <f t="shared" si="3"/>
        <v>0.05146990740740741</v>
      </c>
      <c r="J76" s="13">
        <f>G76-INDEX($G$5:$G$112,MATCH(D76,$D$5:$D$112,0))</f>
        <v>0.027280092592592578</v>
      </c>
    </row>
    <row r="77" spans="1:10" ht="15" customHeight="1">
      <c r="A77" s="12">
        <v>73</v>
      </c>
      <c r="B77" s="33" t="s">
        <v>29</v>
      </c>
      <c r="C77" s="33" t="s">
        <v>202</v>
      </c>
      <c r="D77" s="34" t="s">
        <v>120</v>
      </c>
      <c r="E77" s="33" t="s">
        <v>121</v>
      </c>
      <c r="F77" s="35">
        <v>0.1283101851851852</v>
      </c>
      <c r="G77" s="35">
        <v>0.1283101851851852</v>
      </c>
      <c r="H77" s="12" t="str">
        <f t="shared" si="2"/>
        <v>6.60/km</v>
      </c>
      <c r="I77" s="13">
        <f t="shared" si="3"/>
        <v>0.05769675925925928</v>
      </c>
      <c r="J77" s="13">
        <f>G77-INDEX($G$5:$G$112,MATCH(D77,$D$5:$D$112,0))</f>
        <v>0</v>
      </c>
    </row>
    <row r="78" spans="1:10" ht="15" customHeight="1">
      <c r="A78" s="12">
        <v>74</v>
      </c>
      <c r="B78" s="33" t="s">
        <v>144</v>
      </c>
      <c r="C78" s="33" t="s">
        <v>203</v>
      </c>
      <c r="D78" s="34" t="s">
        <v>86</v>
      </c>
      <c r="E78" s="33" t="s">
        <v>112</v>
      </c>
      <c r="F78" s="35">
        <v>0.13219907407407408</v>
      </c>
      <c r="G78" s="35">
        <v>0.13219907407407408</v>
      </c>
      <c r="H78" s="12" t="str">
        <f t="shared" si="2"/>
        <v>7.13/km</v>
      </c>
      <c r="I78" s="13">
        <f t="shared" si="3"/>
        <v>0.06158564814814817</v>
      </c>
      <c r="J78" s="13">
        <f>G78-INDEX($G$5:$G$112,MATCH(D78,$D$5:$D$112,0))</f>
        <v>0.04542824074074074</v>
      </c>
    </row>
    <row r="79" spans="1:10" ht="15" customHeight="1">
      <c r="A79" s="12">
        <v>75</v>
      </c>
      <c r="B79" s="33" t="s">
        <v>39</v>
      </c>
      <c r="C79" s="33" t="s">
        <v>204</v>
      </c>
      <c r="D79" s="34" t="s">
        <v>86</v>
      </c>
      <c r="E79" s="33" t="s">
        <v>110</v>
      </c>
      <c r="F79" s="35">
        <v>0.13368055555555555</v>
      </c>
      <c r="G79" s="35">
        <v>0.13368055555555555</v>
      </c>
      <c r="H79" s="12" t="str">
        <f t="shared" si="2"/>
        <v>7.18/km</v>
      </c>
      <c r="I79" s="13">
        <f t="shared" si="3"/>
        <v>0.06306712962962964</v>
      </c>
      <c r="J79" s="13">
        <f>G79-INDEX($G$5:$G$112,MATCH(D79,$D$5:$D$112,0))</f>
        <v>0.046909722222222214</v>
      </c>
    </row>
    <row r="80" spans="1:10" ht="15" customHeight="1">
      <c r="A80" s="12">
        <v>76</v>
      </c>
      <c r="B80" s="33" t="s">
        <v>145</v>
      </c>
      <c r="C80" s="33" t="s">
        <v>205</v>
      </c>
      <c r="D80" s="34" t="s">
        <v>92</v>
      </c>
      <c r="E80" s="33" t="s">
        <v>102</v>
      </c>
      <c r="F80" s="35">
        <v>0.13672453703703705</v>
      </c>
      <c r="G80" s="35">
        <v>0.13672453703703705</v>
      </c>
      <c r="H80" s="12" t="str">
        <f t="shared" si="2"/>
        <v>7.27/km</v>
      </c>
      <c r="I80" s="13">
        <f t="shared" si="3"/>
        <v>0.06611111111111113</v>
      </c>
      <c r="J80" s="13">
        <f>G80-INDEX($G$5:$G$112,MATCH(D80,$D$5:$D$112,0))</f>
        <v>0.04578703703703704</v>
      </c>
    </row>
    <row r="81" spans="1:10" ht="15" customHeight="1">
      <c r="A81" s="25">
        <v>77</v>
      </c>
      <c r="B81" s="36" t="s">
        <v>146</v>
      </c>
      <c r="C81" s="36" t="s">
        <v>198</v>
      </c>
      <c r="D81" s="37" t="s">
        <v>122</v>
      </c>
      <c r="E81" s="36" t="s">
        <v>123</v>
      </c>
      <c r="F81" s="38">
        <v>0.1414236111111111</v>
      </c>
      <c r="G81" s="38">
        <v>0.1414236111111111</v>
      </c>
      <c r="H81" s="25" t="str">
        <f t="shared" si="2"/>
        <v>7.43/km</v>
      </c>
      <c r="I81" s="26">
        <f t="shared" si="3"/>
        <v>0.07081018518518518</v>
      </c>
      <c r="J81" s="26">
        <f>G81-INDEX($G$5:$G$112,MATCH(D81,$D$5:$D$112,0))</f>
        <v>0</v>
      </c>
    </row>
  </sheetData>
  <sheetProtection/>
  <autoFilter ref="A4:J8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1" t="str">
        <f>Individuale!A1</f>
        <v>Maratonina di Stimigliano</v>
      </c>
      <c r="B1" s="22"/>
      <c r="C1" s="23"/>
    </row>
    <row r="2" spans="1:3" ht="24" customHeight="1">
      <c r="A2" s="19" t="str">
        <f>Individuale!A2</f>
        <v>5ª edizione</v>
      </c>
      <c r="B2" s="19"/>
      <c r="C2" s="19"/>
    </row>
    <row r="3" spans="1:3" ht="24" customHeight="1">
      <c r="A3" s="24" t="str">
        <f>Individuale!A3</f>
        <v>Stimigliano Scalo (RI) Italia - Domenica 22/02/2015</v>
      </c>
      <c r="B3" s="24"/>
      <c r="C3" s="2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8" t="s">
        <v>110</v>
      </c>
      <c r="C5" s="29">
        <v>7</v>
      </c>
    </row>
    <row r="6" spans="1:3" ht="15" customHeight="1">
      <c r="A6" s="42">
        <v>2</v>
      </c>
      <c r="B6" s="43" t="s">
        <v>103</v>
      </c>
      <c r="C6" s="46">
        <v>7</v>
      </c>
    </row>
    <row r="7" spans="1:3" ht="15" customHeight="1">
      <c r="A7" s="42">
        <v>3</v>
      </c>
      <c r="B7" s="43" t="s">
        <v>85</v>
      </c>
      <c r="C7" s="46">
        <v>5</v>
      </c>
    </row>
    <row r="8" spans="1:3" ht="15" customHeight="1">
      <c r="A8" s="42">
        <v>4</v>
      </c>
      <c r="B8" s="43" t="s">
        <v>112</v>
      </c>
      <c r="C8" s="46">
        <v>3</v>
      </c>
    </row>
    <row r="9" spans="1:3" ht="15" customHeight="1">
      <c r="A9" s="42">
        <v>5</v>
      </c>
      <c r="B9" s="43" t="s">
        <v>80</v>
      </c>
      <c r="C9" s="46">
        <v>3</v>
      </c>
    </row>
    <row r="10" spans="1:3" ht="15" customHeight="1">
      <c r="A10" s="42">
        <v>6</v>
      </c>
      <c r="B10" s="43" t="s">
        <v>90</v>
      </c>
      <c r="C10" s="46">
        <v>3</v>
      </c>
    </row>
    <row r="11" spans="1:3" ht="15" customHeight="1">
      <c r="A11" s="48">
        <v>7</v>
      </c>
      <c r="B11" s="49" t="s">
        <v>14</v>
      </c>
      <c r="C11" s="50">
        <v>2</v>
      </c>
    </row>
    <row r="12" spans="1:3" ht="15" customHeight="1">
      <c r="A12" s="42">
        <v>8</v>
      </c>
      <c r="B12" s="43" t="s">
        <v>114</v>
      </c>
      <c r="C12" s="46">
        <v>2</v>
      </c>
    </row>
    <row r="13" spans="1:3" ht="15" customHeight="1">
      <c r="A13" s="42">
        <v>9</v>
      </c>
      <c r="B13" s="43" t="s">
        <v>88</v>
      </c>
      <c r="C13" s="46">
        <v>2</v>
      </c>
    </row>
    <row r="14" spans="1:3" ht="15" customHeight="1">
      <c r="A14" s="42">
        <v>10</v>
      </c>
      <c r="B14" s="43" t="s">
        <v>116</v>
      </c>
      <c r="C14" s="46">
        <v>2</v>
      </c>
    </row>
    <row r="15" spans="1:3" ht="15" customHeight="1">
      <c r="A15" s="42">
        <v>11</v>
      </c>
      <c r="B15" s="43" t="s">
        <v>87</v>
      </c>
      <c r="C15" s="46">
        <v>2</v>
      </c>
    </row>
    <row r="16" spans="1:3" ht="15" customHeight="1">
      <c r="A16" s="42">
        <v>12</v>
      </c>
      <c r="B16" s="43" t="s">
        <v>102</v>
      </c>
      <c r="C16" s="46">
        <v>2</v>
      </c>
    </row>
    <row r="17" spans="1:3" ht="15" customHeight="1">
      <c r="A17" s="42">
        <v>13</v>
      </c>
      <c r="B17" s="43" t="s">
        <v>77</v>
      </c>
      <c r="C17" s="46">
        <v>2</v>
      </c>
    </row>
    <row r="18" spans="1:3" ht="15" customHeight="1">
      <c r="A18" s="42">
        <v>14</v>
      </c>
      <c r="B18" s="43" t="s">
        <v>101</v>
      </c>
      <c r="C18" s="46">
        <v>2</v>
      </c>
    </row>
    <row r="19" spans="1:3" ht="15" customHeight="1">
      <c r="A19" s="42">
        <v>15</v>
      </c>
      <c r="B19" s="43" t="s">
        <v>84</v>
      </c>
      <c r="C19" s="46">
        <v>2</v>
      </c>
    </row>
    <row r="20" spans="1:3" ht="15" customHeight="1">
      <c r="A20" s="42">
        <v>16</v>
      </c>
      <c r="B20" s="43" t="s">
        <v>95</v>
      </c>
      <c r="C20" s="46">
        <v>2</v>
      </c>
    </row>
    <row r="21" spans="1:3" ht="15" customHeight="1">
      <c r="A21" s="42">
        <v>17</v>
      </c>
      <c r="B21" s="43" t="s">
        <v>111</v>
      </c>
      <c r="C21" s="46">
        <v>2</v>
      </c>
    </row>
    <row r="22" spans="1:3" ht="15" customHeight="1">
      <c r="A22" s="42">
        <v>18</v>
      </c>
      <c r="B22" s="43" t="s">
        <v>93</v>
      </c>
      <c r="C22" s="46">
        <v>1</v>
      </c>
    </row>
    <row r="23" spans="1:3" ht="15" customHeight="1">
      <c r="A23" s="42">
        <v>19</v>
      </c>
      <c r="B23" s="43" t="s">
        <v>105</v>
      </c>
      <c r="C23" s="46">
        <v>1</v>
      </c>
    </row>
    <row r="24" spans="1:3" ht="15" customHeight="1">
      <c r="A24" s="42">
        <v>20</v>
      </c>
      <c r="B24" s="43" t="s">
        <v>31</v>
      </c>
      <c r="C24" s="46">
        <v>1</v>
      </c>
    </row>
    <row r="25" spans="1:3" ht="15" customHeight="1">
      <c r="A25" s="42">
        <v>21</v>
      </c>
      <c r="B25" s="43" t="s">
        <v>54</v>
      </c>
      <c r="C25" s="46">
        <v>1</v>
      </c>
    </row>
    <row r="26" spans="1:3" ht="15" customHeight="1">
      <c r="A26" s="42">
        <v>22</v>
      </c>
      <c r="B26" s="43" t="s">
        <v>58</v>
      </c>
      <c r="C26" s="46">
        <v>1</v>
      </c>
    </row>
    <row r="27" spans="1:3" ht="15" customHeight="1">
      <c r="A27" s="42">
        <v>23</v>
      </c>
      <c r="B27" s="43" t="s">
        <v>104</v>
      </c>
      <c r="C27" s="46">
        <v>1</v>
      </c>
    </row>
    <row r="28" spans="1:3" ht="15" customHeight="1">
      <c r="A28" s="42">
        <v>24</v>
      </c>
      <c r="B28" s="43" t="s">
        <v>119</v>
      </c>
      <c r="C28" s="46">
        <v>1</v>
      </c>
    </row>
    <row r="29" spans="1:3" ht="15" customHeight="1">
      <c r="A29" s="42">
        <v>25</v>
      </c>
      <c r="B29" s="43" t="s">
        <v>79</v>
      </c>
      <c r="C29" s="46">
        <v>1</v>
      </c>
    </row>
    <row r="30" spans="1:3" ht="15" customHeight="1">
      <c r="A30" s="42">
        <v>26</v>
      </c>
      <c r="B30" s="43" t="s">
        <v>121</v>
      </c>
      <c r="C30" s="46">
        <v>1</v>
      </c>
    </row>
    <row r="31" spans="1:3" ht="15" customHeight="1">
      <c r="A31" s="42">
        <v>27</v>
      </c>
      <c r="B31" s="43" t="s">
        <v>106</v>
      </c>
      <c r="C31" s="46">
        <v>1</v>
      </c>
    </row>
    <row r="32" spans="1:3" ht="15" customHeight="1">
      <c r="A32" s="42">
        <v>28</v>
      </c>
      <c r="B32" s="43" t="s">
        <v>108</v>
      </c>
      <c r="C32" s="46">
        <v>1</v>
      </c>
    </row>
    <row r="33" spans="1:3" ht="15" customHeight="1">
      <c r="A33" s="42">
        <v>29</v>
      </c>
      <c r="B33" s="43" t="s">
        <v>118</v>
      </c>
      <c r="C33" s="46">
        <v>1</v>
      </c>
    </row>
    <row r="34" spans="1:3" ht="15" customHeight="1">
      <c r="A34" s="42">
        <v>30</v>
      </c>
      <c r="B34" s="43" t="s">
        <v>94</v>
      </c>
      <c r="C34" s="46">
        <v>1</v>
      </c>
    </row>
    <row r="35" spans="1:3" ht="15" customHeight="1">
      <c r="A35" s="42">
        <v>31</v>
      </c>
      <c r="B35" s="43" t="s">
        <v>47</v>
      </c>
      <c r="C35" s="46">
        <v>1</v>
      </c>
    </row>
    <row r="36" spans="1:3" ht="15" customHeight="1">
      <c r="A36" s="42">
        <v>32</v>
      </c>
      <c r="B36" s="43" t="s">
        <v>99</v>
      </c>
      <c r="C36" s="46">
        <v>1</v>
      </c>
    </row>
    <row r="37" spans="1:3" ht="15" customHeight="1">
      <c r="A37" s="42">
        <v>33</v>
      </c>
      <c r="B37" s="43" t="s">
        <v>123</v>
      </c>
      <c r="C37" s="46">
        <v>1</v>
      </c>
    </row>
    <row r="38" spans="1:3" ht="15" customHeight="1">
      <c r="A38" s="42">
        <v>34</v>
      </c>
      <c r="B38" s="43" t="s">
        <v>18</v>
      </c>
      <c r="C38" s="46">
        <v>1</v>
      </c>
    </row>
    <row r="39" spans="1:3" ht="15" customHeight="1">
      <c r="A39" s="42">
        <v>35</v>
      </c>
      <c r="B39" s="43" t="s">
        <v>109</v>
      </c>
      <c r="C39" s="46">
        <v>1</v>
      </c>
    </row>
    <row r="40" spans="1:3" ht="15" customHeight="1">
      <c r="A40" s="42">
        <v>36</v>
      </c>
      <c r="B40" s="43" t="s">
        <v>113</v>
      </c>
      <c r="C40" s="46">
        <v>1</v>
      </c>
    </row>
    <row r="41" spans="1:3" ht="15" customHeight="1">
      <c r="A41" s="42">
        <v>37</v>
      </c>
      <c r="B41" s="43" t="s">
        <v>17</v>
      </c>
      <c r="C41" s="46">
        <v>1</v>
      </c>
    </row>
    <row r="42" spans="1:3" ht="15" customHeight="1">
      <c r="A42" s="42">
        <v>38</v>
      </c>
      <c r="B42" s="43" t="s">
        <v>57</v>
      </c>
      <c r="C42" s="46">
        <v>1</v>
      </c>
    </row>
    <row r="43" spans="1:3" ht="15" customHeight="1">
      <c r="A43" s="42">
        <v>39</v>
      </c>
      <c r="B43" s="43" t="s">
        <v>23</v>
      </c>
      <c r="C43" s="46">
        <v>1</v>
      </c>
    </row>
    <row r="44" spans="1:3" ht="15" customHeight="1">
      <c r="A44" s="42">
        <v>40</v>
      </c>
      <c r="B44" s="43" t="s">
        <v>96</v>
      </c>
      <c r="C44" s="46">
        <v>1</v>
      </c>
    </row>
    <row r="45" spans="1:3" ht="15" customHeight="1">
      <c r="A45" s="42">
        <v>41</v>
      </c>
      <c r="B45" s="43" t="s">
        <v>75</v>
      </c>
      <c r="C45" s="46">
        <v>1</v>
      </c>
    </row>
    <row r="46" spans="1:3" ht="15" customHeight="1">
      <c r="A46" s="42">
        <v>42</v>
      </c>
      <c r="B46" s="43" t="s">
        <v>36</v>
      </c>
      <c r="C46" s="46">
        <v>1</v>
      </c>
    </row>
    <row r="47" spans="1:3" ht="15" customHeight="1">
      <c r="A47" s="42">
        <v>43</v>
      </c>
      <c r="B47" s="43" t="s">
        <v>91</v>
      </c>
      <c r="C47" s="46">
        <v>1</v>
      </c>
    </row>
    <row r="48" spans="1:3" ht="15" customHeight="1">
      <c r="A48" s="44">
        <v>44</v>
      </c>
      <c r="B48" s="45" t="s">
        <v>82</v>
      </c>
      <c r="C48" s="47">
        <v>1</v>
      </c>
    </row>
    <row r="49" ht="12.75">
      <c r="C49" s="2">
        <f>SUM(C5:C48)</f>
        <v>77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2015-03-02T19:14:39Z</dcterms:modified>
  <cp:category/>
  <cp:version/>
  <cp:contentType/>
  <cp:contentStatus/>
</cp:coreProperties>
</file>