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<sst xmlns="http://schemas.openxmlformats.org/spreadsheetml/2006/main" count="680" uniqueCount="406">
  <si>
    <t>GIACCO</t>
  </si>
  <si>
    <t>ALFONSI</t>
  </si>
  <si>
    <t>DALIA</t>
  </si>
  <si>
    <t>MASSARA</t>
  </si>
  <si>
    <t>ZAPPI</t>
  </si>
  <si>
    <t>NEGROSINI</t>
  </si>
  <si>
    <t>CACCIOTTI</t>
  </si>
  <si>
    <t>PROIA</t>
  </si>
  <si>
    <t>FLAMINI</t>
  </si>
  <si>
    <t>OTTAVIANI</t>
  </si>
  <si>
    <t>MARZANO</t>
  </si>
  <si>
    <t>DI STEFANO</t>
  </si>
  <si>
    <t>MARINELLI</t>
  </si>
  <si>
    <t>ZACCARI</t>
  </si>
  <si>
    <t>DANIEL</t>
  </si>
  <si>
    <t>PACIFICI</t>
  </si>
  <si>
    <t>VINCI</t>
  </si>
  <si>
    <t>MM70</t>
  </si>
  <si>
    <t>LEO</t>
  </si>
  <si>
    <t>S/M</t>
  </si>
  <si>
    <t>RCF - RUNNING CLUB FUTURA</t>
  </si>
  <si>
    <t>AM</t>
  </si>
  <si>
    <t>0.33.50</t>
  </si>
  <si>
    <t>A.S.D. ROCCAGORGA - UISP</t>
  </si>
  <si>
    <t>0.36.43</t>
  </si>
  <si>
    <t>G.S. LITAL</t>
  </si>
  <si>
    <t>0.39.10</t>
  </si>
  <si>
    <t>A.S.D. SIMMEL COLLEFERRO</t>
  </si>
  <si>
    <t>AF</t>
  </si>
  <si>
    <t>0.43.02</t>
  </si>
  <si>
    <t>0.43.10</t>
  </si>
  <si>
    <t>0.44.15</t>
  </si>
  <si>
    <t>Corriamo sul Sentiero di Caccia</t>
  </si>
  <si>
    <t>1ª edizione</t>
  </si>
  <si>
    <t>0.31.58</t>
  </si>
  <si>
    <t>0.32.03</t>
  </si>
  <si>
    <t>0.32.22</t>
  </si>
  <si>
    <t>0.32.58</t>
  </si>
  <si>
    <t>A.S.D. ATLETICA LATINA</t>
  </si>
  <si>
    <t>0.33.53</t>
  </si>
  <si>
    <t>0.34.48</t>
  </si>
  <si>
    <t>PRENCIPE</t>
  </si>
  <si>
    <t>A.S.D. LBM SPORT TEAM</t>
  </si>
  <si>
    <t>0.36.24</t>
  </si>
  <si>
    <t>0.36.36</t>
  </si>
  <si>
    <t>CIMO'</t>
  </si>
  <si>
    <t>ASD PODISTICA APRILIA UISP</t>
  </si>
  <si>
    <t>ATL. AMATORI VELLETRI</t>
  </si>
  <si>
    <t>0.37.09</t>
  </si>
  <si>
    <t>0.37.14</t>
  </si>
  <si>
    <t>0.38.28</t>
  </si>
  <si>
    <t>NOVARO</t>
  </si>
  <si>
    <t>0.38.37</t>
  </si>
  <si>
    <t>RUNNING CLUB ATL. LARIANO</t>
  </si>
  <si>
    <t>0.38.55</t>
  </si>
  <si>
    <t>0.38.59</t>
  </si>
  <si>
    <t>OZIMO</t>
  </si>
  <si>
    <t>0.39.08</t>
  </si>
  <si>
    <t>0.39.17</t>
  </si>
  <si>
    <t>SCOZZARELLA</t>
  </si>
  <si>
    <t>0.39.45</t>
  </si>
  <si>
    <t>0.39.53</t>
  </si>
  <si>
    <t>TOTARO</t>
  </si>
  <si>
    <t>0.40.03</t>
  </si>
  <si>
    <t>0.40.24</t>
  </si>
  <si>
    <t>ALFIERI</t>
  </si>
  <si>
    <t>0.40.55</t>
  </si>
  <si>
    <t>DE PETRIS</t>
  </si>
  <si>
    <t>ASD NOVA ATHLETICA NETTUNO</t>
  </si>
  <si>
    <t>0.40.56</t>
  </si>
  <si>
    <t>VNCENZO</t>
  </si>
  <si>
    <t>0.41.00</t>
  </si>
  <si>
    <t>0.41.21</t>
  </si>
  <si>
    <t>ZANGRILLI</t>
  </si>
  <si>
    <t>0.41.36</t>
  </si>
  <si>
    <t>SPALLOTTA</t>
  </si>
  <si>
    <t>DONATO</t>
  </si>
  <si>
    <t>0.41.38</t>
  </si>
  <si>
    <t>DI TULLIO</t>
  </si>
  <si>
    <t>DAMIANO</t>
  </si>
  <si>
    <t>NUOVA ATLETICA LARIANO</t>
  </si>
  <si>
    <t>0.41.44</t>
  </si>
  <si>
    <t>CRAL POLIGRAF. DELLO STATO</t>
  </si>
  <si>
    <t>0.41.46</t>
  </si>
  <si>
    <t>BALDACCI</t>
  </si>
  <si>
    <t>ASD ATL. POMEZIA AUTO 2000</t>
  </si>
  <si>
    <t>0.42.22</t>
  </si>
  <si>
    <t>0.42.29</t>
  </si>
  <si>
    <t>A.S.D. ATL. SETINA</t>
  </si>
  <si>
    <t>0.43.19</t>
  </si>
  <si>
    <t>0.43.31</t>
  </si>
  <si>
    <t>PUCCI</t>
  </si>
  <si>
    <t>0.43.32</t>
  </si>
  <si>
    <t>0.43.35</t>
  </si>
  <si>
    <t>0.43.39</t>
  </si>
  <si>
    <t>S.S. LAZIO ATL.</t>
  </si>
  <si>
    <t>0.43.41</t>
  </si>
  <si>
    <t>UISP ANNA BABY RUNNER CIVIT</t>
  </si>
  <si>
    <t>0.43.42</t>
  </si>
  <si>
    <t>MATERA</t>
  </si>
  <si>
    <t>UISP CASTELLI ROMANI</t>
  </si>
  <si>
    <t>0.44.07</t>
  </si>
  <si>
    <t>SORGI</t>
  </si>
  <si>
    <t>0.44.16</t>
  </si>
  <si>
    <t>DI DOMENICO</t>
  </si>
  <si>
    <t>A.S.D. RUNFOREVER APRILIA</t>
  </si>
  <si>
    <t>0.44.28</t>
  </si>
  <si>
    <t>MARGIOTTI</t>
  </si>
  <si>
    <t>0.44.39</t>
  </si>
  <si>
    <t>0.44.51</t>
  </si>
  <si>
    <t>MARRONE</t>
  </si>
  <si>
    <t>A.S.D. PODISTICA TIBURTINA</t>
  </si>
  <si>
    <t>0.45.00</t>
  </si>
  <si>
    <t>GUERRA</t>
  </si>
  <si>
    <t>CRAL AMA ROMA</t>
  </si>
  <si>
    <t>0.45.08</t>
  </si>
  <si>
    <t>0.45.13</t>
  </si>
  <si>
    <t>0.45.14</t>
  </si>
  <si>
    <t>0.45.15</t>
  </si>
  <si>
    <t>0.45.27</t>
  </si>
  <si>
    <t>CIALONE</t>
  </si>
  <si>
    <t>ASD PODISTICA POMEZIA</t>
  </si>
  <si>
    <t>0.45.35</t>
  </si>
  <si>
    <t>0.45.44</t>
  </si>
  <si>
    <t>0.46.25</t>
  </si>
  <si>
    <t>GAGLIARDUCCI</t>
  </si>
  <si>
    <t>0.46.26</t>
  </si>
  <si>
    <t>0.46.39</t>
  </si>
  <si>
    <t>ROMAGGIOLI</t>
  </si>
  <si>
    <t>0.46.42</t>
  </si>
  <si>
    <t>0.46.50</t>
  </si>
  <si>
    <t>VENTRE</t>
  </si>
  <si>
    <t>0.46.57</t>
  </si>
  <si>
    <t>0.47.00</t>
  </si>
  <si>
    <t>0.47.01</t>
  </si>
  <si>
    <t>0.47.04</t>
  </si>
  <si>
    <t>ATLETICOUISP MONTEROTONDO</t>
  </si>
  <si>
    <t>0.47.07</t>
  </si>
  <si>
    <t>FULMINI &amp; SAETTE</t>
  </si>
  <si>
    <t>0.47.12</t>
  </si>
  <si>
    <t>RAPALI</t>
  </si>
  <si>
    <t>BENITO</t>
  </si>
  <si>
    <t>MM75</t>
  </si>
  <si>
    <t>0.47.24</t>
  </si>
  <si>
    <t>SERANGELI</t>
  </si>
  <si>
    <t>0.47.28</t>
  </si>
  <si>
    <t>0.47.39</t>
  </si>
  <si>
    <t>PIETRELLA</t>
  </si>
  <si>
    <t>LIBERATLETICA ARIS ROMA</t>
  </si>
  <si>
    <t>0.47.44</t>
  </si>
  <si>
    <t>PENNELLA</t>
  </si>
  <si>
    <t>0.47.54</t>
  </si>
  <si>
    <t>PASQUINO</t>
  </si>
  <si>
    <t>0.48.02</t>
  </si>
  <si>
    <t>0.48.03</t>
  </si>
  <si>
    <t>LUNGARINI</t>
  </si>
  <si>
    <t>0.48.09</t>
  </si>
  <si>
    <t>MADAMA</t>
  </si>
  <si>
    <t>A.S.D. RUNNING SAN BASILIO</t>
  </si>
  <si>
    <t>0.49.10</t>
  </si>
  <si>
    <t>0.49.16</t>
  </si>
  <si>
    <t>ATL. S. CESAREO</t>
  </si>
  <si>
    <t>0.49.21</t>
  </si>
  <si>
    <t>0.49.43</t>
  </si>
  <si>
    <t>0.49.54</t>
  </si>
  <si>
    <t>ONOFRI</t>
  </si>
  <si>
    <t>IULA</t>
  </si>
  <si>
    <t>0.50.00</t>
  </si>
  <si>
    <t>ZUCCOLO</t>
  </si>
  <si>
    <t>0.50.01</t>
  </si>
  <si>
    <t>0.50.21</t>
  </si>
  <si>
    <t>CANTARINI</t>
  </si>
  <si>
    <t>0.51.05</t>
  </si>
  <si>
    <t>0.51.08</t>
  </si>
  <si>
    <t>ERMACORA</t>
  </si>
  <si>
    <t>0.51.11</t>
  </si>
  <si>
    <t>TATIANA</t>
  </si>
  <si>
    <t>0.51.25</t>
  </si>
  <si>
    <t>SANTARELLI</t>
  </si>
  <si>
    <t>0.51.57</t>
  </si>
  <si>
    <t>0.52.46</t>
  </si>
  <si>
    <t>0.53.03</t>
  </si>
  <si>
    <t>0.53.57</t>
  </si>
  <si>
    <t>0.54.03</t>
  </si>
  <si>
    <t>0.54.16</t>
  </si>
  <si>
    <t>VACCARELLA</t>
  </si>
  <si>
    <t>POL. LIB. LANUVIO</t>
  </si>
  <si>
    <t>0.54.49</t>
  </si>
  <si>
    <t>ARENA</t>
  </si>
  <si>
    <t>0.54.56</t>
  </si>
  <si>
    <t>MF65</t>
  </si>
  <si>
    <t>0.55.03</t>
  </si>
  <si>
    <t>VARTOLO</t>
  </si>
  <si>
    <t>0.55.30</t>
  </si>
  <si>
    <t>SANTORI</t>
  </si>
  <si>
    <t>0.56.21</t>
  </si>
  <si>
    <t>0.56.32</t>
  </si>
  <si>
    <t>CESARONI</t>
  </si>
  <si>
    <t>PINA</t>
  </si>
  <si>
    <t>0.56.49</t>
  </si>
  <si>
    <t>A.S.D. ATLETICA VITA</t>
  </si>
  <si>
    <t>0.57.09</t>
  </si>
  <si>
    <t>0.57.33</t>
  </si>
  <si>
    <t>DI TANNA</t>
  </si>
  <si>
    <t>AMATO NICOLA</t>
  </si>
  <si>
    <t>0.57.40</t>
  </si>
  <si>
    <t>0.57.46</t>
  </si>
  <si>
    <t>BIAGIONI</t>
  </si>
  <si>
    <t>0.57.59</t>
  </si>
  <si>
    <t>0.58.04</t>
  </si>
  <si>
    <t>0.58.29</t>
  </si>
  <si>
    <t>DI PASTENA</t>
  </si>
  <si>
    <t>0.59.08</t>
  </si>
  <si>
    <t>DI TOMA</t>
  </si>
  <si>
    <t>0.59.14</t>
  </si>
  <si>
    <t>PAURI</t>
  </si>
  <si>
    <t>1.00.21</t>
  </si>
  <si>
    <t>COLLEPICCOLO</t>
  </si>
  <si>
    <t>1.00.22</t>
  </si>
  <si>
    <t>DAMIANI</t>
  </si>
  <si>
    <t>1.03.02</t>
  </si>
  <si>
    <t>BARBARESI</t>
  </si>
  <si>
    <t>1.06.22</t>
  </si>
  <si>
    <t>1.07.10</t>
  </si>
  <si>
    <t>SEMINARA</t>
  </si>
  <si>
    <t>ITALIA</t>
  </si>
  <si>
    <t>1.12.45</t>
  </si>
  <si>
    <t>PACIFICO</t>
  </si>
  <si>
    <t>MM80</t>
  </si>
  <si>
    <t>A.S.D. FREE RUNNERS LARIANO</t>
  </si>
  <si>
    <t>1.12.46</t>
  </si>
  <si>
    <t>1.15.19</t>
  </si>
  <si>
    <t>1.18.01</t>
  </si>
  <si>
    <t>D'ASCENZO</t>
  </si>
  <si>
    <t>1.20.50</t>
  </si>
  <si>
    <t>Lariano (RM) Italia - Domenica 29/07/2012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</si>
  <si>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</si>
  <si>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</si>
  <si>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</si>
  <si>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</si>
  <si>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</si>
  <si>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</si>
  <si>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</si>
  <si>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</si>
  <si>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</si>
  <si>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</si>
  <si>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</si>
  <si>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</si>
  <si>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COLLEFERRO ATLETICA</t>
  </si>
  <si>
    <t>LUCA</t>
  </si>
  <si>
    <t>FABIO</t>
  </si>
  <si>
    <t>FABRIZIO</t>
  </si>
  <si>
    <t>G.S. BANCARI ROMANI</t>
  </si>
  <si>
    <t>ALESSANDRO</t>
  </si>
  <si>
    <t>CARLO</t>
  </si>
  <si>
    <t>MARCO</t>
  </si>
  <si>
    <t>CLAUDIO</t>
  </si>
  <si>
    <t>ANGELO</t>
  </si>
  <si>
    <t>FRANCESCO</t>
  </si>
  <si>
    <t>STEFANO</t>
  </si>
  <si>
    <t>ROBERTO</t>
  </si>
  <si>
    <t>FRANCO</t>
  </si>
  <si>
    <t>MASSIMO</t>
  </si>
  <si>
    <t>MASSIMILIANO</t>
  </si>
  <si>
    <t>DANIELE</t>
  </si>
  <si>
    <t>PAOLO</t>
  </si>
  <si>
    <t>MICHELE</t>
  </si>
  <si>
    <t>LUIGI</t>
  </si>
  <si>
    <t>ANTONIO</t>
  </si>
  <si>
    <t>GIANNI</t>
  </si>
  <si>
    <t>ENRICO</t>
  </si>
  <si>
    <t>DOMENICO</t>
  </si>
  <si>
    <t>PASQUALE</t>
  </si>
  <si>
    <t>MM40</t>
  </si>
  <si>
    <t>ADAMO</t>
  </si>
  <si>
    <t>MM45</t>
  </si>
  <si>
    <t>MM35</t>
  </si>
  <si>
    <t>MM50</t>
  </si>
  <si>
    <t>MM55</t>
  </si>
  <si>
    <t>VINCENZO</t>
  </si>
  <si>
    <t>SANDRO</t>
  </si>
  <si>
    <t>MF40</t>
  </si>
  <si>
    <t>GIANCARLO</t>
  </si>
  <si>
    <t>MF45</t>
  </si>
  <si>
    <t>FELICE</t>
  </si>
  <si>
    <t>PAONE</t>
  </si>
  <si>
    <t>MM60</t>
  </si>
  <si>
    <t>ALBERTO</t>
  </si>
  <si>
    <t>FEDERICO</t>
  </si>
  <si>
    <t>SALVATORE</t>
  </si>
  <si>
    <t>PATRIZIA</t>
  </si>
  <si>
    <t>MM65</t>
  </si>
  <si>
    <t>ENNIO</t>
  </si>
  <si>
    <t>SONIA</t>
  </si>
  <si>
    <t>ROMANO</t>
  </si>
  <si>
    <t>MF55</t>
  </si>
  <si>
    <t>MF50</t>
  </si>
  <si>
    <t>A.S.D. PODISTICA SOLIDARIETA'</t>
  </si>
  <si>
    <t>MOCCIA</t>
  </si>
  <si>
    <t>ANDREA</t>
  </si>
  <si>
    <t>PODISTI MARATONA DI ROMA</t>
  </si>
  <si>
    <t>A.S. ROMA ROAD R.CLUB</t>
  </si>
  <si>
    <t>UISP ROMA</t>
  </si>
  <si>
    <t>MAURO</t>
  </si>
  <si>
    <t>G.S. CAT SPORT ROMA</t>
  </si>
  <si>
    <t>PAOLA</t>
  </si>
  <si>
    <t>ANTONINO</t>
  </si>
  <si>
    <t>RICCARDO</t>
  </si>
  <si>
    <t>CORSA DEI SANTI</t>
  </si>
  <si>
    <t>GIANLUCA</t>
  </si>
  <si>
    <t>BRUNO</t>
  </si>
  <si>
    <t>ATLETICA PEGASO</t>
  </si>
  <si>
    <t>DARIO</t>
  </si>
  <si>
    <t>G.S. POD. PRENESTE</t>
  </si>
  <si>
    <t>SIMONE</t>
  </si>
  <si>
    <t>DURANTINI</t>
  </si>
  <si>
    <t>RETI RUNNERS FOOTWORKS</t>
  </si>
  <si>
    <t>MAURIZIO</t>
  </si>
  <si>
    <t>SANTINI</t>
  </si>
  <si>
    <t>SERGIO</t>
  </si>
  <si>
    <t>MARIO</t>
  </si>
  <si>
    <t>AMATUCCI</t>
  </si>
  <si>
    <t>ANGELINI</t>
  </si>
  <si>
    <t>DIARIO</t>
  </si>
  <si>
    <t>ATL. LA SBARRA</t>
  </si>
  <si>
    <t>VALENTINA</t>
  </si>
  <si>
    <t>SILVIA</t>
  </si>
  <si>
    <t>CALCAGNA</t>
  </si>
  <si>
    <t>LUCIANO</t>
  </si>
  <si>
    <t>FERNANDO</t>
  </si>
  <si>
    <t>AMICI PARCO CASTELLI ROMANI</t>
  </si>
  <si>
    <t>PEIFFER</t>
  </si>
  <si>
    <t>GIORDANO</t>
  </si>
  <si>
    <t>CENNI</t>
  </si>
  <si>
    <t>LISI</t>
  </si>
  <si>
    <t>GIGLI</t>
  </si>
  <si>
    <t>ANNA MARIA</t>
  </si>
  <si>
    <t>IGNAZIO</t>
  </si>
  <si>
    <t>ITALO</t>
  </si>
  <si>
    <t>MOZZETTI</t>
  </si>
  <si>
    <t>ATLETICA FIANO ROMANO</t>
  </si>
  <si>
    <t>ARDUINO</t>
  </si>
  <si>
    <t>RIFONDAZIONE PODISTICA</t>
  </si>
  <si>
    <t>GIORDANI</t>
  </si>
  <si>
    <t>A.S.D. RUNNING EVOLUTION</t>
  </si>
  <si>
    <t>DAVIDE</t>
  </si>
  <si>
    <t>DIANO</t>
  </si>
  <si>
    <t>TIVOLI MARATHON</t>
  </si>
  <si>
    <t>MARCELLO</t>
  </si>
  <si>
    <t>TRABUCCO</t>
  </si>
  <si>
    <t>STALLONE</t>
  </si>
  <si>
    <t>ATL. ANZIO</t>
  </si>
  <si>
    <t>CASTELLANO</t>
  </si>
  <si>
    <t>NICOLA</t>
  </si>
  <si>
    <t>UMBERTO</t>
  </si>
  <si>
    <t>TADDEI</t>
  </si>
  <si>
    <t>IANNILLI</t>
  </si>
  <si>
    <t>ATL. TUSCULUM</t>
  </si>
  <si>
    <t>A.S. ATL. ROCCA DI PAPA</t>
  </si>
  <si>
    <t>GIOVANNI SCAVO 2000 ATL.</t>
  </si>
  <si>
    <t>MASELLA</t>
  </si>
  <si>
    <t>FEDELE</t>
  </si>
  <si>
    <t>SCHIAVOTTIELLO</t>
  </si>
  <si>
    <t>LATINA RUNNERS</t>
  </si>
  <si>
    <t>DI DIONISIO</t>
  </si>
  <si>
    <t>ROSSELLA</t>
  </si>
  <si>
    <t>SANTONOCITO</t>
  </si>
  <si>
    <t>ACSI CAMPIDOGLIO PALATINO</t>
  </si>
  <si>
    <t>CARMINE</t>
  </si>
  <si>
    <t>A.S.D. PODISTICA 2007</t>
  </si>
  <si>
    <t>BIANCHI</t>
  </si>
  <si>
    <t>CALELLO</t>
  </si>
  <si>
    <t>BONANNI</t>
  </si>
  <si>
    <t>TOP RUNNERS VELLETRI</t>
  </si>
  <si>
    <t>MAISANO</t>
  </si>
  <si>
    <t>SANTO</t>
  </si>
  <si>
    <t>PETER PAN TRIATHLON</t>
  </si>
  <si>
    <t>BUTTARELLI</t>
  </si>
  <si>
    <t>MONTERISI</t>
  </si>
  <si>
    <t>DI CRISCIO</t>
  </si>
  <si>
    <t>MURGIA</t>
  </si>
  <si>
    <t>SILVANO MARIO</t>
  </si>
  <si>
    <t>PODISTI VALMONTONE</t>
  </si>
  <si>
    <t>IACOPONI</t>
  </si>
  <si>
    <t>PODISTICA MARE DI ROMA</t>
  </si>
  <si>
    <t>MICARELLI</t>
  </si>
  <si>
    <t>CALICIOTTI</t>
  </si>
  <si>
    <t>IVANO</t>
  </si>
  <si>
    <t>MARCOTULLI</t>
  </si>
  <si>
    <t>LUCCHETTI</t>
  </si>
  <si>
    <t>SAMBATARO</t>
  </si>
  <si>
    <t>GIORGI</t>
  </si>
  <si>
    <t>ATL. ROCCA PRIORA</t>
  </si>
  <si>
    <t>LINO</t>
  </si>
  <si>
    <t>GIANFRANCO</t>
  </si>
  <si>
    <t>CESARINO</t>
  </si>
  <si>
    <t>POLISPORTIVA G. CASTELLO</t>
  </si>
  <si>
    <t>CORBO</t>
  </si>
  <si>
    <t>IORIO</t>
  </si>
  <si>
    <t>MOLINARI</t>
  </si>
  <si>
    <t>CARDINALI</t>
  </si>
  <si>
    <t>BELA'</t>
  </si>
  <si>
    <t>CIPOLLONI</t>
  </si>
  <si>
    <t>BASTIANELLI</t>
  </si>
  <si>
    <t>DESSI'</t>
  </si>
  <si>
    <t>LUCCI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</si>
</sst>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235</v>
      </c>
      <c r="B3" s="26"/>
      <c r="C3" s="26"/>
      <c r="D3" s="26"/>
      <c r="E3" s="26"/>
      <c r="F3" s="26"/>
      <c r="G3" s="26"/>
      <c r="H3" s="3" t="s">
        <v>237</v>
      </c>
      <c r="I3" s="4">
        <v>10</v>
      </c>
    </row>
    <row r="4" spans="1:9" ht="37.5" customHeight="1">
      <c r="A4" s="5" t="s">
        <v>238</v>
      </c>
      <c r="B4" s="6" t="s">
        <v>239</v>
      </c>
      <c r="C4" s="7" t="s">
        <v>240</v>
      </c>
      <c r="D4" s="7" t="s">
        <v>241</v>
      </c>
      <c r="E4" s="8" t="s">
        <v>242</v>
      </c>
      <c r="F4" s="7" t="s">
        <v>243</v>
      </c>
      <c r="G4" s="7" t="s">
        <v>244</v>
      </c>
      <c r="H4" s="9" t="s">
        <v>245</v>
      </c>
      <c r="I4" s="9" t="s">
        <v>246</v>
      </c>
    </row>
    <row r="5" spans="1:9" s="12" customFormat="1" ht="15" customHeight="1">
      <c r="A5" s="10">
        <v>1</v>
      </c>
      <c r="B5" s="35" t="s">
        <v>372</v>
      </c>
      <c r="C5" s="35" t="s">
        <v>309</v>
      </c>
      <c r="D5" s="36" t="s">
        <v>273</v>
      </c>
      <c r="E5" s="35" t="s">
        <v>248</v>
      </c>
      <c r="F5" s="36" t="s">
        <v>34</v>
      </c>
      <c r="G5" s="10" t="str">
        <f aca="true" t="shared" si="0" ref="G5:G68">TEXT(INT((HOUR(F5)*3600+MINUTE(F5)*60+SECOND(F5))/$I$3/60),"0")&amp;"."&amp;TEXT(MOD((HOUR(F5)*3600+MINUTE(F5)*60+SECOND(F5))/$I$3,60),"00")&amp;"/km"</f>
        <v>3.12/km</v>
      </c>
      <c r="H5" s="11">
        <f aca="true" t="shared" si="1" ref="H5:H67">F5-$F$5</f>
        <v>0</v>
      </c>
      <c r="I5" s="11">
        <f>F5-INDEX($F$5:$F$281,MATCH(D5,$D$5:$D$281,0))</f>
        <v>0</v>
      </c>
    </row>
    <row r="6" spans="1:9" s="12" customFormat="1" ht="15" customHeight="1">
      <c r="A6" s="13">
        <v>2</v>
      </c>
      <c r="B6" s="37" t="s">
        <v>274</v>
      </c>
      <c r="C6" s="37" t="s">
        <v>251</v>
      </c>
      <c r="D6" s="38" t="s">
        <v>275</v>
      </c>
      <c r="E6" s="37" t="s">
        <v>248</v>
      </c>
      <c r="F6" s="38" t="s">
        <v>35</v>
      </c>
      <c r="G6" s="13" t="str">
        <f t="shared" si="0"/>
        <v>3.12/km</v>
      </c>
      <c r="H6" s="14">
        <f t="shared" si="1"/>
        <v>5.787037037036438E-05</v>
      </c>
      <c r="I6" s="14">
        <f>F6-INDEX($F$5:$F$281,MATCH(D6,$D$5:$D$281,0))</f>
        <v>0</v>
      </c>
    </row>
    <row r="7" spans="1:9" s="12" customFormat="1" ht="15" customHeight="1">
      <c r="A7" s="13">
        <v>3</v>
      </c>
      <c r="B7" s="37" t="s">
        <v>346</v>
      </c>
      <c r="C7" s="37" t="s">
        <v>253</v>
      </c>
      <c r="D7" s="38" t="s">
        <v>21</v>
      </c>
      <c r="E7" s="37" t="s">
        <v>304</v>
      </c>
      <c r="F7" s="38" t="s">
        <v>36</v>
      </c>
      <c r="G7" s="13" t="str">
        <f t="shared" si="0"/>
        <v>3.14/km</v>
      </c>
      <c r="H7" s="14">
        <f t="shared" si="1"/>
        <v>0.00027777777777777957</v>
      </c>
      <c r="I7" s="14">
        <f>F7-INDEX($F$5:$F$281,MATCH(D7,$D$5:$D$281,0))</f>
        <v>0</v>
      </c>
    </row>
    <row r="8" spans="1:9" s="12" customFormat="1" ht="15" customHeight="1">
      <c r="A8" s="13">
        <v>4</v>
      </c>
      <c r="B8" s="37" t="s">
        <v>334</v>
      </c>
      <c r="C8" s="37" t="s">
        <v>260</v>
      </c>
      <c r="D8" s="38" t="s">
        <v>275</v>
      </c>
      <c r="E8" s="37" t="s">
        <v>248</v>
      </c>
      <c r="F8" s="38" t="s">
        <v>37</v>
      </c>
      <c r="G8" s="13" t="str">
        <f t="shared" si="0"/>
        <v>3.18/km</v>
      </c>
      <c r="H8" s="14">
        <f t="shared" si="1"/>
        <v>0.0006944444444444454</v>
      </c>
      <c r="I8" s="14">
        <f>F8-INDEX($F$5:$F$281,MATCH(D8,$D$5:$D$281,0))</f>
        <v>0.0006365740740740811</v>
      </c>
    </row>
    <row r="9" spans="1:9" s="12" customFormat="1" ht="15" customHeight="1">
      <c r="A9" s="13">
        <v>5</v>
      </c>
      <c r="B9" s="37" t="s">
        <v>298</v>
      </c>
      <c r="C9" s="37" t="s">
        <v>299</v>
      </c>
      <c r="D9" s="38" t="s">
        <v>277</v>
      </c>
      <c r="E9" s="37" t="s">
        <v>252</v>
      </c>
      <c r="F9" s="38" t="s">
        <v>22</v>
      </c>
      <c r="G9" s="13" t="str">
        <f t="shared" si="0"/>
        <v>3.23/km</v>
      </c>
      <c r="H9" s="14">
        <f t="shared" si="1"/>
        <v>0.0012962962962962954</v>
      </c>
      <c r="I9" s="14">
        <f>F9-INDEX($F$5:$F$281,MATCH(D9,$D$5:$D$281,0))</f>
        <v>0</v>
      </c>
    </row>
    <row r="10" spans="1:9" s="12" customFormat="1" ht="15" customHeight="1">
      <c r="A10" s="13">
        <v>6</v>
      </c>
      <c r="B10" s="37" t="s">
        <v>5</v>
      </c>
      <c r="C10" s="37" t="s">
        <v>262</v>
      </c>
      <c r="D10" s="38" t="s">
        <v>275</v>
      </c>
      <c r="E10" s="37" t="s">
        <v>38</v>
      </c>
      <c r="F10" s="38" t="s">
        <v>39</v>
      </c>
      <c r="G10" s="13" t="str">
        <f t="shared" si="0"/>
        <v>3.23/km</v>
      </c>
      <c r="H10" s="14">
        <f t="shared" si="1"/>
        <v>0.001331018518518516</v>
      </c>
      <c r="I10" s="14">
        <f>F10-INDEX($F$5:$F$281,MATCH(D10,$D$5:$D$281,0))</f>
        <v>0.0012731481481481517</v>
      </c>
    </row>
    <row r="11" spans="1:9" s="12" customFormat="1" ht="15" customHeight="1">
      <c r="A11" s="13">
        <v>7</v>
      </c>
      <c r="B11" s="37" t="s">
        <v>6</v>
      </c>
      <c r="C11" s="37" t="s">
        <v>251</v>
      </c>
      <c r="D11" s="38" t="s">
        <v>276</v>
      </c>
      <c r="E11" s="37" t="s">
        <v>23</v>
      </c>
      <c r="F11" s="38" t="s">
        <v>40</v>
      </c>
      <c r="G11" s="13" t="str">
        <f t="shared" si="0"/>
        <v>3.29/km</v>
      </c>
      <c r="H11" s="14">
        <f t="shared" si="1"/>
        <v>0.0019675925925925902</v>
      </c>
      <c r="I11" s="14">
        <f>F11-INDEX($F$5:$F$281,MATCH(D11,$D$5:$D$281,0))</f>
        <v>0</v>
      </c>
    </row>
    <row r="12" spans="1:9" s="12" customFormat="1" ht="15" customHeight="1">
      <c r="A12" s="13">
        <v>8</v>
      </c>
      <c r="B12" s="37" t="s">
        <v>41</v>
      </c>
      <c r="C12" s="37" t="s">
        <v>272</v>
      </c>
      <c r="D12" s="38" t="s">
        <v>19</v>
      </c>
      <c r="E12" s="37" t="s">
        <v>42</v>
      </c>
      <c r="F12" s="38" t="s">
        <v>43</v>
      </c>
      <c r="G12" s="13" t="str">
        <f t="shared" si="0"/>
        <v>3.38/km</v>
      </c>
      <c r="H12" s="14">
        <f t="shared" si="1"/>
        <v>0.0030787037037037016</v>
      </c>
      <c r="I12" s="14">
        <f>F12-INDEX($F$5:$F$281,MATCH(D12,$D$5:$D$281,0))</f>
        <v>0</v>
      </c>
    </row>
    <row r="13" spans="1:9" s="12" customFormat="1" ht="15" customHeight="1">
      <c r="A13" s="13">
        <v>9</v>
      </c>
      <c r="B13" s="37" t="s">
        <v>350</v>
      </c>
      <c r="C13" s="37" t="s">
        <v>306</v>
      </c>
      <c r="D13" s="38" t="s">
        <v>273</v>
      </c>
      <c r="E13" s="37" t="s">
        <v>351</v>
      </c>
      <c r="F13" s="38" t="s">
        <v>44</v>
      </c>
      <c r="G13" s="13" t="str">
        <f t="shared" si="0"/>
        <v>3.40/km</v>
      </c>
      <c r="H13" s="14">
        <f t="shared" si="1"/>
        <v>0.0032175925925925913</v>
      </c>
      <c r="I13" s="14">
        <f>F13-INDEX($F$5:$F$281,MATCH(D13,$D$5:$D$281,0))</f>
        <v>0.0032175925925925913</v>
      </c>
    </row>
    <row r="14" spans="1:9" s="12" customFormat="1" ht="15" customHeight="1">
      <c r="A14" s="13">
        <v>10</v>
      </c>
      <c r="B14" s="37" t="s">
        <v>45</v>
      </c>
      <c r="C14" s="37" t="s">
        <v>289</v>
      </c>
      <c r="D14" s="38" t="s">
        <v>275</v>
      </c>
      <c r="E14" s="37" t="s">
        <v>46</v>
      </c>
      <c r="F14" s="38" t="s">
        <v>24</v>
      </c>
      <c r="G14" s="13" t="str">
        <f t="shared" si="0"/>
        <v>3.40/km</v>
      </c>
      <c r="H14" s="14">
        <f t="shared" si="1"/>
        <v>0.0032986111111111133</v>
      </c>
      <c r="I14" s="14">
        <f>F14-INDEX($F$5:$F$281,MATCH(D14,$D$5:$D$281,0))</f>
        <v>0.003240740740740749</v>
      </c>
    </row>
    <row r="15" spans="1:9" s="12" customFormat="1" ht="15" customHeight="1">
      <c r="A15" s="13">
        <v>11</v>
      </c>
      <c r="B15" s="37" t="s">
        <v>355</v>
      </c>
      <c r="C15" s="37" t="s">
        <v>266</v>
      </c>
      <c r="D15" s="38" t="s">
        <v>21</v>
      </c>
      <c r="E15" s="37" t="s">
        <v>47</v>
      </c>
      <c r="F15" s="38" t="s">
        <v>48</v>
      </c>
      <c r="G15" s="13" t="str">
        <f t="shared" si="0"/>
        <v>3.43/km</v>
      </c>
      <c r="H15" s="14">
        <f t="shared" si="1"/>
        <v>0.003599537037037033</v>
      </c>
      <c r="I15" s="14">
        <f>F15-INDEX($F$5:$F$281,MATCH(D15,$D$5:$D$281,0))</f>
        <v>0.0033217592592592535</v>
      </c>
    </row>
    <row r="16" spans="1:9" s="12" customFormat="1" ht="15" customHeight="1">
      <c r="A16" s="13">
        <v>12</v>
      </c>
      <c r="B16" s="37" t="s">
        <v>12</v>
      </c>
      <c r="C16" s="37" t="s">
        <v>255</v>
      </c>
      <c r="D16" s="38" t="s">
        <v>21</v>
      </c>
      <c r="E16" s="37" t="s">
        <v>304</v>
      </c>
      <c r="F16" s="38" t="s">
        <v>49</v>
      </c>
      <c r="G16" s="13" t="str">
        <f t="shared" si="0"/>
        <v>3.43/km</v>
      </c>
      <c r="H16" s="14">
        <f t="shared" si="1"/>
        <v>0.0036574074074074044</v>
      </c>
      <c r="I16" s="14">
        <f>F16-INDEX($F$5:$F$281,MATCH(D16,$D$5:$D$281,0))</f>
        <v>0.003379629629629625</v>
      </c>
    </row>
    <row r="17" spans="1:9" s="12" customFormat="1" ht="15" customHeight="1">
      <c r="A17" s="13">
        <v>13</v>
      </c>
      <c r="B17" s="37" t="s">
        <v>349</v>
      </c>
      <c r="C17" s="37" t="s">
        <v>268</v>
      </c>
      <c r="D17" s="38" t="s">
        <v>286</v>
      </c>
      <c r="E17" s="37" t="s">
        <v>20</v>
      </c>
      <c r="F17" s="38" t="s">
        <v>50</v>
      </c>
      <c r="G17" s="13" t="str">
        <f t="shared" si="0"/>
        <v>3.51/km</v>
      </c>
      <c r="H17" s="14">
        <f t="shared" si="1"/>
        <v>0.00451388888888889</v>
      </c>
      <c r="I17" s="14">
        <f>F17-INDEX($F$5:$F$281,MATCH(D17,$D$5:$D$281,0))</f>
        <v>0</v>
      </c>
    </row>
    <row r="18" spans="1:9" s="12" customFormat="1" ht="15" customHeight="1">
      <c r="A18" s="13">
        <v>14</v>
      </c>
      <c r="B18" s="37" t="s">
        <v>51</v>
      </c>
      <c r="C18" s="37" t="s">
        <v>255</v>
      </c>
      <c r="D18" s="38" t="s">
        <v>275</v>
      </c>
      <c r="E18" s="37" t="s">
        <v>342</v>
      </c>
      <c r="F18" s="38" t="s">
        <v>52</v>
      </c>
      <c r="G18" s="13" t="str">
        <f t="shared" si="0"/>
        <v>3.52/km</v>
      </c>
      <c r="H18" s="14">
        <f t="shared" si="1"/>
        <v>0.004618055555555556</v>
      </c>
      <c r="I18" s="14">
        <f>F18-INDEX($F$5:$F$281,MATCH(D18,$D$5:$D$281,0))</f>
        <v>0.004560185185185191</v>
      </c>
    </row>
    <row r="19" spans="1:9" s="12" customFormat="1" ht="15" customHeight="1">
      <c r="A19" s="13">
        <v>15</v>
      </c>
      <c r="B19" s="37" t="s">
        <v>403</v>
      </c>
      <c r="C19" s="37" t="s">
        <v>262</v>
      </c>
      <c r="D19" s="38" t="s">
        <v>277</v>
      </c>
      <c r="E19" s="37" t="s">
        <v>53</v>
      </c>
      <c r="F19" s="38" t="s">
        <v>54</v>
      </c>
      <c r="G19" s="13" t="str">
        <f t="shared" si="0"/>
        <v>3.54/km</v>
      </c>
      <c r="H19" s="14">
        <f t="shared" si="1"/>
        <v>0.0048263888888888835</v>
      </c>
      <c r="I19" s="14">
        <f>F19-INDEX($F$5:$F$281,MATCH(D19,$D$5:$D$281,0))</f>
        <v>0.003530092592592588</v>
      </c>
    </row>
    <row r="20" spans="1:9" s="12" customFormat="1" ht="15" customHeight="1">
      <c r="A20" s="13">
        <v>16</v>
      </c>
      <c r="B20" s="37" t="s">
        <v>361</v>
      </c>
      <c r="C20" s="37" t="s">
        <v>287</v>
      </c>
      <c r="D20" s="38" t="s">
        <v>277</v>
      </c>
      <c r="E20" s="37" t="s">
        <v>27</v>
      </c>
      <c r="F20" s="38" t="s">
        <v>55</v>
      </c>
      <c r="G20" s="13" t="str">
        <f t="shared" si="0"/>
        <v>3.54/km</v>
      </c>
      <c r="H20" s="14">
        <f t="shared" si="1"/>
        <v>0.004872685185185181</v>
      </c>
      <c r="I20" s="14">
        <f>F20-INDEX($F$5:$F$281,MATCH(D20,$D$5:$D$281,0))</f>
        <v>0.003576388888888886</v>
      </c>
    </row>
    <row r="21" spans="1:9" s="12" customFormat="1" ht="15" customHeight="1">
      <c r="A21" s="13">
        <v>17</v>
      </c>
      <c r="B21" s="37" t="s">
        <v>56</v>
      </c>
      <c r="C21" s="37" t="s">
        <v>247</v>
      </c>
      <c r="D21" s="38" t="s">
        <v>278</v>
      </c>
      <c r="E21" s="37" t="s">
        <v>42</v>
      </c>
      <c r="F21" s="38" t="s">
        <v>57</v>
      </c>
      <c r="G21" s="13" t="str">
        <f t="shared" si="0"/>
        <v>3.55/km</v>
      </c>
      <c r="H21" s="14">
        <f t="shared" si="1"/>
        <v>0.00497685185185185</v>
      </c>
      <c r="I21" s="14">
        <f>F21-INDEX($F$5:$F$281,MATCH(D21,$D$5:$D$281,0))</f>
        <v>0</v>
      </c>
    </row>
    <row r="22" spans="1:9" s="12" customFormat="1" ht="15" customHeight="1">
      <c r="A22" s="13">
        <v>18</v>
      </c>
      <c r="B22" s="37" t="s">
        <v>16</v>
      </c>
      <c r="C22" s="37" t="s">
        <v>262</v>
      </c>
      <c r="D22" s="38" t="s">
        <v>275</v>
      </c>
      <c r="E22" s="37" t="s">
        <v>392</v>
      </c>
      <c r="F22" s="38" t="s">
        <v>26</v>
      </c>
      <c r="G22" s="13" t="str">
        <f t="shared" si="0"/>
        <v>3.55/km</v>
      </c>
      <c r="H22" s="14">
        <f t="shared" si="1"/>
        <v>0.0049999999999999975</v>
      </c>
      <c r="I22" s="14">
        <f>F22-INDEX($F$5:$F$281,MATCH(D22,$D$5:$D$281,0))</f>
        <v>0.004942129629629633</v>
      </c>
    </row>
    <row r="23" spans="1:9" s="12" customFormat="1" ht="15" customHeight="1">
      <c r="A23" s="13">
        <v>19</v>
      </c>
      <c r="B23" s="37" t="s">
        <v>360</v>
      </c>
      <c r="C23" s="37" t="s">
        <v>267</v>
      </c>
      <c r="D23" s="38" t="s">
        <v>277</v>
      </c>
      <c r="E23" s="37" t="s">
        <v>27</v>
      </c>
      <c r="F23" s="38" t="s">
        <v>58</v>
      </c>
      <c r="G23" s="13" t="str">
        <f t="shared" si="0"/>
        <v>3.56/km</v>
      </c>
      <c r="H23" s="14">
        <f t="shared" si="1"/>
        <v>0.005081018518518516</v>
      </c>
      <c r="I23" s="14">
        <f>F23-INDEX($F$5:$F$281,MATCH(D23,$D$5:$D$281,0))</f>
        <v>0.0037847222222222206</v>
      </c>
    </row>
    <row r="24" spans="1:9" s="12" customFormat="1" ht="15" customHeight="1">
      <c r="A24" s="13">
        <v>20</v>
      </c>
      <c r="B24" s="37" t="s">
        <v>59</v>
      </c>
      <c r="C24" s="37" t="s">
        <v>247</v>
      </c>
      <c r="D24" s="38" t="s">
        <v>273</v>
      </c>
      <c r="E24" s="37" t="s">
        <v>342</v>
      </c>
      <c r="F24" s="38" t="s">
        <v>60</v>
      </c>
      <c r="G24" s="13" t="str">
        <f t="shared" si="0"/>
        <v>3.59/km</v>
      </c>
      <c r="H24" s="14">
        <f t="shared" si="1"/>
        <v>0.00540509259259259</v>
      </c>
      <c r="I24" s="14">
        <f>F24-INDEX($F$5:$F$281,MATCH(D24,$D$5:$D$281,0))</f>
        <v>0.00540509259259259</v>
      </c>
    </row>
    <row r="25" spans="1:9" s="12" customFormat="1" ht="15" customHeight="1">
      <c r="A25" s="13">
        <v>21</v>
      </c>
      <c r="B25" s="37" t="s">
        <v>15</v>
      </c>
      <c r="C25" s="37" t="s">
        <v>256</v>
      </c>
      <c r="D25" s="38" t="s">
        <v>276</v>
      </c>
      <c r="E25" s="37" t="s">
        <v>392</v>
      </c>
      <c r="F25" s="38" t="s">
        <v>61</v>
      </c>
      <c r="G25" s="13" t="str">
        <f t="shared" si="0"/>
        <v>3.59/km</v>
      </c>
      <c r="H25" s="14">
        <f t="shared" si="1"/>
        <v>0.005497685185185182</v>
      </c>
      <c r="I25" s="14">
        <f>F25-INDEX($F$5:$F$281,MATCH(D25,$D$5:$D$281,0))</f>
        <v>0.0035300925925925916</v>
      </c>
    </row>
    <row r="26" spans="1:9" s="12" customFormat="1" ht="15" customHeight="1">
      <c r="A26" s="20">
        <v>22</v>
      </c>
      <c r="B26" s="41" t="s">
        <v>62</v>
      </c>
      <c r="C26" s="41" t="s">
        <v>266</v>
      </c>
      <c r="D26" s="42" t="s">
        <v>21</v>
      </c>
      <c r="E26" s="41" t="s">
        <v>297</v>
      </c>
      <c r="F26" s="42" t="s">
        <v>61</v>
      </c>
      <c r="G26" s="20" t="str">
        <f t="shared" si="0"/>
        <v>3.59/km</v>
      </c>
      <c r="H26" s="21">
        <f t="shared" si="1"/>
        <v>0.005497685185185182</v>
      </c>
      <c r="I26" s="21">
        <f>F26-INDEX($F$5:$F$281,MATCH(D26,$D$5:$D$281,0))</f>
        <v>0.005219907407407402</v>
      </c>
    </row>
    <row r="27" spans="1:9" s="12" customFormat="1" ht="15" customHeight="1">
      <c r="A27" s="13">
        <v>23</v>
      </c>
      <c r="B27" s="37" t="s">
        <v>366</v>
      </c>
      <c r="C27" s="37" t="s">
        <v>265</v>
      </c>
      <c r="D27" s="38" t="s">
        <v>276</v>
      </c>
      <c r="E27" s="37" t="s">
        <v>367</v>
      </c>
      <c r="F27" s="38" t="s">
        <v>63</v>
      </c>
      <c r="G27" s="13" t="str">
        <f t="shared" si="0"/>
        <v>4.00/km</v>
      </c>
      <c r="H27" s="14">
        <f t="shared" si="1"/>
        <v>0.0056134259259259245</v>
      </c>
      <c r="I27" s="14">
        <f>F27-INDEX($F$5:$F$281,MATCH(D27,$D$5:$D$281,0))</f>
        <v>0.0036458333333333343</v>
      </c>
    </row>
    <row r="28" spans="1:9" s="15" customFormat="1" ht="15" customHeight="1">
      <c r="A28" s="13">
        <v>24</v>
      </c>
      <c r="B28" s="37" t="s">
        <v>364</v>
      </c>
      <c r="C28" s="37" t="s">
        <v>365</v>
      </c>
      <c r="D28" s="38" t="s">
        <v>283</v>
      </c>
      <c r="E28" s="37" t="s">
        <v>20</v>
      </c>
      <c r="F28" s="38" t="s">
        <v>64</v>
      </c>
      <c r="G28" s="13" t="str">
        <f t="shared" si="0"/>
        <v>4.02/km</v>
      </c>
      <c r="H28" s="14">
        <f t="shared" si="1"/>
        <v>0.00585648148148148</v>
      </c>
      <c r="I28" s="14">
        <f>F28-INDEX($F$5:$F$281,MATCH(D28,$D$5:$D$281,0))</f>
        <v>0</v>
      </c>
    </row>
    <row r="29" spans="1:9" ht="15" customHeight="1">
      <c r="A29" s="13">
        <v>25</v>
      </c>
      <c r="B29" s="37" t="s">
        <v>65</v>
      </c>
      <c r="C29" s="37" t="s">
        <v>287</v>
      </c>
      <c r="D29" s="38" t="s">
        <v>277</v>
      </c>
      <c r="E29" s="37" t="s">
        <v>324</v>
      </c>
      <c r="F29" s="38" t="s">
        <v>66</v>
      </c>
      <c r="G29" s="13" t="str">
        <f t="shared" si="0"/>
        <v>4.06/km</v>
      </c>
      <c r="H29" s="14">
        <f t="shared" si="1"/>
        <v>0.006215277777777771</v>
      </c>
      <c r="I29" s="14">
        <f>F29-INDEX($F$5:$F$281,MATCH(D29,$D$5:$D$281,0))</f>
        <v>0.004918981481481476</v>
      </c>
    </row>
    <row r="30" spans="1:9" ht="15" customHeight="1">
      <c r="A30" s="13">
        <v>26</v>
      </c>
      <c r="B30" s="37" t="s">
        <v>67</v>
      </c>
      <c r="C30" s="37" t="s">
        <v>259</v>
      </c>
      <c r="D30" s="38" t="s">
        <v>276</v>
      </c>
      <c r="E30" s="37" t="s">
        <v>68</v>
      </c>
      <c r="F30" s="38" t="s">
        <v>69</v>
      </c>
      <c r="G30" s="13" t="str">
        <f t="shared" si="0"/>
        <v>4.06/km</v>
      </c>
      <c r="H30" s="14">
        <f t="shared" si="1"/>
        <v>0.006226851851851848</v>
      </c>
      <c r="I30" s="14">
        <f>F30-INDEX($F$5:$F$281,MATCH(D30,$D$5:$D$281,0))</f>
        <v>0.004259259259259258</v>
      </c>
    </row>
    <row r="31" spans="1:9" ht="15" customHeight="1">
      <c r="A31" s="13">
        <v>27</v>
      </c>
      <c r="B31" s="37" t="s">
        <v>362</v>
      </c>
      <c r="C31" s="37" t="s">
        <v>70</v>
      </c>
      <c r="D31" s="38" t="s">
        <v>291</v>
      </c>
      <c r="E31" s="37" t="s">
        <v>351</v>
      </c>
      <c r="F31" s="38" t="s">
        <v>71</v>
      </c>
      <c r="G31" s="13" t="str">
        <f t="shared" si="0"/>
        <v>4.06/km</v>
      </c>
      <c r="H31" s="14">
        <f t="shared" si="1"/>
        <v>0.006273148148148146</v>
      </c>
      <c r="I31" s="14">
        <f>F31-INDEX($F$5:$F$281,MATCH(D31,$D$5:$D$281,0))</f>
        <v>0</v>
      </c>
    </row>
    <row r="32" spans="1:9" ht="15" customHeight="1">
      <c r="A32" s="13">
        <v>28</v>
      </c>
      <c r="B32" s="37" t="s">
        <v>8</v>
      </c>
      <c r="C32" s="37" t="s">
        <v>253</v>
      </c>
      <c r="D32" s="38" t="s">
        <v>273</v>
      </c>
      <c r="E32" s="37" t="s">
        <v>363</v>
      </c>
      <c r="F32" s="38" t="s">
        <v>72</v>
      </c>
      <c r="G32" s="13" t="str">
        <f t="shared" si="0"/>
        <v>4.08/km</v>
      </c>
      <c r="H32" s="14">
        <f t="shared" si="1"/>
        <v>0.006516203703703705</v>
      </c>
      <c r="I32" s="14">
        <f>F32-INDEX($F$5:$F$281,MATCH(D32,$D$5:$D$281,0))</f>
        <v>0.006516203703703705</v>
      </c>
    </row>
    <row r="33" spans="1:9" ht="15" customHeight="1">
      <c r="A33" s="13">
        <v>29</v>
      </c>
      <c r="B33" s="37" t="s">
        <v>73</v>
      </c>
      <c r="C33" s="37" t="s">
        <v>259</v>
      </c>
      <c r="D33" s="38" t="s">
        <v>277</v>
      </c>
      <c r="E33" s="37" t="s">
        <v>27</v>
      </c>
      <c r="F33" s="38" t="s">
        <v>74</v>
      </c>
      <c r="G33" s="13" t="str">
        <f t="shared" si="0"/>
        <v>4.10/km</v>
      </c>
      <c r="H33" s="14">
        <f t="shared" si="1"/>
        <v>0.006689814814814815</v>
      </c>
      <c r="I33" s="14">
        <f>F33-INDEX($F$5:$F$281,MATCH(D33,$D$5:$D$281,0))</f>
        <v>0.00539351851851852</v>
      </c>
    </row>
    <row r="34" spans="1:9" ht="15" customHeight="1">
      <c r="A34" s="13">
        <v>30</v>
      </c>
      <c r="B34" s="37" t="s">
        <v>75</v>
      </c>
      <c r="C34" s="37" t="s">
        <v>76</v>
      </c>
      <c r="D34" s="38" t="s">
        <v>273</v>
      </c>
      <c r="E34" s="37" t="s">
        <v>47</v>
      </c>
      <c r="F34" s="38" t="s">
        <v>77</v>
      </c>
      <c r="G34" s="13" t="str">
        <f t="shared" si="0"/>
        <v>4.10/km</v>
      </c>
      <c r="H34" s="14">
        <f t="shared" si="1"/>
        <v>0.006712962962962962</v>
      </c>
      <c r="I34" s="14">
        <f>F34-INDEX($F$5:$F$281,MATCH(D34,$D$5:$D$281,0))</f>
        <v>0.006712962962962962</v>
      </c>
    </row>
    <row r="35" spans="1:9" ht="15" customHeight="1">
      <c r="A35" s="13">
        <v>31</v>
      </c>
      <c r="B35" s="37" t="s">
        <v>78</v>
      </c>
      <c r="C35" s="37" t="s">
        <v>79</v>
      </c>
      <c r="D35" s="38" t="s">
        <v>21</v>
      </c>
      <c r="E35" s="37" t="s">
        <v>80</v>
      </c>
      <c r="F35" s="38" t="s">
        <v>81</v>
      </c>
      <c r="G35" s="13" t="str">
        <f t="shared" si="0"/>
        <v>4.10/km</v>
      </c>
      <c r="H35" s="14">
        <f t="shared" si="1"/>
        <v>0.006782407407407407</v>
      </c>
      <c r="I35" s="14">
        <f>F35-INDEX($F$5:$F$281,MATCH(D35,$D$5:$D$281,0))</f>
        <v>0.006504629629629628</v>
      </c>
    </row>
    <row r="36" spans="1:9" ht="15" customHeight="1">
      <c r="A36" s="13">
        <v>32</v>
      </c>
      <c r="B36" s="37" t="s">
        <v>402</v>
      </c>
      <c r="C36" s="37" t="s">
        <v>307</v>
      </c>
      <c r="D36" s="38" t="s">
        <v>275</v>
      </c>
      <c r="E36" s="37" t="s">
        <v>82</v>
      </c>
      <c r="F36" s="38" t="s">
        <v>83</v>
      </c>
      <c r="G36" s="13" t="str">
        <f t="shared" si="0"/>
        <v>4.11/km</v>
      </c>
      <c r="H36" s="14">
        <f t="shared" si="1"/>
        <v>0.006805555555555554</v>
      </c>
      <c r="I36" s="14">
        <f>F36-INDEX($F$5:$F$281,MATCH(D36,$D$5:$D$281,0))</f>
        <v>0.00674768518518519</v>
      </c>
    </row>
    <row r="37" spans="1:9" ht="15" customHeight="1">
      <c r="A37" s="13">
        <v>33</v>
      </c>
      <c r="B37" s="37" t="s">
        <v>84</v>
      </c>
      <c r="C37" s="37" t="s">
        <v>328</v>
      </c>
      <c r="D37" s="38" t="s">
        <v>278</v>
      </c>
      <c r="E37" s="37" t="s">
        <v>85</v>
      </c>
      <c r="F37" s="38" t="s">
        <v>86</v>
      </c>
      <c r="G37" s="13" t="str">
        <f t="shared" si="0"/>
        <v>4.14/km</v>
      </c>
      <c r="H37" s="14">
        <f t="shared" si="1"/>
        <v>0.00722222222222222</v>
      </c>
      <c r="I37" s="14">
        <f>F37-INDEX($F$5:$F$281,MATCH(D37,$D$5:$D$281,0))</f>
        <v>0.00224537037037037</v>
      </c>
    </row>
    <row r="38" spans="1:9" ht="15" customHeight="1">
      <c r="A38" s="13">
        <v>34</v>
      </c>
      <c r="B38" s="37" t="s">
        <v>352</v>
      </c>
      <c r="C38" s="37" t="s">
        <v>262</v>
      </c>
      <c r="D38" s="38" t="s">
        <v>273</v>
      </c>
      <c r="E38" s="37" t="s">
        <v>20</v>
      </c>
      <c r="F38" s="38" t="s">
        <v>87</v>
      </c>
      <c r="G38" s="13" t="str">
        <f t="shared" si="0"/>
        <v>4.15/km</v>
      </c>
      <c r="H38" s="14">
        <f t="shared" si="1"/>
        <v>0.007303240740740739</v>
      </c>
      <c r="I38" s="14">
        <f>F38-INDEX($F$5:$F$281,MATCH(D38,$D$5:$D$281,0))</f>
        <v>0.007303240740740739</v>
      </c>
    </row>
    <row r="39" spans="1:9" ht="15" customHeight="1">
      <c r="A39" s="13">
        <v>35</v>
      </c>
      <c r="B39" s="37" t="s">
        <v>374</v>
      </c>
      <c r="C39" s="37" t="s">
        <v>375</v>
      </c>
      <c r="D39" s="38" t="s">
        <v>291</v>
      </c>
      <c r="E39" s="37" t="s">
        <v>376</v>
      </c>
      <c r="F39" s="38" t="s">
        <v>29</v>
      </c>
      <c r="G39" s="13" t="str">
        <f t="shared" si="0"/>
        <v>4.18/km</v>
      </c>
      <c r="H39" s="14">
        <f t="shared" si="1"/>
        <v>0.007685185185185184</v>
      </c>
      <c r="I39" s="14">
        <f>F39-INDEX($F$5:$F$281,MATCH(D39,$D$5:$D$281,0))</f>
        <v>0.001412037037037038</v>
      </c>
    </row>
    <row r="40" spans="1:9" ht="15" customHeight="1">
      <c r="A40" s="13">
        <v>36</v>
      </c>
      <c r="B40" s="37" t="s">
        <v>11</v>
      </c>
      <c r="C40" s="37" t="s">
        <v>345</v>
      </c>
      <c r="D40" s="38" t="s">
        <v>21</v>
      </c>
      <c r="E40" s="37" t="s">
        <v>313</v>
      </c>
      <c r="F40" s="38" t="s">
        <v>30</v>
      </c>
      <c r="G40" s="13" t="str">
        <f t="shared" si="0"/>
        <v>4.19/km</v>
      </c>
      <c r="H40" s="14">
        <f t="shared" si="1"/>
        <v>0.007777777777777776</v>
      </c>
      <c r="I40" s="14">
        <f>F40-INDEX($F$5:$F$281,MATCH(D40,$D$5:$D$281,0))</f>
        <v>0.007499999999999996</v>
      </c>
    </row>
    <row r="41" spans="1:9" ht="15" customHeight="1">
      <c r="A41" s="13">
        <v>37</v>
      </c>
      <c r="B41" s="37" t="s">
        <v>9</v>
      </c>
      <c r="C41" s="37" t="s">
        <v>267</v>
      </c>
      <c r="D41" s="38" t="s">
        <v>286</v>
      </c>
      <c r="E41" s="37" t="s">
        <v>88</v>
      </c>
      <c r="F41" s="38" t="s">
        <v>89</v>
      </c>
      <c r="G41" s="13" t="str">
        <f t="shared" si="0"/>
        <v>4.20/km</v>
      </c>
      <c r="H41" s="14">
        <f t="shared" si="1"/>
        <v>0.007881944444444445</v>
      </c>
      <c r="I41" s="14">
        <f>F41-INDEX($F$5:$F$281,MATCH(D41,$D$5:$D$281,0))</f>
        <v>0.0033680555555555547</v>
      </c>
    </row>
    <row r="42" spans="1:9" ht="15" customHeight="1">
      <c r="A42" s="13">
        <v>38</v>
      </c>
      <c r="B42" s="37" t="s">
        <v>389</v>
      </c>
      <c r="C42" s="37" t="s">
        <v>348</v>
      </c>
      <c r="D42" s="38" t="s">
        <v>275</v>
      </c>
      <c r="E42" s="37" t="s">
        <v>363</v>
      </c>
      <c r="F42" s="38" t="s">
        <v>90</v>
      </c>
      <c r="G42" s="13" t="str">
        <f t="shared" si="0"/>
        <v>4.21/km</v>
      </c>
      <c r="H42" s="14">
        <f t="shared" si="1"/>
        <v>0.008020833333333331</v>
      </c>
      <c r="I42" s="14">
        <f>F42-INDEX($F$5:$F$281,MATCH(D42,$D$5:$D$281,0))</f>
        <v>0.007962962962962967</v>
      </c>
    </row>
    <row r="43" spans="1:9" ht="15" customHeight="1">
      <c r="A43" s="13">
        <v>39</v>
      </c>
      <c r="B43" s="37" t="s">
        <v>91</v>
      </c>
      <c r="C43" s="37" t="s">
        <v>249</v>
      </c>
      <c r="D43" s="38" t="s">
        <v>276</v>
      </c>
      <c r="E43" s="37" t="s">
        <v>392</v>
      </c>
      <c r="F43" s="38" t="s">
        <v>92</v>
      </c>
      <c r="G43" s="13" t="str">
        <f t="shared" si="0"/>
        <v>4.21/km</v>
      </c>
      <c r="H43" s="14">
        <f t="shared" si="1"/>
        <v>0.008032407407407405</v>
      </c>
      <c r="I43" s="14">
        <f>F43-INDEX($F$5:$F$281,MATCH(D43,$D$5:$D$281,0))</f>
        <v>0.0060648148148148145</v>
      </c>
    </row>
    <row r="44" spans="1:9" ht="15" customHeight="1">
      <c r="A44" s="13">
        <v>40</v>
      </c>
      <c r="B44" s="37" t="s">
        <v>343</v>
      </c>
      <c r="C44" s="37" t="s">
        <v>394</v>
      </c>
      <c r="D44" s="38" t="s">
        <v>277</v>
      </c>
      <c r="E44" s="37" t="s">
        <v>47</v>
      </c>
      <c r="F44" s="38" t="s">
        <v>93</v>
      </c>
      <c r="G44" s="13" t="str">
        <f t="shared" si="0"/>
        <v>4.22/km</v>
      </c>
      <c r="H44" s="14">
        <f t="shared" si="1"/>
        <v>0.008067129629629632</v>
      </c>
      <c r="I44" s="14">
        <f>F44-INDEX($F$5:$F$281,MATCH(D44,$D$5:$D$281,0))</f>
        <v>0.006770833333333337</v>
      </c>
    </row>
    <row r="45" spans="1:9" ht="15" customHeight="1">
      <c r="A45" s="13">
        <v>41</v>
      </c>
      <c r="B45" s="37" t="s">
        <v>13</v>
      </c>
      <c r="C45" s="37" t="s">
        <v>259</v>
      </c>
      <c r="D45" s="38" t="s">
        <v>273</v>
      </c>
      <c r="E45" s="37" t="s">
        <v>359</v>
      </c>
      <c r="F45" s="38" t="s">
        <v>94</v>
      </c>
      <c r="G45" s="13" t="str">
        <f t="shared" si="0"/>
        <v>4.22/km</v>
      </c>
      <c r="H45" s="14">
        <f t="shared" si="1"/>
        <v>0.00811342592592592</v>
      </c>
      <c r="I45" s="14">
        <f>F45-INDEX($F$5:$F$281,MATCH(D45,$D$5:$D$281,0))</f>
        <v>0.00811342592592592</v>
      </c>
    </row>
    <row r="46" spans="1:9" ht="15" customHeight="1">
      <c r="A46" s="13">
        <v>42</v>
      </c>
      <c r="B46" s="37" t="s">
        <v>285</v>
      </c>
      <c r="C46" s="37" t="s">
        <v>269</v>
      </c>
      <c r="D46" s="38" t="s">
        <v>286</v>
      </c>
      <c r="E46" s="37" t="s">
        <v>95</v>
      </c>
      <c r="F46" s="38" t="s">
        <v>96</v>
      </c>
      <c r="G46" s="13" t="str">
        <f t="shared" si="0"/>
        <v>4.22/km</v>
      </c>
      <c r="H46" s="14">
        <f t="shared" si="1"/>
        <v>0.008136574074074067</v>
      </c>
      <c r="I46" s="14">
        <f>F46-INDEX($F$5:$F$281,MATCH(D46,$D$5:$D$281,0))</f>
        <v>0.0036226851851851767</v>
      </c>
    </row>
    <row r="47" spans="1:9" ht="15" customHeight="1">
      <c r="A47" s="13">
        <v>43</v>
      </c>
      <c r="B47" s="37" t="s">
        <v>405</v>
      </c>
      <c r="C47" s="37" t="s">
        <v>249</v>
      </c>
      <c r="D47" s="38" t="s">
        <v>277</v>
      </c>
      <c r="E47" s="37" t="s">
        <v>97</v>
      </c>
      <c r="F47" s="38" t="s">
        <v>98</v>
      </c>
      <c r="G47" s="13" t="str">
        <f t="shared" si="0"/>
        <v>4.22/km</v>
      </c>
      <c r="H47" s="14">
        <f t="shared" si="1"/>
        <v>0.008148148148148147</v>
      </c>
      <c r="I47" s="14">
        <f>F47-INDEX($F$5:$F$281,MATCH(D47,$D$5:$D$281,0))</f>
        <v>0.006851851851851852</v>
      </c>
    </row>
    <row r="48" spans="1:9" ht="15" customHeight="1">
      <c r="A48" s="13">
        <v>44</v>
      </c>
      <c r="B48" s="37" t="s">
        <v>99</v>
      </c>
      <c r="C48" s="37" t="s">
        <v>353</v>
      </c>
      <c r="D48" s="38" t="s">
        <v>275</v>
      </c>
      <c r="E48" s="37" t="s">
        <v>100</v>
      </c>
      <c r="F48" s="38" t="s">
        <v>101</v>
      </c>
      <c r="G48" s="13" t="str">
        <f t="shared" si="0"/>
        <v>4.25/km</v>
      </c>
      <c r="H48" s="14">
        <f t="shared" si="1"/>
        <v>0.0084375</v>
      </c>
      <c r="I48" s="14">
        <f>F48-INDEX($F$5:$F$281,MATCH(D48,$D$5:$D$281,0))</f>
        <v>0.008379629629629636</v>
      </c>
    </row>
    <row r="49" spans="1:9" ht="15" customHeight="1">
      <c r="A49" s="13">
        <v>45</v>
      </c>
      <c r="B49" s="37" t="s">
        <v>321</v>
      </c>
      <c r="C49" s="37" t="s">
        <v>312</v>
      </c>
      <c r="D49" s="38" t="s">
        <v>277</v>
      </c>
      <c r="E49" s="37" t="s">
        <v>311</v>
      </c>
      <c r="F49" s="38" t="s">
        <v>31</v>
      </c>
      <c r="G49" s="13" t="str">
        <f t="shared" si="0"/>
        <v>4.26/km</v>
      </c>
      <c r="H49" s="14">
        <f t="shared" si="1"/>
        <v>0.008530092592592593</v>
      </c>
      <c r="I49" s="14">
        <f>F49-INDEX($F$5:$F$281,MATCH(D49,$D$5:$D$281,0))</f>
        <v>0.007233796296296297</v>
      </c>
    </row>
    <row r="50" spans="1:9" ht="15" customHeight="1">
      <c r="A50" s="13">
        <v>46</v>
      </c>
      <c r="B50" s="37" t="s">
        <v>102</v>
      </c>
      <c r="C50" s="37" t="s">
        <v>260</v>
      </c>
      <c r="D50" s="38" t="s">
        <v>278</v>
      </c>
      <c r="E50" s="37" t="s">
        <v>392</v>
      </c>
      <c r="F50" s="38" t="s">
        <v>103</v>
      </c>
      <c r="G50" s="13" t="str">
        <f t="shared" si="0"/>
        <v>4.26/km</v>
      </c>
      <c r="H50" s="14">
        <f t="shared" si="1"/>
        <v>0.008541666666666663</v>
      </c>
      <c r="I50" s="14">
        <f>F50-INDEX($F$5:$F$281,MATCH(D50,$D$5:$D$281,0))</f>
        <v>0.0035648148148148123</v>
      </c>
    </row>
    <row r="51" spans="1:9" ht="15" customHeight="1">
      <c r="A51" s="13">
        <v>47</v>
      </c>
      <c r="B51" s="37" t="s">
        <v>104</v>
      </c>
      <c r="C51" s="37" t="s">
        <v>251</v>
      </c>
      <c r="D51" s="38" t="s">
        <v>275</v>
      </c>
      <c r="E51" s="37" t="s">
        <v>105</v>
      </c>
      <c r="F51" s="38" t="s">
        <v>106</v>
      </c>
      <c r="G51" s="13" t="str">
        <f t="shared" si="0"/>
        <v>4.27/km</v>
      </c>
      <c r="H51" s="14">
        <f t="shared" si="1"/>
        <v>0.008680555555555556</v>
      </c>
      <c r="I51" s="14">
        <f>F51-INDEX($F$5:$F$281,MATCH(D51,$D$5:$D$281,0))</f>
        <v>0.008622685185185192</v>
      </c>
    </row>
    <row r="52" spans="1:9" ht="15" customHeight="1">
      <c r="A52" s="13">
        <v>48</v>
      </c>
      <c r="B52" s="37" t="s">
        <v>107</v>
      </c>
      <c r="C52" s="37" t="s">
        <v>294</v>
      </c>
      <c r="D52" s="38" t="s">
        <v>278</v>
      </c>
      <c r="E52" s="37" t="s">
        <v>382</v>
      </c>
      <c r="F52" s="38" t="s">
        <v>108</v>
      </c>
      <c r="G52" s="13" t="str">
        <f t="shared" si="0"/>
        <v>4.28/km</v>
      </c>
      <c r="H52" s="14">
        <f t="shared" si="1"/>
        <v>0.008807870370370369</v>
      </c>
      <c r="I52" s="14">
        <f>F52-INDEX($F$5:$F$281,MATCH(D52,$D$5:$D$281,0))</f>
        <v>0.0038310185185185183</v>
      </c>
    </row>
    <row r="53" spans="1:9" ht="15" customHeight="1">
      <c r="A53" s="13">
        <v>49</v>
      </c>
      <c r="B53" s="37" t="s">
        <v>7</v>
      </c>
      <c r="C53" s="37" t="s">
        <v>260</v>
      </c>
      <c r="D53" s="38" t="s">
        <v>276</v>
      </c>
      <c r="E53" s="37" t="s">
        <v>27</v>
      </c>
      <c r="F53" s="38" t="s">
        <v>109</v>
      </c>
      <c r="G53" s="13" t="str">
        <f t="shared" si="0"/>
        <v>4.29/km</v>
      </c>
      <c r="H53" s="14">
        <f t="shared" si="1"/>
        <v>0.008946759259259258</v>
      </c>
      <c r="I53" s="14">
        <f>F53-INDEX($F$5:$F$281,MATCH(D53,$D$5:$D$281,0))</f>
        <v>0.006979166666666668</v>
      </c>
    </row>
    <row r="54" spans="1:9" ht="15" customHeight="1">
      <c r="A54" s="13">
        <v>50</v>
      </c>
      <c r="B54" s="37" t="s">
        <v>110</v>
      </c>
      <c r="C54" s="37" t="s">
        <v>247</v>
      </c>
      <c r="D54" s="38" t="s">
        <v>276</v>
      </c>
      <c r="E54" s="37" t="s">
        <v>111</v>
      </c>
      <c r="F54" s="38" t="s">
        <v>112</v>
      </c>
      <c r="G54" s="13" t="str">
        <f t="shared" si="0"/>
        <v>4.30/km</v>
      </c>
      <c r="H54" s="14">
        <f t="shared" si="1"/>
        <v>0.009050925925925924</v>
      </c>
      <c r="I54" s="14">
        <f>F54-INDEX($F$5:$F$281,MATCH(D54,$D$5:$D$281,0))</f>
        <v>0.007083333333333334</v>
      </c>
    </row>
    <row r="55" spans="1:9" ht="15" customHeight="1">
      <c r="A55" s="13">
        <v>51</v>
      </c>
      <c r="B55" s="37" t="s">
        <v>113</v>
      </c>
      <c r="C55" s="37" t="s">
        <v>255</v>
      </c>
      <c r="D55" s="38" t="s">
        <v>21</v>
      </c>
      <c r="E55" s="37" t="s">
        <v>114</v>
      </c>
      <c r="F55" s="38" t="s">
        <v>115</v>
      </c>
      <c r="G55" s="13" t="str">
        <f t="shared" si="0"/>
        <v>4.31/km</v>
      </c>
      <c r="H55" s="14">
        <f t="shared" si="1"/>
        <v>0.00914351851851852</v>
      </c>
      <c r="I55" s="14">
        <f>F55-INDEX($F$5:$F$281,MATCH(D55,$D$5:$D$281,0))</f>
        <v>0.00886574074074074</v>
      </c>
    </row>
    <row r="56" spans="1:9" ht="15" customHeight="1">
      <c r="A56" s="13">
        <v>52</v>
      </c>
      <c r="B56" s="37" t="s">
        <v>327</v>
      </c>
      <c r="C56" s="37" t="s">
        <v>256</v>
      </c>
      <c r="D56" s="38" t="s">
        <v>277</v>
      </c>
      <c r="E56" s="37" t="s">
        <v>301</v>
      </c>
      <c r="F56" s="38" t="s">
        <v>116</v>
      </c>
      <c r="G56" s="13" t="str">
        <f t="shared" si="0"/>
        <v>4.31/km</v>
      </c>
      <c r="H56" s="14">
        <f t="shared" si="1"/>
        <v>0.009201388888888887</v>
      </c>
      <c r="I56" s="14">
        <f>F56-INDEX($F$5:$F$281,MATCH(D56,$D$5:$D$281,0))</f>
        <v>0.007905092592592592</v>
      </c>
    </row>
    <row r="57" spans="1:9" ht="15" customHeight="1">
      <c r="A57" s="13">
        <v>53</v>
      </c>
      <c r="B57" s="37" t="s">
        <v>379</v>
      </c>
      <c r="C57" s="37" t="s">
        <v>329</v>
      </c>
      <c r="D57" s="38" t="s">
        <v>278</v>
      </c>
      <c r="E57" s="37" t="s">
        <v>369</v>
      </c>
      <c r="F57" s="38" t="s">
        <v>117</v>
      </c>
      <c r="G57" s="13" t="str">
        <f t="shared" si="0"/>
        <v>4.31/km</v>
      </c>
      <c r="H57" s="14">
        <f t="shared" si="1"/>
        <v>0.009212962962962961</v>
      </c>
      <c r="I57" s="14">
        <f>F57-INDEX($F$5:$F$281,MATCH(D57,$D$5:$D$281,0))</f>
        <v>0.004236111111111111</v>
      </c>
    </row>
    <row r="58" spans="1:9" ht="15" customHeight="1">
      <c r="A58" s="13">
        <v>54</v>
      </c>
      <c r="B58" s="37" t="s">
        <v>78</v>
      </c>
      <c r="C58" s="37" t="s">
        <v>269</v>
      </c>
      <c r="D58" s="38" t="s">
        <v>275</v>
      </c>
      <c r="E58" s="37" t="s">
        <v>80</v>
      </c>
      <c r="F58" s="38" t="s">
        <v>118</v>
      </c>
      <c r="G58" s="13" t="str">
        <f t="shared" si="0"/>
        <v>4.32/km</v>
      </c>
      <c r="H58" s="14">
        <f t="shared" si="1"/>
        <v>0.009224537037037035</v>
      </c>
      <c r="I58" s="14">
        <f>F58-INDEX($F$5:$F$281,MATCH(D58,$D$5:$D$281,0))</f>
        <v>0.00916666666666667</v>
      </c>
    </row>
    <row r="59" spans="1:9" ht="15" customHeight="1">
      <c r="A59" s="13">
        <v>55</v>
      </c>
      <c r="B59" s="37" t="s">
        <v>377</v>
      </c>
      <c r="C59" s="37" t="s">
        <v>354</v>
      </c>
      <c r="D59" s="38" t="s">
        <v>17</v>
      </c>
      <c r="E59" s="37" t="s">
        <v>27</v>
      </c>
      <c r="F59" s="38" t="s">
        <v>119</v>
      </c>
      <c r="G59" s="13" t="str">
        <f t="shared" si="0"/>
        <v>4.33/km</v>
      </c>
      <c r="H59" s="14">
        <f t="shared" si="1"/>
        <v>0.009363425925925924</v>
      </c>
      <c r="I59" s="14">
        <f>F59-INDEX($F$5:$F$281,MATCH(D59,$D$5:$D$281,0))</f>
        <v>0</v>
      </c>
    </row>
    <row r="60" spans="1:9" ht="15" customHeight="1">
      <c r="A60" s="13">
        <v>56</v>
      </c>
      <c r="B60" s="37" t="s">
        <v>120</v>
      </c>
      <c r="C60" s="37" t="s">
        <v>310</v>
      </c>
      <c r="D60" s="38" t="s">
        <v>278</v>
      </c>
      <c r="E60" s="37" t="s">
        <v>121</v>
      </c>
      <c r="F60" s="38" t="s">
        <v>122</v>
      </c>
      <c r="G60" s="13" t="str">
        <f t="shared" si="0"/>
        <v>4.34/km</v>
      </c>
      <c r="H60" s="14">
        <f t="shared" si="1"/>
        <v>0.00945601851851852</v>
      </c>
      <c r="I60" s="14">
        <f>F60-INDEX($F$5:$F$281,MATCH(D60,$D$5:$D$281,0))</f>
        <v>0.0044791666666666695</v>
      </c>
    </row>
    <row r="61" spans="1:9" ht="15" customHeight="1">
      <c r="A61" s="13">
        <v>57</v>
      </c>
      <c r="B61" s="37" t="s">
        <v>380</v>
      </c>
      <c r="C61" s="37" t="s">
        <v>381</v>
      </c>
      <c r="D61" s="38" t="s">
        <v>286</v>
      </c>
      <c r="E61" s="37" t="s">
        <v>330</v>
      </c>
      <c r="F61" s="38" t="s">
        <v>123</v>
      </c>
      <c r="G61" s="13" t="str">
        <f t="shared" si="0"/>
        <v>4.34/km</v>
      </c>
      <c r="H61" s="14">
        <f t="shared" si="1"/>
        <v>0.009560185185185182</v>
      </c>
      <c r="I61" s="14">
        <f>F61-INDEX($F$5:$F$281,MATCH(D61,$D$5:$D$281,0))</f>
        <v>0.005046296296296292</v>
      </c>
    </row>
    <row r="62" spans="1:9" ht="15" customHeight="1">
      <c r="A62" s="13">
        <v>58</v>
      </c>
      <c r="B62" s="37" t="s">
        <v>388</v>
      </c>
      <c r="C62" s="37" t="s">
        <v>293</v>
      </c>
      <c r="D62" s="38" t="s">
        <v>281</v>
      </c>
      <c r="E62" s="37" t="s">
        <v>344</v>
      </c>
      <c r="F62" s="38" t="s">
        <v>124</v>
      </c>
      <c r="G62" s="13" t="str">
        <f t="shared" si="0"/>
        <v>4.39/km</v>
      </c>
      <c r="H62" s="14">
        <f t="shared" si="1"/>
        <v>0.01003472222222222</v>
      </c>
      <c r="I62" s="14">
        <f>F62-INDEX($F$5:$F$281,MATCH(D62,$D$5:$D$281,0))</f>
        <v>0</v>
      </c>
    </row>
    <row r="63" spans="1:9" ht="15" customHeight="1">
      <c r="A63" s="13">
        <v>59</v>
      </c>
      <c r="B63" s="37" t="s">
        <v>125</v>
      </c>
      <c r="C63" s="37" t="s">
        <v>271</v>
      </c>
      <c r="D63" s="38" t="s">
        <v>291</v>
      </c>
      <c r="E63" s="37" t="s">
        <v>27</v>
      </c>
      <c r="F63" s="38" t="s">
        <v>126</v>
      </c>
      <c r="G63" s="13" t="str">
        <f t="shared" si="0"/>
        <v>4.39/km</v>
      </c>
      <c r="H63" s="14">
        <f t="shared" si="1"/>
        <v>0.010046296296296293</v>
      </c>
      <c r="I63" s="14">
        <f>F63-INDEX($F$5:$F$281,MATCH(D63,$D$5:$D$281,0))</f>
        <v>0.003773148148148147</v>
      </c>
    </row>
    <row r="64" spans="1:9" ht="15" customHeight="1">
      <c r="A64" s="13">
        <v>60</v>
      </c>
      <c r="B64" s="37" t="s">
        <v>397</v>
      </c>
      <c r="C64" s="37" t="s">
        <v>345</v>
      </c>
      <c r="D64" s="38" t="s">
        <v>275</v>
      </c>
      <c r="E64" s="37" t="s">
        <v>347</v>
      </c>
      <c r="F64" s="38" t="s">
        <v>127</v>
      </c>
      <c r="G64" s="13" t="str">
        <f t="shared" si="0"/>
        <v>4.40/km</v>
      </c>
      <c r="H64" s="14">
        <f t="shared" si="1"/>
        <v>0.010196759259259256</v>
      </c>
      <c r="I64" s="14">
        <f>F64-INDEX($F$5:$F$281,MATCH(D64,$D$5:$D$281,0))</f>
        <v>0.010138888888888892</v>
      </c>
    </row>
    <row r="65" spans="1:9" ht="15" customHeight="1">
      <c r="A65" s="13">
        <v>61</v>
      </c>
      <c r="B65" s="37" t="s">
        <v>128</v>
      </c>
      <c r="C65" s="37" t="s">
        <v>280</v>
      </c>
      <c r="D65" s="38" t="s">
        <v>286</v>
      </c>
      <c r="E65" s="37" t="s">
        <v>53</v>
      </c>
      <c r="F65" s="38" t="s">
        <v>129</v>
      </c>
      <c r="G65" s="13" t="str">
        <f t="shared" si="0"/>
        <v>4.40/km</v>
      </c>
      <c r="H65" s="14">
        <f t="shared" si="1"/>
        <v>0.010231481481481484</v>
      </c>
      <c r="I65" s="14">
        <f>F65-INDEX($F$5:$F$281,MATCH(D65,$D$5:$D$281,0))</f>
        <v>0.0057175925925925936</v>
      </c>
    </row>
    <row r="66" spans="1:9" ht="15" customHeight="1">
      <c r="A66" s="13">
        <v>62</v>
      </c>
      <c r="B66" s="37" t="s">
        <v>378</v>
      </c>
      <c r="C66" s="37" t="s">
        <v>307</v>
      </c>
      <c r="D66" s="38" t="s">
        <v>21</v>
      </c>
      <c r="E66" s="37" t="s">
        <v>27</v>
      </c>
      <c r="F66" s="38" t="s">
        <v>130</v>
      </c>
      <c r="G66" s="13" t="str">
        <f t="shared" si="0"/>
        <v>4.41/km</v>
      </c>
      <c r="H66" s="14">
        <f aca="true" t="shared" si="2" ref="H66:H75">F66-$F$5</f>
        <v>0.010324074074074072</v>
      </c>
      <c r="I66" s="14">
        <f>F66-INDEX($F$5:$F$281,MATCH(D66,$D$5:$D$281,0))</f>
        <v>0.010046296296296293</v>
      </c>
    </row>
    <row r="67" spans="1:9" ht="15" customHeight="1">
      <c r="A67" s="13">
        <v>63</v>
      </c>
      <c r="B67" s="37" t="s">
        <v>131</v>
      </c>
      <c r="C67" s="37" t="s">
        <v>263</v>
      </c>
      <c r="D67" s="38" t="s">
        <v>276</v>
      </c>
      <c r="E67" s="37" t="s">
        <v>85</v>
      </c>
      <c r="F67" s="38" t="s">
        <v>132</v>
      </c>
      <c r="G67" s="13" t="str">
        <f t="shared" si="0"/>
        <v>4.42/km</v>
      </c>
      <c r="H67" s="14">
        <f t="shared" si="2"/>
        <v>0.010405092592592594</v>
      </c>
      <c r="I67" s="14">
        <f>F67-INDEX($F$5:$F$281,MATCH(D67,$D$5:$D$281,0))</f>
        <v>0.008437500000000004</v>
      </c>
    </row>
    <row r="68" spans="1:9" ht="15" customHeight="1">
      <c r="A68" s="20">
        <v>64</v>
      </c>
      <c r="B68" s="41" t="s">
        <v>385</v>
      </c>
      <c r="C68" s="41" t="s">
        <v>250</v>
      </c>
      <c r="D68" s="42" t="s">
        <v>273</v>
      </c>
      <c r="E68" s="41" t="s">
        <v>297</v>
      </c>
      <c r="F68" s="42" t="s">
        <v>133</v>
      </c>
      <c r="G68" s="20" t="str">
        <f t="shared" si="0"/>
        <v>4.42/km</v>
      </c>
      <c r="H68" s="21">
        <f t="shared" si="2"/>
        <v>0.010439814814814815</v>
      </c>
      <c r="I68" s="21">
        <f>F68-INDEX($F$5:$F$281,MATCH(D68,$D$5:$D$281,0))</f>
        <v>0.010439814814814815</v>
      </c>
    </row>
    <row r="69" spans="1:9" ht="15" customHeight="1">
      <c r="A69" s="13">
        <v>65</v>
      </c>
      <c r="B69" s="37" t="s">
        <v>390</v>
      </c>
      <c r="C69" s="37" t="s">
        <v>319</v>
      </c>
      <c r="D69" s="38" t="s">
        <v>276</v>
      </c>
      <c r="E69" s="37" t="s">
        <v>27</v>
      </c>
      <c r="F69" s="38" t="s">
        <v>134</v>
      </c>
      <c r="G69" s="13" t="str">
        <f aca="true" t="shared" si="3" ref="G69:G125">TEXT(INT((HOUR(F69)*3600+MINUTE(F69)*60+SECOND(F69))/$I$3/60),"0")&amp;"."&amp;TEXT(MOD((HOUR(F69)*3600+MINUTE(F69)*60+SECOND(F69))/$I$3,60),"00")&amp;"/km"</f>
        <v>4.42/km</v>
      </c>
      <c r="H69" s="14">
        <f t="shared" si="2"/>
        <v>0.010451388888888889</v>
      </c>
      <c r="I69" s="14">
        <f>F69-INDEX($F$5:$F$281,MATCH(D69,$D$5:$D$281,0))</f>
        <v>0.008483796296296298</v>
      </c>
    </row>
    <row r="70" spans="1:9" ht="15" customHeight="1">
      <c r="A70" s="13">
        <v>66</v>
      </c>
      <c r="B70" s="37" t="s">
        <v>386</v>
      </c>
      <c r="C70" s="37" t="s">
        <v>262</v>
      </c>
      <c r="D70" s="38" t="s">
        <v>277</v>
      </c>
      <c r="E70" s="37" t="s">
        <v>53</v>
      </c>
      <c r="F70" s="38" t="s">
        <v>135</v>
      </c>
      <c r="G70" s="13" t="str">
        <f t="shared" si="3"/>
        <v>4.42/km</v>
      </c>
      <c r="H70" s="14">
        <f t="shared" si="2"/>
        <v>0.01048611111111111</v>
      </c>
      <c r="I70" s="14">
        <f>F70-INDEX($F$5:$F$281,MATCH(D70,$D$5:$D$281,0))</f>
        <v>0.009189814814814814</v>
      </c>
    </row>
    <row r="71" spans="1:9" ht="15" customHeight="1">
      <c r="A71" s="13">
        <v>67</v>
      </c>
      <c r="B71" s="37" t="s">
        <v>12</v>
      </c>
      <c r="C71" s="37" t="s">
        <v>265</v>
      </c>
      <c r="D71" s="38" t="s">
        <v>17</v>
      </c>
      <c r="E71" s="37" t="s">
        <v>136</v>
      </c>
      <c r="F71" s="38" t="s">
        <v>137</v>
      </c>
      <c r="G71" s="13" t="str">
        <f t="shared" si="3"/>
        <v>4.43/km</v>
      </c>
      <c r="H71" s="14">
        <f t="shared" si="2"/>
        <v>0.01052083333333333</v>
      </c>
      <c r="I71" s="14">
        <f>F71-INDEX($F$5:$F$281,MATCH(D71,$D$5:$D$281,0))</f>
        <v>0.0011574074074074056</v>
      </c>
    </row>
    <row r="72" spans="1:9" ht="15" customHeight="1">
      <c r="A72" s="13">
        <v>68</v>
      </c>
      <c r="B72" s="37" t="s">
        <v>323</v>
      </c>
      <c r="C72" s="37" t="s">
        <v>320</v>
      </c>
      <c r="D72" s="38" t="s">
        <v>286</v>
      </c>
      <c r="E72" s="37" t="s">
        <v>138</v>
      </c>
      <c r="F72" s="38" t="s">
        <v>139</v>
      </c>
      <c r="G72" s="13" t="str">
        <f t="shared" si="3"/>
        <v>4.43/km</v>
      </c>
      <c r="H72" s="14">
        <f t="shared" si="2"/>
        <v>0.010578703703703705</v>
      </c>
      <c r="I72" s="14">
        <f>F72-INDEX($F$5:$F$281,MATCH(D72,$D$5:$D$281,0))</f>
        <v>0.0060648148148148145</v>
      </c>
    </row>
    <row r="73" spans="1:9" ht="15" customHeight="1">
      <c r="A73" s="13">
        <v>69</v>
      </c>
      <c r="B73" s="37" t="s">
        <v>140</v>
      </c>
      <c r="C73" s="37" t="s">
        <v>141</v>
      </c>
      <c r="D73" s="38" t="s">
        <v>142</v>
      </c>
      <c r="E73" s="37" t="s">
        <v>373</v>
      </c>
      <c r="F73" s="38" t="s">
        <v>143</v>
      </c>
      <c r="G73" s="13" t="str">
        <f t="shared" si="3"/>
        <v>4.44/km</v>
      </c>
      <c r="H73" s="14">
        <f t="shared" si="2"/>
        <v>0.010717592592592588</v>
      </c>
      <c r="I73" s="14">
        <f>F73-INDEX($F$5:$F$281,MATCH(D73,$D$5:$D$281,0))</f>
        <v>0</v>
      </c>
    </row>
    <row r="74" spans="1:9" ht="15" customHeight="1">
      <c r="A74" s="13">
        <v>70</v>
      </c>
      <c r="B74" s="37" t="s">
        <v>144</v>
      </c>
      <c r="C74" s="37" t="s">
        <v>18</v>
      </c>
      <c r="D74" s="38" t="s">
        <v>277</v>
      </c>
      <c r="E74" s="37" t="s">
        <v>47</v>
      </c>
      <c r="F74" s="38" t="s">
        <v>145</v>
      </c>
      <c r="G74" s="13" t="str">
        <f t="shared" si="3"/>
        <v>4.45/km</v>
      </c>
      <c r="H74" s="14">
        <f aca="true" t="shared" si="4" ref="H74:H125">F74-$F$5</f>
        <v>0.010763888888888889</v>
      </c>
      <c r="I74" s="14">
        <f aca="true" t="shared" si="5" ref="I74:I125">F74-INDEX($F$5:$F$281,MATCH(D74,$D$5:$D$281,0))</f>
        <v>0.009467592592592593</v>
      </c>
    </row>
    <row r="75" spans="1:9" ht="15" customHeight="1">
      <c r="A75" s="13">
        <v>71</v>
      </c>
      <c r="B75" s="37" t="s">
        <v>371</v>
      </c>
      <c r="C75" s="37" t="s">
        <v>353</v>
      </c>
      <c r="D75" s="38" t="s">
        <v>273</v>
      </c>
      <c r="E75" s="37" t="s">
        <v>25</v>
      </c>
      <c r="F75" s="38" t="s">
        <v>146</v>
      </c>
      <c r="G75" s="13" t="str">
        <f t="shared" si="3"/>
        <v>4.46/km</v>
      </c>
      <c r="H75" s="14">
        <f t="shared" si="4"/>
        <v>0.010891203703703705</v>
      </c>
      <c r="I75" s="14">
        <f t="shared" si="5"/>
        <v>0.010891203703703705</v>
      </c>
    </row>
    <row r="76" spans="1:9" ht="15" customHeight="1">
      <c r="A76" s="13">
        <v>72</v>
      </c>
      <c r="B76" s="37" t="s">
        <v>147</v>
      </c>
      <c r="C76" s="37" t="s">
        <v>261</v>
      </c>
      <c r="D76" s="38" t="s">
        <v>278</v>
      </c>
      <c r="E76" s="37" t="s">
        <v>148</v>
      </c>
      <c r="F76" s="38" t="s">
        <v>149</v>
      </c>
      <c r="G76" s="13" t="str">
        <f t="shared" si="3"/>
        <v>4.46/km</v>
      </c>
      <c r="H76" s="14">
        <f t="shared" si="4"/>
        <v>0.010949074074074073</v>
      </c>
      <c r="I76" s="14">
        <f t="shared" si="5"/>
        <v>0.0059722222222222225</v>
      </c>
    </row>
    <row r="77" spans="1:9" ht="15" customHeight="1">
      <c r="A77" s="13">
        <v>73</v>
      </c>
      <c r="B77" s="37" t="s">
        <v>150</v>
      </c>
      <c r="C77" s="37" t="s">
        <v>303</v>
      </c>
      <c r="D77" s="38" t="s">
        <v>277</v>
      </c>
      <c r="E77" s="37" t="s">
        <v>392</v>
      </c>
      <c r="F77" s="38" t="s">
        <v>151</v>
      </c>
      <c r="G77" s="13" t="str">
        <f t="shared" si="3"/>
        <v>4.47/km</v>
      </c>
      <c r="H77" s="14">
        <f t="shared" si="4"/>
        <v>0.011064814814814816</v>
      </c>
      <c r="I77" s="14">
        <f t="shared" si="5"/>
        <v>0.00976851851851852</v>
      </c>
    </row>
    <row r="78" spans="1:9" ht="15" customHeight="1">
      <c r="A78" s="13">
        <v>74</v>
      </c>
      <c r="B78" s="37" t="s">
        <v>152</v>
      </c>
      <c r="C78" s="37" t="s">
        <v>387</v>
      </c>
      <c r="D78" s="38" t="s">
        <v>276</v>
      </c>
      <c r="E78" s="37" t="s">
        <v>382</v>
      </c>
      <c r="F78" s="38" t="s">
        <v>153</v>
      </c>
      <c r="G78" s="13" t="str">
        <f t="shared" si="3"/>
        <v>4.48/km</v>
      </c>
      <c r="H78" s="14">
        <f t="shared" si="4"/>
        <v>0.011157407407407404</v>
      </c>
      <c r="I78" s="14">
        <f t="shared" si="5"/>
        <v>0.009189814814814814</v>
      </c>
    </row>
    <row r="79" spans="1:9" ht="15" customHeight="1">
      <c r="A79" s="13">
        <v>75</v>
      </c>
      <c r="B79" s="37" t="s">
        <v>383</v>
      </c>
      <c r="C79" s="37" t="s">
        <v>259</v>
      </c>
      <c r="D79" s="38" t="s">
        <v>277</v>
      </c>
      <c r="E79" s="37" t="s">
        <v>396</v>
      </c>
      <c r="F79" s="38" t="s">
        <v>154</v>
      </c>
      <c r="G79" s="13" t="str">
        <f t="shared" si="3"/>
        <v>4.48/km</v>
      </c>
      <c r="H79" s="14">
        <f t="shared" si="4"/>
        <v>0.011168981481481478</v>
      </c>
      <c r="I79" s="14">
        <f t="shared" si="5"/>
        <v>0.009872685185185182</v>
      </c>
    </row>
    <row r="80" spans="1:9" ht="15" customHeight="1">
      <c r="A80" s="13">
        <v>76</v>
      </c>
      <c r="B80" s="37" t="s">
        <v>155</v>
      </c>
      <c r="C80" s="37" t="s">
        <v>254</v>
      </c>
      <c r="D80" s="38" t="s">
        <v>277</v>
      </c>
      <c r="E80" s="37" t="s">
        <v>80</v>
      </c>
      <c r="F80" s="38" t="s">
        <v>156</v>
      </c>
      <c r="G80" s="13" t="str">
        <f t="shared" si="3"/>
        <v>4.49/km</v>
      </c>
      <c r="H80" s="14">
        <f t="shared" si="4"/>
        <v>0.011238425925925926</v>
      </c>
      <c r="I80" s="14">
        <f t="shared" si="5"/>
        <v>0.00994212962962963</v>
      </c>
    </row>
    <row r="81" spans="1:9" ht="15" customHeight="1">
      <c r="A81" s="13">
        <v>77</v>
      </c>
      <c r="B81" s="37" t="s">
        <v>157</v>
      </c>
      <c r="C81" s="37" t="s">
        <v>338</v>
      </c>
      <c r="D81" s="38" t="s">
        <v>275</v>
      </c>
      <c r="E81" s="37" t="s">
        <v>158</v>
      </c>
      <c r="F81" s="38" t="s">
        <v>159</v>
      </c>
      <c r="G81" s="13" t="str">
        <f t="shared" si="3"/>
        <v>4.55/km</v>
      </c>
      <c r="H81" s="14">
        <f t="shared" si="4"/>
        <v>0.011944444444444442</v>
      </c>
      <c r="I81" s="14">
        <f t="shared" si="5"/>
        <v>0.011886574074074077</v>
      </c>
    </row>
    <row r="82" spans="1:9" ht="15" customHeight="1">
      <c r="A82" s="13">
        <v>78</v>
      </c>
      <c r="B82" s="37" t="s">
        <v>315</v>
      </c>
      <c r="C82" s="37" t="s">
        <v>260</v>
      </c>
      <c r="D82" s="38" t="s">
        <v>277</v>
      </c>
      <c r="E82" s="37" t="s">
        <v>302</v>
      </c>
      <c r="F82" s="38" t="s">
        <v>160</v>
      </c>
      <c r="G82" s="13" t="str">
        <f t="shared" si="3"/>
        <v>4.56/km</v>
      </c>
      <c r="H82" s="14">
        <f t="shared" si="4"/>
        <v>0.01201388888888889</v>
      </c>
      <c r="I82" s="14">
        <f t="shared" si="5"/>
        <v>0.010717592592592595</v>
      </c>
    </row>
    <row r="83" spans="1:9" ht="15" customHeight="1">
      <c r="A83" s="13">
        <v>79</v>
      </c>
      <c r="B83" s="37" t="s">
        <v>391</v>
      </c>
      <c r="C83" s="37" t="s">
        <v>341</v>
      </c>
      <c r="D83" s="38" t="s">
        <v>278</v>
      </c>
      <c r="E83" s="37" t="s">
        <v>161</v>
      </c>
      <c r="F83" s="38" t="s">
        <v>162</v>
      </c>
      <c r="G83" s="13" t="str">
        <f t="shared" si="3"/>
        <v>4.56/km</v>
      </c>
      <c r="H83" s="14">
        <f t="shared" si="4"/>
        <v>0.012071759259259258</v>
      </c>
      <c r="I83" s="14">
        <f t="shared" si="5"/>
        <v>0.007094907407407407</v>
      </c>
    </row>
    <row r="84" spans="1:9" ht="15" customHeight="1">
      <c r="A84" s="13">
        <v>80</v>
      </c>
      <c r="B84" s="37" t="s">
        <v>322</v>
      </c>
      <c r="C84" s="37" t="s">
        <v>393</v>
      </c>
      <c r="D84" s="38" t="s">
        <v>277</v>
      </c>
      <c r="E84" s="37" t="s">
        <v>27</v>
      </c>
      <c r="F84" s="38" t="s">
        <v>163</v>
      </c>
      <c r="G84" s="13" t="str">
        <f t="shared" si="3"/>
        <v>4.58/km</v>
      </c>
      <c r="H84" s="14">
        <f t="shared" si="4"/>
        <v>0.01232638888888889</v>
      </c>
      <c r="I84" s="14">
        <f t="shared" si="5"/>
        <v>0.011030092592592595</v>
      </c>
    </row>
    <row r="85" spans="1:9" ht="15" customHeight="1">
      <c r="A85" s="13">
        <v>81</v>
      </c>
      <c r="B85" s="37" t="s">
        <v>356</v>
      </c>
      <c r="C85" s="37" t="s">
        <v>325</v>
      </c>
      <c r="D85" s="38" t="s">
        <v>28</v>
      </c>
      <c r="E85" s="37" t="s">
        <v>347</v>
      </c>
      <c r="F85" s="38" t="s">
        <v>164</v>
      </c>
      <c r="G85" s="13" t="str">
        <f t="shared" si="3"/>
        <v>4.59/km</v>
      </c>
      <c r="H85" s="14">
        <f t="shared" si="4"/>
        <v>0.0124537037037037</v>
      </c>
      <c r="I85" s="14">
        <f t="shared" si="5"/>
        <v>0</v>
      </c>
    </row>
    <row r="86" spans="1:9" ht="15" customHeight="1">
      <c r="A86" s="13">
        <v>82</v>
      </c>
      <c r="B86" s="37" t="s">
        <v>165</v>
      </c>
      <c r="C86" s="37" t="s">
        <v>166</v>
      </c>
      <c r="D86" s="38" t="s">
        <v>281</v>
      </c>
      <c r="E86" s="37" t="s">
        <v>382</v>
      </c>
      <c r="F86" s="38" t="s">
        <v>167</v>
      </c>
      <c r="G86" s="13" t="str">
        <f t="shared" si="3"/>
        <v>5.00/km</v>
      </c>
      <c r="H86" s="14">
        <f t="shared" si="4"/>
        <v>0.012523148148148148</v>
      </c>
      <c r="I86" s="14">
        <f t="shared" si="5"/>
        <v>0.0024884259259259287</v>
      </c>
    </row>
    <row r="87" spans="1:9" ht="15" customHeight="1">
      <c r="A87" s="13">
        <v>83</v>
      </c>
      <c r="B87" s="37" t="s">
        <v>168</v>
      </c>
      <c r="C87" s="37" t="s">
        <v>263</v>
      </c>
      <c r="D87" s="38" t="s">
        <v>273</v>
      </c>
      <c r="E87" s="37" t="s">
        <v>382</v>
      </c>
      <c r="F87" s="38" t="s">
        <v>169</v>
      </c>
      <c r="G87" s="13" t="str">
        <f t="shared" si="3"/>
        <v>5.00/km</v>
      </c>
      <c r="H87" s="14">
        <f t="shared" si="4"/>
        <v>0.012534722222222221</v>
      </c>
      <c r="I87" s="14">
        <f t="shared" si="5"/>
        <v>0.012534722222222221</v>
      </c>
    </row>
    <row r="88" spans="1:9" ht="15" customHeight="1">
      <c r="A88" s="13">
        <v>84</v>
      </c>
      <c r="B88" s="37" t="s">
        <v>370</v>
      </c>
      <c r="C88" s="37" t="s">
        <v>395</v>
      </c>
      <c r="D88" s="38" t="s">
        <v>277</v>
      </c>
      <c r="E88" s="37" t="s">
        <v>382</v>
      </c>
      <c r="F88" s="38" t="s">
        <v>170</v>
      </c>
      <c r="G88" s="13" t="str">
        <f t="shared" si="3"/>
        <v>5.02/km</v>
      </c>
      <c r="H88" s="14">
        <f t="shared" si="4"/>
        <v>0.012766203703703707</v>
      </c>
      <c r="I88" s="14">
        <f t="shared" si="5"/>
        <v>0.011469907407407411</v>
      </c>
    </row>
    <row r="89" spans="1:9" ht="15" customHeight="1">
      <c r="A89" s="13">
        <v>85</v>
      </c>
      <c r="B89" s="37" t="s">
        <v>171</v>
      </c>
      <c r="C89" s="37" t="s">
        <v>292</v>
      </c>
      <c r="D89" s="38" t="s">
        <v>17</v>
      </c>
      <c r="E89" s="37" t="s">
        <v>302</v>
      </c>
      <c r="F89" s="38" t="s">
        <v>172</v>
      </c>
      <c r="G89" s="13" t="str">
        <f t="shared" si="3"/>
        <v>5.07/km</v>
      </c>
      <c r="H89" s="14">
        <f t="shared" si="4"/>
        <v>0.013275462962962965</v>
      </c>
      <c r="I89" s="14">
        <f t="shared" si="5"/>
        <v>0.00391203703703704</v>
      </c>
    </row>
    <row r="90" spans="1:9" ht="15" customHeight="1">
      <c r="A90" s="20">
        <v>86</v>
      </c>
      <c r="B90" s="41" t="s">
        <v>331</v>
      </c>
      <c r="C90" s="41" t="s">
        <v>14</v>
      </c>
      <c r="D90" s="42" t="s">
        <v>277</v>
      </c>
      <c r="E90" s="41" t="s">
        <v>297</v>
      </c>
      <c r="F90" s="42" t="s">
        <v>173</v>
      </c>
      <c r="G90" s="20" t="str">
        <f t="shared" si="3"/>
        <v>5.07/km</v>
      </c>
      <c r="H90" s="21">
        <f t="shared" si="4"/>
        <v>0.013310185185185185</v>
      </c>
      <c r="I90" s="21">
        <f t="shared" si="5"/>
        <v>0.01201388888888889</v>
      </c>
    </row>
    <row r="91" spans="1:9" ht="15" customHeight="1">
      <c r="A91" s="13">
        <v>87</v>
      </c>
      <c r="B91" s="37" t="s">
        <v>174</v>
      </c>
      <c r="C91" s="37" t="s">
        <v>314</v>
      </c>
      <c r="D91" s="38" t="s">
        <v>17</v>
      </c>
      <c r="E91" s="37" t="s">
        <v>47</v>
      </c>
      <c r="F91" s="38" t="s">
        <v>175</v>
      </c>
      <c r="G91" s="13" t="str">
        <f t="shared" si="3"/>
        <v>5.07/km</v>
      </c>
      <c r="H91" s="14">
        <f t="shared" si="4"/>
        <v>0.013344907407407399</v>
      </c>
      <c r="I91" s="14">
        <f t="shared" si="5"/>
        <v>0.003981481481481475</v>
      </c>
    </row>
    <row r="92" spans="1:9" ht="15" customHeight="1">
      <c r="A92" s="13">
        <v>88</v>
      </c>
      <c r="B92" s="37" t="s">
        <v>398</v>
      </c>
      <c r="C92" s="37" t="s">
        <v>176</v>
      </c>
      <c r="D92" s="38" t="s">
        <v>283</v>
      </c>
      <c r="E92" s="37" t="s">
        <v>357</v>
      </c>
      <c r="F92" s="38" t="s">
        <v>177</v>
      </c>
      <c r="G92" s="13" t="str">
        <f t="shared" si="3"/>
        <v>5.09/km</v>
      </c>
      <c r="H92" s="14">
        <f t="shared" si="4"/>
        <v>0.013506944444444443</v>
      </c>
      <c r="I92" s="14">
        <f t="shared" si="5"/>
        <v>0.007650462962962963</v>
      </c>
    </row>
    <row r="93" spans="1:9" ht="15" customHeight="1">
      <c r="A93" s="20">
        <v>89</v>
      </c>
      <c r="B93" s="41" t="s">
        <v>178</v>
      </c>
      <c r="C93" s="41" t="s">
        <v>290</v>
      </c>
      <c r="D93" s="42" t="s">
        <v>295</v>
      </c>
      <c r="E93" s="41" t="s">
        <v>297</v>
      </c>
      <c r="F93" s="42" t="s">
        <v>179</v>
      </c>
      <c r="G93" s="20" t="str">
        <f t="shared" si="3"/>
        <v>5.12/km</v>
      </c>
      <c r="H93" s="21">
        <f t="shared" si="4"/>
        <v>0.013877314814814811</v>
      </c>
      <c r="I93" s="21">
        <f t="shared" si="5"/>
        <v>0</v>
      </c>
    </row>
    <row r="94" spans="1:9" ht="15" customHeight="1">
      <c r="A94" s="13">
        <v>90</v>
      </c>
      <c r="B94" s="37" t="s">
        <v>318</v>
      </c>
      <c r="C94" s="37" t="s">
        <v>256</v>
      </c>
      <c r="D94" s="38" t="s">
        <v>278</v>
      </c>
      <c r="E94" s="37" t="s">
        <v>136</v>
      </c>
      <c r="F94" s="38" t="s">
        <v>180</v>
      </c>
      <c r="G94" s="13" t="str">
        <f t="shared" si="3"/>
        <v>5.17/km</v>
      </c>
      <c r="H94" s="14">
        <f t="shared" si="4"/>
        <v>0.014444444444444444</v>
      </c>
      <c r="I94" s="14">
        <f t="shared" si="5"/>
        <v>0.009467592592592593</v>
      </c>
    </row>
    <row r="95" spans="1:9" ht="15" customHeight="1">
      <c r="A95" s="13">
        <v>91</v>
      </c>
      <c r="B95" s="37" t="s">
        <v>332</v>
      </c>
      <c r="C95" s="37" t="s">
        <v>320</v>
      </c>
      <c r="D95" s="38" t="s">
        <v>277</v>
      </c>
      <c r="E95" s="37" t="s">
        <v>308</v>
      </c>
      <c r="F95" s="38" t="s">
        <v>181</v>
      </c>
      <c r="G95" s="13" t="str">
        <f t="shared" si="3"/>
        <v>5.18/km</v>
      </c>
      <c r="H95" s="14">
        <f t="shared" si="4"/>
        <v>0.014641203703703701</v>
      </c>
      <c r="I95" s="14">
        <f t="shared" si="5"/>
        <v>0.013344907407407406</v>
      </c>
    </row>
    <row r="96" spans="1:9" ht="15" customHeight="1">
      <c r="A96" s="13">
        <v>92</v>
      </c>
      <c r="B96" s="37" t="s">
        <v>0</v>
      </c>
      <c r="C96" s="37" t="s">
        <v>271</v>
      </c>
      <c r="D96" s="38" t="s">
        <v>286</v>
      </c>
      <c r="E96" s="37" t="s">
        <v>111</v>
      </c>
      <c r="F96" s="38" t="s">
        <v>182</v>
      </c>
      <c r="G96" s="13" t="str">
        <f t="shared" si="3"/>
        <v>5.24/km</v>
      </c>
      <c r="H96" s="14">
        <f t="shared" si="4"/>
        <v>0.015266203703703702</v>
      </c>
      <c r="I96" s="14">
        <f t="shared" si="5"/>
        <v>0.010752314814814812</v>
      </c>
    </row>
    <row r="97" spans="1:9" ht="15" customHeight="1">
      <c r="A97" s="13">
        <v>93</v>
      </c>
      <c r="B97" s="37" t="s">
        <v>399</v>
      </c>
      <c r="C97" s="37" t="s">
        <v>319</v>
      </c>
      <c r="D97" s="38" t="s">
        <v>142</v>
      </c>
      <c r="E97" s="37" t="s">
        <v>357</v>
      </c>
      <c r="F97" s="38" t="s">
        <v>183</v>
      </c>
      <c r="G97" s="13" t="str">
        <f t="shared" si="3"/>
        <v>5.24/km</v>
      </c>
      <c r="H97" s="14">
        <f t="shared" si="4"/>
        <v>0.015335648148148143</v>
      </c>
      <c r="I97" s="14">
        <f t="shared" si="5"/>
        <v>0.004618055555555556</v>
      </c>
    </row>
    <row r="98" spans="1:9" ht="15" customHeight="1">
      <c r="A98" s="13">
        <v>94</v>
      </c>
      <c r="B98" s="37" t="s">
        <v>335</v>
      </c>
      <c r="C98" s="37" t="s">
        <v>336</v>
      </c>
      <c r="D98" s="38" t="s">
        <v>296</v>
      </c>
      <c r="E98" s="37" t="s">
        <v>308</v>
      </c>
      <c r="F98" s="38" t="s">
        <v>184</v>
      </c>
      <c r="G98" s="13" t="str">
        <f t="shared" si="3"/>
        <v>5.26/km</v>
      </c>
      <c r="H98" s="14">
        <f t="shared" si="4"/>
        <v>0.015486111111111107</v>
      </c>
      <c r="I98" s="14">
        <f t="shared" si="5"/>
        <v>0</v>
      </c>
    </row>
    <row r="99" spans="1:9" ht="15" customHeight="1">
      <c r="A99" s="13">
        <v>95</v>
      </c>
      <c r="B99" s="37" t="s">
        <v>185</v>
      </c>
      <c r="C99" s="37" t="s">
        <v>282</v>
      </c>
      <c r="D99" s="38" t="s">
        <v>278</v>
      </c>
      <c r="E99" s="37" t="s">
        <v>186</v>
      </c>
      <c r="F99" s="38" t="s">
        <v>187</v>
      </c>
      <c r="G99" s="13" t="str">
        <f t="shared" si="3"/>
        <v>5.29/km</v>
      </c>
      <c r="H99" s="14">
        <f t="shared" si="4"/>
        <v>0.015868055555555555</v>
      </c>
      <c r="I99" s="14">
        <f t="shared" si="5"/>
        <v>0.010891203703703705</v>
      </c>
    </row>
    <row r="100" spans="1:9" ht="15" customHeight="1">
      <c r="A100" s="13">
        <v>96</v>
      </c>
      <c r="B100" s="37" t="s">
        <v>188</v>
      </c>
      <c r="C100" s="37" t="s">
        <v>348</v>
      </c>
      <c r="D100" s="38" t="s">
        <v>278</v>
      </c>
      <c r="E100" s="37" t="s">
        <v>316</v>
      </c>
      <c r="F100" s="38" t="s">
        <v>189</v>
      </c>
      <c r="G100" s="13" t="str">
        <f t="shared" si="3"/>
        <v>5.30/km</v>
      </c>
      <c r="H100" s="14">
        <f t="shared" si="4"/>
        <v>0.01594907407407407</v>
      </c>
      <c r="I100" s="14">
        <f t="shared" si="5"/>
        <v>0.01097222222222222</v>
      </c>
    </row>
    <row r="101" spans="1:9" ht="15" customHeight="1">
      <c r="A101" s="13">
        <v>97</v>
      </c>
      <c r="B101" s="37" t="s">
        <v>333</v>
      </c>
      <c r="C101" s="37" t="s">
        <v>305</v>
      </c>
      <c r="D101" s="38" t="s">
        <v>190</v>
      </c>
      <c r="E101" s="37" t="s">
        <v>25</v>
      </c>
      <c r="F101" s="38" t="s">
        <v>191</v>
      </c>
      <c r="G101" s="13" t="str">
        <f t="shared" si="3"/>
        <v>5.30/km</v>
      </c>
      <c r="H101" s="14">
        <f t="shared" si="4"/>
        <v>0.016030092592592592</v>
      </c>
      <c r="I101" s="14">
        <f t="shared" si="5"/>
        <v>0</v>
      </c>
    </row>
    <row r="102" spans="1:9" ht="15" customHeight="1">
      <c r="A102" s="13">
        <v>98</v>
      </c>
      <c r="B102" s="37" t="s">
        <v>192</v>
      </c>
      <c r="C102" s="37" t="s">
        <v>261</v>
      </c>
      <c r="D102" s="38" t="s">
        <v>275</v>
      </c>
      <c r="E102" s="37" t="s">
        <v>105</v>
      </c>
      <c r="F102" s="38" t="s">
        <v>193</v>
      </c>
      <c r="G102" s="13" t="str">
        <f t="shared" si="3"/>
        <v>5.33/km</v>
      </c>
      <c r="H102" s="14">
        <f t="shared" si="4"/>
        <v>0.016342592592592593</v>
      </c>
      <c r="I102" s="14">
        <f t="shared" si="5"/>
        <v>0.016284722222222228</v>
      </c>
    </row>
    <row r="103" spans="1:9" ht="15" customHeight="1">
      <c r="A103" s="13">
        <v>99</v>
      </c>
      <c r="B103" s="37" t="s">
        <v>194</v>
      </c>
      <c r="C103" s="37" t="s">
        <v>326</v>
      </c>
      <c r="D103" s="38" t="s">
        <v>281</v>
      </c>
      <c r="E103" s="37" t="s">
        <v>136</v>
      </c>
      <c r="F103" s="38" t="s">
        <v>195</v>
      </c>
      <c r="G103" s="13" t="str">
        <f t="shared" si="3"/>
        <v>5.38/km</v>
      </c>
      <c r="H103" s="14">
        <f t="shared" si="4"/>
        <v>0.016932870370370372</v>
      </c>
      <c r="I103" s="14">
        <f t="shared" si="5"/>
        <v>0.006898148148148153</v>
      </c>
    </row>
    <row r="104" spans="1:9" ht="15" customHeight="1">
      <c r="A104" s="13">
        <v>100</v>
      </c>
      <c r="B104" s="37" t="s">
        <v>402</v>
      </c>
      <c r="C104" s="37" t="s">
        <v>265</v>
      </c>
      <c r="D104" s="38" t="s">
        <v>275</v>
      </c>
      <c r="E104" s="37" t="s">
        <v>347</v>
      </c>
      <c r="F104" s="38" t="s">
        <v>196</v>
      </c>
      <c r="G104" s="13" t="str">
        <f t="shared" si="3"/>
        <v>5.39/km</v>
      </c>
      <c r="H104" s="14">
        <f t="shared" si="4"/>
        <v>0.01706018518518518</v>
      </c>
      <c r="I104" s="14">
        <f t="shared" si="5"/>
        <v>0.017002314814814817</v>
      </c>
    </row>
    <row r="105" spans="1:9" ht="15" customHeight="1">
      <c r="A105" s="13">
        <v>101</v>
      </c>
      <c r="B105" s="37" t="s">
        <v>197</v>
      </c>
      <c r="C105" s="37" t="s">
        <v>198</v>
      </c>
      <c r="D105" s="38" t="s">
        <v>296</v>
      </c>
      <c r="E105" s="37" t="s">
        <v>357</v>
      </c>
      <c r="F105" s="38" t="s">
        <v>199</v>
      </c>
      <c r="G105" s="13" t="str">
        <f t="shared" si="3"/>
        <v>5.41/km</v>
      </c>
      <c r="H105" s="14">
        <f t="shared" si="4"/>
        <v>0.017256944444444446</v>
      </c>
      <c r="I105" s="14">
        <f t="shared" si="5"/>
        <v>0.0017708333333333395</v>
      </c>
    </row>
    <row r="106" spans="1:9" ht="15" customHeight="1">
      <c r="A106" s="13">
        <v>102</v>
      </c>
      <c r="B106" s="37" t="s">
        <v>401</v>
      </c>
      <c r="C106" s="37" t="s">
        <v>257</v>
      </c>
      <c r="D106" s="38" t="s">
        <v>286</v>
      </c>
      <c r="E106" s="37" t="s">
        <v>200</v>
      </c>
      <c r="F106" s="38" t="s">
        <v>201</v>
      </c>
      <c r="G106" s="13" t="str">
        <f t="shared" si="3"/>
        <v>5.43/km</v>
      </c>
      <c r="H106" s="14">
        <f t="shared" si="4"/>
        <v>0.017488425925925925</v>
      </c>
      <c r="I106" s="14">
        <f t="shared" si="5"/>
        <v>0.012974537037037034</v>
      </c>
    </row>
    <row r="107" spans="1:9" ht="15" customHeight="1">
      <c r="A107" s="13">
        <v>103</v>
      </c>
      <c r="B107" s="37" t="s">
        <v>284</v>
      </c>
      <c r="C107" s="37" t="s">
        <v>279</v>
      </c>
      <c r="D107" s="38" t="s">
        <v>142</v>
      </c>
      <c r="E107" s="37" t="s">
        <v>384</v>
      </c>
      <c r="F107" s="38" t="s">
        <v>202</v>
      </c>
      <c r="G107" s="13" t="str">
        <f t="shared" si="3"/>
        <v>5.45/km</v>
      </c>
      <c r="H107" s="14">
        <f t="shared" si="4"/>
        <v>0.017766203703703697</v>
      </c>
      <c r="I107" s="14">
        <f t="shared" si="5"/>
        <v>0.00704861111111111</v>
      </c>
    </row>
    <row r="108" spans="1:9" ht="15" customHeight="1">
      <c r="A108" s="13">
        <v>104</v>
      </c>
      <c r="B108" s="37" t="s">
        <v>203</v>
      </c>
      <c r="C108" s="37" t="s">
        <v>204</v>
      </c>
      <c r="D108" s="38" t="s">
        <v>278</v>
      </c>
      <c r="E108" s="37" t="s">
        <v>138</v>
      </c>
      <c r="F108" s="38" t="s">
        <v>205</v>
      </c>
      <c r="G108" s="13" t="str">
        <f t="shared" si="3"/>
        <v>5.46/km</v>
      </c>
      <c r="H108" s="14">
        <f t="shared" si="4"/>
        <v>0.01784722222222222</v>
      </c>
      <c r="I108" s="14">
        <f t="shared" si="5"/>
        <v>0.012870370370370369</v>
      </c>
    </row>
    <row r="109" spans="1:9" ht="15" customHeight="1">
      <c r="A109" s="13">
        <v>105</v>
      </c>
      <c r="B109" s="37" t="s">
        <v>10</v>
      </c>
      <c r="C109" s="37" t="s">
        <v>270</v>
      </c>
      <c r="D109" s="38" t="s">
        <v>286</v>
      </c>
      <c r="E109" s="37" t="s">
        <v>111</v>
      </c>
      <c r="F109" s="38" t="s">
        <v>206</v>
      </c>
      <c r="G109" s="13" t="str">
        <f t="shared" si="3"/>
        <v>5.47/km</v>
      </c>
      <c r="H109" s="14">
        <f t="shared" si="4"/>
        <v>0.01791666666666666</v>
      </c>
      <c r="I109" s="14">
        <f t="shared" si="5"/>
        <v>0.01340277777777777</v>
      </c>
    </row>
    <row r="110" spans="1:9" ht="15" customHeight="1">
      <c r="A110" s="13">
        <v>106</v>
      </c>
      <c r="B110" s="37" t="s">
        <v>207</v>
      </c>
      <c r="C110" s="37" t="s">
        <v>267</v>
      </c>
      <c r="D110" s="38" t="s">
        <v>286</v>
      </c>
      <c r="E110" s="37" t="s">
        <v>27</v>
      </c>
      <c r="F110" s="38" t="s">
        <v>208</v>
      </c>
      <c r="G110" s="13" t="str">
        <f t="shared" si="3"/>
        <v>5.48/km</v>
      </c>
      <c r="H110" s="14">
        <f t="shared" si="4"/>
        <v>0.018067129629629624</v>
      </c>
      <c r="I110" s="14">
        <f t="shared" si="5"/>
        <v>0.013553240740740734</v>
      </c>
    </row>
    <row r="111" spans="1:9" ht="15" customHeight="1">
      <c r="A111" s="13">
        <v>107</v>
      </c>
      <c r="B111" s="37" t="s">
        <v>400</v>
      </c>
      <c r="C111" s="37" t="s">
        <v>288</v>
      </c>
      <c r="D111" s="38" t="s">
        <v>21</v>
      </c>
      <c r="E111" s="37" t="s">
        <v>304</v>
      </c>
      <c r="F111" s="38" t="s">
        <v>209</v>
      </c>
      <c r="G111" s="13" t="str">
        <f t="shared" si="3"/>
        <v>5.48/km</v>
      </c>
      <c r="H111" s="14">
        <f t="shared" si="4"/>
        <v>0.018125</v>
      </c>
      <c r="I111" s="14">
        <f t="shared" si="5"/>
        <v>0.01784722222222222</v>
      </c>
    </row>
    <row r="112" spans="1:9" ht="15" customHeight="1">
      <c r="A112" s="13">
        <v>108</v>
      </c>
      <c r="B112" s="37" t="s">
        <v>339</v>
      </c>
      <c r="C112" s="37" t="s">
        <v>310</v>
      </c>
      <c r="D112" s="38" t="s">
        <v>142</v>
      </c>
      <c r="E112" s="37" t="s">
        <v>340</v>
      </c>
      <c r="F112" s="38" t="s">
        <v>210</v>
      </c>
      <c r="G112" s="13" t="str">
        <f t="shared" si="3"/>
        <v>5.51/km</v>
      </c>
      <c r="H112" s="14">
        <f t="shared" si="4"/>
        <v>0.018414351851851852</v>
      </c>
      <c r="I112" s="14">
        <f t="shared" si="5"/>
        <v>0.007696759259259264</v>
      </c>
    </row>
    <row r="113" spans="1:9" ht="15" customHeight="1">
      <c r="A113" s="13">
        <v>109</v>
      </c>
      <c r="B113" s="37" t="s">
        <v>211</v>
      </c>
      <c r="C113" s="37" t="s">
        <v>260</v>
      </c>
      <c r="D113" s="38" t="s">
        <v>273</v>
      </c>
      <c r="E113" s="37" t="s">
        <v>111</v>
      </c>
      <c r="F113" s="38" t="s">
        <v>212</v>
      </c>
      <c r="G113" s="13" t="str">
        <f t="shared" si="3"/>
        <v>5.55/km</v>
      </c>
      <c r="H113" s="14">
        <f t="shared" si="4"/>
        <v>0.018865740740740735</v>
      </c>
      <c r="I113" s="14">
        <f t="shared" si="5"/>
        <v>0.018865740740740735</v>
      </c>
    </row>
    <row r="114" spans="1:9" ht="15" customHeight="1">
      <c r="A114" s="13">
        <v>110</v>
      </c>
      <c r="B114" s="37" t="s">
        <v>1</v>
      </c>
      <c r="C114" s="37" t="s">
        <v>2</v>
      </c>
      <c r="D114" s="38" t="s">
        <v>281</v>
      </c>
      <c r="E114" s="37" t="s">
        <v>111</v>
      </c>
      <c r="F114" s="38" t="s">
        <v>212</v>
      </c>
      <c r="G114" s="13" t="str">
        <f t="shared" si="3"/>
        <v>5.55/km</v>
      </c>
      <c r="H114" s="14">
        <f t="shared" si="4"/>
        <v>0.018865740740740735</v>
      </c>
      <c r="I114" s="14">
        <f t="shared" si="5"/>
        <v>0.008831018518518516</v>
      </c>
    </row>
    <row r="115" spans="1:9" ht="15" customHeight="1">
      <c r="A115" s="13">
        <v>111</v>
      </c>
      <c r="B115" s="37" t="s">
        <v>213</v>
      </c>
      <c r="C115" s="37" t="s">
        <v>337</v>
      </c>
      <c r="D115" s="38" t="s">
        <v>17</v>
      </c>
      <c r="E115" s="37" t="s">
        <v>200</v>
      </c>
      <c r="F115" s="38" t="s">
        <v>214</v>
      </c>
      <c r="G115" s="13" t="str">
        <f t="shared" si="3"/>
        <v>5.55/km</v>
      </c>
      <c r="H115" s="14">
        <f t="shared" si="4"/>
        <v>0.018935185185185183</v>
      </c>
      <c r="I115" s="14">
        <f t="shared" si="5"/>
        <v>0.009571759259259259</v>
      </c>
    </row>
    <row r="116" spans="1:9" ht="15" customHeight="1">
      <c r="A116" s="13">
        <v>112</v>
      </c>
      <c r="B116" s="37" t="s">
        <v>215</v>
      </c>
      <c r="C116" s="37" t="s">
        <v>258</v>
      </c>
      <c r="D116" s="38" t="s">
        <v>277</v>
      </c>
      <c r="E116" s="37" t="s">
        <v>300</v>
      </c>
      <c r="F116" s="38" t="s">
        <v>216</v>
      </c>
      <c r="G116" s="13" t="str">
        <f t="shared" si="3"/>
        <v>6.02/km</v>
      </c>
      <c r="H116" s="14">
        <f t="shared" si="4"/>
        <v>0.019710648148148147</v>
      </c>
      <c r="I116" s="14">
        <f t="shared" si="5"/>
        <v>0.018414351851851852</v>
      </c>
    </row>
    <row r="117" spans="1:9" ht="15" customHeight="1">
      <c r="A117" s="13">
        <v>113</v>
      </c>
      <c r="B117" s="37" t="s">
        <v>217</v>
      </c>
      <c r="C117" s="37" t="s">
        <v>299</v>
      </c>
      <c r="D117" s="38" t="s">
        <v>275</v>
      </c>
      <c r="E117" s="37" t="s">
        <v>357</v>
      </c>
      <c r="F117" s="38" t="s">
        <v>218</v>
      </c>
      <c r="G117" s="13" t="str">
        <f t="shared" si="3"/>
        <v>6.02/km</v>
      </c>
      <c r="H117" s="14">
        <f t="shared" si="4"/>
        <v>0.01972222222222222</v>
      </c>
      <c r="I117" s="14">
        <f t="shared" si="5"/>
        <v>0.019664351851851856</v>
      </c>
    </row>
    <row r="118" spans="1:9" ht="15" customHeight="1">
      <c r="A118" s="13">
        <v>114</v>
      </c>
      <c r="B118" s="37" t="s">
        <v>219</v>
      </c>
      <c r="C118" s="37" t="s">
        <v>264</v>
      </c>
      <c r="D118" s="38" t="s">
        <v>278</v>
      </c>
      <c r="E118" s="37" t="s">
        <v>358</v>
      </c>
      <c r="F118" s="38" t="s">
        <v>220</v>
      </c>
      <c r="G118" s="13" t="str">
        <f t="shared" si="3"/>
        <v>6.18/km</v>
      </c>
      <c r="H118" s="14">
        <f t="shared" si="4"/>
        <v>0.02157407407407407</v>
      </c>
      <c r="I118" s="14">
        <f t="shared" si="5"/>
        <v>0.016597222222222218</v>
      </c>
    </row>
    <row r="119" spans="1:9" ht="15" customHeight="1">
      <c r="A119" s="13">
        <v>115</v>
      </c>
      <c r="B119" s="37" t="s">
        <v>221</v>
      </c>
      <c r="C119" s="37" t="s">
        <v>254</v>
      </c>
      <c r="D119" s="38" t="s">
        <v>275</v>
      </c>
      <c r="E119" s="37" t="s">
        <v>105</v>
      </c>
      <c r="F119" s="38" t="s">
        <v>222</v>
      </c>
      <c r="G119" s="13" t="str">
        <f t="shared" si="3"/>
        <v>6.38/km</v>
      </c>
      <c r="H119" s="14">
        <f t="shared" si="4"/>
        <v>0.023888888888888887</v>
      </c>
      <c r="I119" s="14">
        <f t="shared" si="5"/>
        <v>0.023831018518518522</v>
      </c>
    </row>
    <row r="120" spans="1:9" ht="15" customHeight="1">
      <c r="A120" s="13">
        <v>116</v>
      </c>
      <c r="B120" s="37" t="s">
        <v>3</v>
      </c>
      <c r="C120" s="37" t="s">
        <v>247</v>
      </c>
      <c r="D120" s="38" t="s">
        <v>286</v>
      </c>
      <c r="E120" s="37" t="s">
        <v>111</v>
      </c>
      <c r="F120" s="38" t="s">
        <v>223</v>
      </c>
      <c r="G120" s="13" t="str">
        <f t="shared" si="3"/>
        <v>6.43/km</v>
      </c>
      <c r="H120" s="14">
        <f t="shared" si="4"/>
        <v>0.024444444444444446</v>
      </c>
      <c r="I120" s="14">
        <f t="shared" si="5"/>
        <v>0.019930555555555556</v>
      </c>
    </row>
    <row r="121" spans="1:9" ht="15" customHeight="1">
      <c r="A121" s="13">
        <v>117</v>
      </c>
      <c r="B121" s="37" t="s">
        <v>224</v>
      </c>
      <c r="C121" s="37" t="s">
        <v>225</v>
      </c>
      <c r="D121" s="38" t="s">
        <v>281</v>
      </c>
      <c r="E121" s="37" t="s">
        <v>105</v>
      </c>
      <c r="F121" s="38" t="s">
        <v>226</v>
      </c>
      <c r="G121" s="13" t="str">
        <f t="shared" si="3"/>
        <v>7.17/km</v>
      </c>
      <c r="H121" s="14">
        <f t="shared" si="4"/>
        <v>0.02832175925925925</v>
      </c>
      <c r="I121" s="14">
        <f t="shared" si="5"/>
        <v>0.018287037037037032</v>
      </c>
    </row>
    <row r="122" spans="1:9" ht="15" customHeight="1">
      <c r="A122" s="13">
        <v>118</v>
      </c>
      <c r="B122" s="37" t="s">
        <v>227</v>
      </c>
      <c r="C122" s="37" t="s">
        <v>368</v>
      </c>
      <c r="D122" s="38" t="s">
        <v>228</v>
      </c>
      <c r="E122" s="37" t="s">
        <v>229</v>
      </c>
      <c r="F122" s="38" t="s">
        <v>230</v>
      </c>
      <c r="G122" s="13" t="str">
        <f t="shared" si="3"/>
        <v>7.17/km</v>
      </c>
      <c r="H122" s="14">
        <f t="shared" si="4"/>
        <v>0.028333333333333332</v>
      </c>
      <c r="I122" s="14">
        <f t="shared" si="5"/>
        <v>0</v>
      </c>
    </row>
    <row r="123" spans="1:9" ht="15" customHeight="1">
      <c r="A123" s="20">
        <v>119</v>
      </c>
      <c r="B123" s="41" t="s">
        <v>404</v>
      </c>
      <c r="C123" s="41" t="s">
        <v>294</v>
      </c>
      <c r="D123" s="42" t="s">
        <v>278</v>
      </c>
      <c r="E123" s="41" t="s">
        <v>297</v>
      </c>
      <c r="F123" s="42" t="s">
        <v>231</v>
      </c>
      <c r="G123" s="20" t="str">
        <f t="shared" si="3"/>
        <v>7.32/km</v>
      </c>
      <c r="H123" s="21">
        <f t="shared" si="4"/>
        <v>0.030104166666666664</v>
      </c>
      <c r="I123" s="21">
        <f t="shared" si="5"/>
        <v>0.025127314814814814</v>
      </c>
    </row>
    <row r="124" spans="1:9" ht="15" customHeight="1">
      <c r="A124" s="13">
        <v>120</v>
      </c>
      <c r="B124" s="37" t="s">
        <v>4</v>
      </c>
      <c r="C124" s="37" t="s">
        <v>317</v>
      </c>
      <c r="D124" s="38" t="s">
        <v>228</v>
      </c>
      <c r="E124" s="37" t="s">
        <v>302</v>
      </c>
      <c r="F124" s="38" t="s">
        <v>232</v>
      </c>
      <c r="G124" s="13" t="str">
        <f t="shared" si="3"/>
        <v>7.48/km</v>
      </c>
      <c r="H124" s="14">
        <f t="shared" si="4"/>
        <v>0.031979166666666656</v>
      </c>
      <c r="I124" s="14">
        <f t="shared" si="5"/>
        <v>0.0036458333333333273</v>
      </c>
    </row>
    <row r="125" spans="1:9" ht="15" customHeight="1">
      <c r="A125" s="16">
        <v>121</v>
      </c>
      <c r="B125" s="39" t="s">
        <v>233</v>
      </c>
      <c r="C125" s="39" t="s">
        <v>268</v>
      </c>
      <c r="D125" s="40" t="s">
        <v>17</v>
      </c>
      <c r="E125" s="39" t="s">
        <v>111</v>
      </c>
      <c r="F125" s="40" t="s">
        <v>234</v>
      </c>
      <c r="G125" s="16" t="str">
        <f t="shared" si="3"/>
        <v>8.05/km</v>
      </c>
      <c r="H125" s="17">
        <f t="shared" si="4"/>
        <v>0.03393518518518519</v>
      </c>
      <c r="I125" s="17">
        <f t="shared" si="5"/>
        <v>0.024571759259259265</v>
      </c>
    </row>
  </sheetData>
  <autoFilter ref="A4:I1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Corriamo sul Sentiero di Caccia</v>
      </c>
      <c r="B1" s="27"/>
      <c r="C1" s="27"/>
    </row>
    <row r="2" spans="1:3" ht="42" customHeight="1">
      <c r="A2" s="28" t="str">
        <f>Individuale!A3&amp;" km. "&amp;Individuale!I3</f>
        <v>Lariano (RM) Italia - Domenica 29/07/2012 km. 10</v>
      </c>
      <c r="B2" s="28"/>
      <c r="C2" s="28"/>
    </row>
    <row r="3" spans="1:3" ht="24.75" customHeight="1">
      <c r="A3" s="18" t="s">
        <v>238</v>
      </c>
      <c r="B3" s="19" t="s">
        <v>242</v>
      </c>
      <c r="C3" s="19" t="s">
        <v>236</v>
      </c>
    </row>
    <row r="4" spans="1:3" ht="15" customHeight="1">
      <c r="A4" s="10">
        <v>1</v>
      </c>
      <c r="B4" s="29" t="s">
        <v>27</v>
      </c>
      <c r="C4" s="32">
        <v>10</v>
      </c>
    </row>
    <row r="5" spans="1:3" ht="15" customHeight="1">
      <c r="A5" s="13">
        <v>2</v>
      </c>
      <c r="B5" s="30" t="s">
        <v>111</v>
      </c>
      <c r="C5" s="33">
        <v>7</v>
      </c>
    </row>
    <row r="6" spans="1:3" ht="15" customHeight="1">
      <c r="A6" s="20">
        <v>3</v>
      </c>
      <c r="B6" s="22" t="s">
        <v>297</v>
      </c>
      <c r="C6" s="23">
        <v>5</v>
      </c>
    </row>
    <row r="7" spans="1:3" ht="15" customHeight="1">
      <c r="A7" s="13">
        <v>4</v>
      </c>
      <c r="B7" s="30" t="s">
        <v>47</v>
      </c>
      <c r="C7" s="33">
        <v>5</v>
      </c>
    </row>
    <row r="8" spans="1:3" ht="15" customHeight="1">
      <c r="A8" s="13">
        <v>5</v>
      </c>
      <c r="B8" s="30" t="s">
        <v>392</v>
      </c>
      <c r="C8" s="33">
        <v>5</v>
      </c>
    </row>
    <row r="9" spans="1:3" ht="15" customHeight="1">
      <c r="A9" s="13">
        <v>6</v>
      </c>
      <c r="B9" s="30" t="s">
        <v>382</v>
      </c>
      <c r="C9" s="33">
        <v>5</v>
      </c>
    </row>
    <row r="10" spans="1:3" ht="15" customHeight="1">
      <c r="A10" s="13">
        <v>7</v>
      </c>
      <c r="B10" s="30" t="s">
        <v>105</v>
      </c>
      <c r="C10" s="33">
        <v>4</v>
      </c>
    </row>
    <row r="11" spans="1:3" ht="15" customHeight="1">
      <c r="A11" s="13">
        <v>8</v>
      </c>
      <c r="B11" s="30" t="s">
        <v>357</v>
      </c>
      <c r="C11" s="33">
        <v>4</v>
      </c>
    </row>
    <row r="12" spans="1:3" ht="15" customHeight="1">
      <c r="A12" s="13">
        <v>9</v>
      </c>
      <c r="B12" s="30" t="s">
        <v>136</v>
      </c>
      <c r="C12" s="33">
        <v>3</v>
      </c>
    </row>
    <row r="13" spans="1:3" ht="15" customHeight="1">
      <c r="A13" s="13">
        <v>10</v>
      </c>
      <c r="B13" s="30" t="s">
        <v>248</v>
      </c>
      <c r="C13" s="33">
        <v>3</v>
      </c>
    </row>
    <row r="14" spans="1:3" ht="15" customHeight="1">
      <c r="A14" s="13">
        <v>11</v>
      </c>
      <c r="B14" s="30" t="s">
        <v>304</v>
      </c>
      <c r="C14" s="33">
        <v>3</v>
      </c>
    </row>
    <row r="15" spans="1:3" ht="15" customHeight="1">
      <c r="A15" s="13">
        <v>12</v>
      </c>
      <c r="B15" s="30" t="s">
        <v>80</v>
      </c>
      <c r="C15" s="33">
        <v>3</v>
      </c>
    </row>
    <row r="16" spans="1:3" ht="15" customHeight="1">
      <c r="A16" s="13">
        <v>13</v>
      </c>
      <c r="B16" s="30" t="s">
        <v>20</v>
      </c>
      <c r="C16" s="33">
        <v>3</v>
      </c>
    </row>
    <row r="17" spans="1:3" ht="15" customHeight="1">
      <c r="A17" s="13">
        <v>14</v>
      </c>
      <c r="B17" s="30" t="s">
        <v>53</v>
      </c>
      <c r="C17" s="33">
        <v>3</v>
      </c>
    </row>
    <row r="18" spans="1:3" ht="15" customHeight="1">
      <c r="A18" s="13">
        <v>15</v>
      </c>
      <c r="B18" s="30" t="s">
        <v>347</v>
      </c>
      <c r="C18" s="33">
        <v>3</v>
      </c>
    </row>
    <row r="19" spans="1:3" ht="15" customHeight="1">
      <c r="A19" s="13">
        <v>16</v>
      </c>
      <c r="B19" s="30" t="s">
        <v>302</v>
      </c>
      <c r="C19" s="33">
        <v>3</v>
      </c>
    </row>
    <row r="20" spans="1:3" ht="15" customHeight="1">
      <c r="A20" s="13">
        <v>17</v>
      </c>
      <c r="B20" s="30" t="s">
        <v>200</v>
      </c>
      <c r="C20" s="33">
        <v>2</v>
      </c>
    </row>
    <row r="21" spans="1:3" ht="15" customHeight="1">
      <c r="A21" s="13">
        <v>18</v>
      </c>
      <c r="B21" s="30" t="s">
        <v>42</v>
      </c>
      <c r="C21" s="33">
        <v>2</v>
      </c>
    </row>
    <row r="22" spans="1:3" ht="15" customHeight="1">
      <c r="A22" s="13">
        <v>19</v>
      </c>
      <c r="B22" s="30" t="s">
        <v>85</v>
      </c>
      <c r="C22" s="33">
        <v>2</v>
      </c>
    </row>
    <row r="23" spans="1:3" ht="15" customHeight="1">
      <c r="A23" s="13">
        <v>20</v>
      </c>
      <c r="B23" s="30" t="s">
        <v>351</v>
      </c>
      <c r="C23" s="33">
        <v>2</v>
      </c>
    </row>
    <row r="24" spans="1:3" ht="15" customHeight="1">
      <c r="A24" s="13">
        <v>21</v>
      </c>
      <c r="B24" s="30" t="s">
        <v>308</v>
      </c>
      <c r="C24" s="33">
        <v>2</v>
      </c>
    </row>
    <row r="25" spans="1:3" ht="15" customHeight="1">
      <c r="A25" s="13">
        <v>22</v>
      </c>
      <c r="B25" s="30" t="s">
        <v>138</v>
      </c>
      <c r="C25" s="33">
        <v>2</v>
      </c>
    </row>
    <row r="26" spans="1:3" ht="15" customHeight="1">
      <c r="A26" s="13">
        <v>23</v>
      </c>
      <c r="B26" s="30" t="s">
        <v>25</v>
      </c>
      <c r="C26" s="33">
        <v>2</v>
      </c>
    </row>
    <row r="27" spans="1:3" ht="15" customHeight="1">
      <c r="A27" s="13">
        <v>24</v>
      </c>
      <c r="B27" s="30" t="s">
        <v>363</v>
      </c>
      <c r="C27" s="33">
        <v>2</v>
      </c>
    </row>
    <row r="28" spans="1:3" ht="15" customHeight="1">
      <c r="A28" s="13">
        <v>25</v>
      </c>
      <c r="B28" s="30" t="s">
        <v>342</v>
      </c>
      <c r="C28" s="33">
        <v>2</v>
      </c>
    </row>
    <row r="29" spans="1:3" ht="15" customHeight="1">
      <c r="A29" s="13">
        <v>26</v>
      </c>
      <c r="B29" s="30" t="s">
        <v>358</v>
      </c>
      <c r="C29" s="33">
        <v>1</v>
      </c>
    </row>
    <row r="30" spans="1:3" ht="15" customHeight="1">
      <c r="A30" s="13">
        <v>27</v>
      </c>
      <c r="B30" s="30" t="s">
        <v>301</v>
      </c>
      <c r="C30" s="33">
        <v>1</v>
      </c>
    </row>
    <row r="31" spans="1:3" ht="15" customHeight="1">
      <c r="A31" s="13">
        <v>28</v>
      </c>
      <c r="B31" s="30" t="s">
        <v>88</v>
      </c>
      <c r="C31" s="33">
        <v>1</v>
      </c>
    </row>
    <row r="32" spans="1:3" ht="15" customHeight="1">
      <c r="A32" s="13">
        <v>29</v>
      </c>
      <c r="B32" s="30" t="s">
        <v>38</v>
      </c>
      <c r="C32" s="33">
        <v>1</v>
      </c>
    </row>
    <row r="33" spans="1:3" ht="15" customHeight="1">
      <c r="A33" s="13">
        <v>30</v>
      </c>
      <c r="B33" s="30" t="s">
        <v>229</v>
      </c>
      <c r="C33" s="33">
        <v>1</v>
      </c>
    </row>
    <row r="34" spans="1:3" ht="15" customHeight="1">
      <c r="A34" s="13">
        <v>31</v>
      </c>
      <c r="B34" s="30" t="s">
        <v>369</v>
      </c>
      <c r="C34" s="33">
        <v>1</v>
      </c>
    </row>
    <row r="35" spans="1:3" ht="15" customHeight="1">
      <c r="A35" s="13">
        <v>32</v>
      </c>
      <c r="B35" s="30" t="s">
        <v>23</v>
      </c>
      <c r="C35" s="33">
        <v>1</v>
      </c>
    </row>
    <row r="36" spans="1:3" ht="15" customHeight="1">
      <c r="A36" s="13">
        <v>33</v>
      </c>
      <c r="B36" s="30" t="s">
        <v>344</v>
      </c>
      <c r="C36" s="33">
        <v>1</v>
      </c>
    </row>
    <row r="37" spans="1:3" ht="15" customHeight="1">
      <c r="A37" s="13">
        <v>34</v>
      </c>
      <c r="B37" s="30" t="s">
        <v>158</v>
      </c>
      <c r="C37" s="33">
        <v>1</v>
      </c>
    </row>
    <row r="38" spans="1:3" ht="15" customHeight="1">
      <c r="A38" s="13">
        <v>35</v>
      </c>
      <c r="B38" s="30" t="s">
        <v>367</v>
      </c>
      <c r="C38" s="33">
        <v>1</v>
      </c>
    </row>
    <row r="39" spans="1:3" ht="15" customHeight="1">
      <c r="A39" s="13">
        <v>36</v>
      </c>
      <c r="B39" s="30" t="s">
        <v>330</v>
      </c>
      <c r="C39" s="33">
        <v>1</v>
      </c>
    </row>
    <row r="40" spans="1:3" ht="15" customHeight="1">
      <c r="A40" s="13">
        <v>37</v>
      </c>
      <c r="B40" s="30" t="s">
        <v>68</v>
      </c>
      <c r="C40" s="33">
        <v>1</v>
      </c>
    </row>
    <row r="41" spans="1:3" ht="15" customHeight="1">
      <c r="A41" s="13">
        <v>38</v>
      </c>
      <c r="B41" s="30" t="s">
        <v>46</v>
      </c>
      <c r="C41" s="33">
        <v>1</v>
      </c>
    </row>
    <row r="42" spans="1:3" ht="15" customHeight="1">
      <c r="A42" s="13">
        <v>39</v>
      </c>
      <c r="B42" s="30" t="s">
        <v>121</v>
      </c>
      <c r="C42" s="33">
        <v>1</v>
      </c>
    </row>
    <row r="43" spans="1:3" ht="15" customHeight="1">
      <c r="A43" s="13">
        <v>40</v>
      </c>
      <c r="B43" s="30" t="s">
        <v>324</v>
      </c>
      <c r="C43" s="33">
        <v>1</v>
      </c>
    </row>
    <row r="44" spans="1:3" ht="15" customHeight="1">
      <c r="A44" s="13">
        <v>41</v>
      </c>
      <c r="B44" s="30" t="s">
        <v>161</v>
      </c>
      <c r="C44" s="33">
        <v>1</v>
      </c>
    </row>
    <row r="45" spans="1:3" ht="15" customHeight="1">
      <c r="A45" s="13">
        <v>42</v>
      </c>
      <c r="B45" s="30" t="s">
        <v>340</v>
      </c>
      <c r="C45" s="33">
        <v>1</v>
      </c>
    </row>
    <row r="46" spans="1:3" ht="15" customHeight="1">
      <c r="A46" s="13">
        <v>43</v>
      </c>
      <c r="B46" s="30" t="s">
        <v>311</v>
      </c>
      <c r="C46" s="33">
        <v>1</v>
      </c>
    </row>
    <row r="47" spans="1:3" ht="15" customHeight="1">
      <c r="A47" s="13">
        <v>44</v>
      </c>
      <c r="B47" s="30" t="s">
        <v>114</v>
      </c>
      <c r="C47" s="33">
        <v>1</v>
      </c>
    </row>
    <row r="48" spans="1:3" ht="15" customHeight="1">
      <c r="A48" s="13">
        <v>45</v>
      </c>
      <c r="B48" s="30" t="s">
        <v>82</v>
      </c>
      <c r="C48" s="33">
        <v>1</v>
      </c>
    </row>
    <row r="49" spans="1:3" ht="15" customHeight="1">
      <c r="A49" s="13">
        <v>46</v>
      </c>
      <c r="B49" s="30" t="s">
        <v>252</v>
      </c>
      <c r="C49" s="33">
        <v>1</v>
      </c>
    </row>
    <row r="50" spans="1:3" ht="15" customHeight="1">
      <c r="A50" s="13">
        <v>47</v>
      </c>
      <c r="B50" s="30" t="s">
        <v>313</v>
      </c>
      <c r="C50" s="33">
        <v>1</v>
      </c>
    </row>
    <row r="51" spans="1:3" ht="15" customHeight="1">
      <c r="A51" s="13">
        <v>48</v>
      </c>
      <c r="B51" s="30" t="s">
        <v>359</v>
      </c>
      <c r="C51" s="33">
        <v>1</v>
      </c>
    </row>
    <row r="52" spans="1:3" ht="15" customHeight="1">
      <c r="A52" s="13">
        <v>49</v>
      </c>
      <c r="B52" s="30" t="s">
        <v>148</v>
      </c>
      <c r="C52" s="33">
        <v>1</v>
      </c>
    </row>
    <row r="53" spans="1:3" ht="15" customHeight="1">
      <c r="A53" s="13">
        <v>50</v>
      </c>
      <c r="B53" s="30" t="s">
        <v>376</v>
      </c>
      <c r="C53" s="33">
        <v>1</v>
      </c>
    </row>
    <row r="54" spans="1:3" ht="15" customHeight="1">
      <c r="A54" s="13">
        <v>51</v>
      </c>
      <c r="B54" s="30" t="s">
        <v>300</v>
      </c>
      <c r="C54" s="33">
        <v>1</v>
      </c>
    </row>
    <row r="55" spans="1:3" ht="15" customHeight="1">
      <c r="A55" s="13">
        <v>52</v>
      </c>
      <c r="B55" s="30" t="s">
        <v>384</v>
      </c>
      <c r="C55" s="33">
        <v>1</v>
      </c>
    </row>
    <row r="56" spans="1:3" ht="15" customHeight="1">
      <c r="A56" s="13">
        <v>53</v>
      </c>
      <c r="B56" s="30" t="s">
        <v>186</v>
      </c>
      <c r="C56" s="33">
        <v>1</v>
      </c>
    </row>
    <row r="57" spans="1:3" ht="15" customHeight="1">
      <c r="A57" s="13">
        <v>54</v>
      </c>
      <c r="B57" s="30" t="s">
        <v>396</v>
      </c>
      <c r="C57" s="33">
        <v>1</v>
      </c>
    </row>
    <row r="58" spans="1:3" ht="15" customHeight="1">
      <c r="A58" s="13">
        <v>55</v>
      </c>
      <c r="B58" s="30" t="s">
        <v>316</v>
      </c>
      <c r="C58" s="33">
        <v>1</v>
      </c>
    </row>
    <row r="59" spans="1:3" ht="15" customHeight="1">
      <c r="A59" s="13">
        <v>56</v>
      </c>
      <c r="B59" s="30" t="s">
        <v>95</v>
      </c>
      <c r="C59" s="33">
        <v>1</v>
      </c>
    </row>
    <row r="60" spans="1:3" ht="15" customHeight="1">
      <c r="A60" s="13">
        <v>57</v>
      </c>
      <c r="B60" s="30" t="s">
        <v>373</v>
      </c>
      <c r="C60" s="33">
        <v>1</v>
      </c>
    </row>
    <row r="61" spans="1:3" ht="15" customHeight="1">
      <c r="A61" s="13">
        <v>58</v>
      </c>
      <c r="B61" s="30" t="s">
        <v>97</v>
      </c>
      <c r="C61" s="33">
        <v>1</v>
      </c>
    </row>
    <row r="62" spans="1:3" ht="15" customHeight="1">
      <c r="A62" s="16">
        <v>59</v>
      </c>
      <c r="B62" s="31" t="s">
        <v>100</v>
      </c>
      <c r="C62" s="34">
        <v>1</v>
      </c>
    </row>
    <row r="63" ht="12.75">
      <c r="C63" s="2">
        <f>SUM(C4:C62)</f>
        <v>121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2012-08-06T15:16:15Z</dcterms:modified>
  <cp:category/>
  <cp:version/>
  <cp:contentType/>
  <cp:contentStatus/>
</cp:coreProperties>
</file>