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'Individuale'!$A$4:$J$145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<sst xmlns="http://schemas.openxmlformats.org/spreadsheetml/2006/main" count="628" uniqueCount="296">
  <si>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</si>
  <si>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</si>
  <si>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</si>
  <si>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</si>
  <si>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</si>
  <si>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</si>
  <si>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</si>
  <si>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</si>
  <si>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</si>
  <si>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</si>
  <si>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</si>
  <si>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</si>
  <si>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MARCO</t>
  </si>
  <si>
    <t>FABIO</t>
  </si>
  <si>
    <t>GIUSEPPE</t>
  </si>
  <si>
    <t>ANDREA</t>
  </si>
  <si>
    <t>PASQUALE</t>
  </si>
  <si>
    <t>PIETRO</t>
  </si>
  <si>
    <t>MASSIMO</t>
  </si>
  <si>
    <t>SIMONE</t>
  </si>
  <si>
    <t>FABRIZIO</t>
  </si>
  <si>
    <t>GIOVANNI</t>
  </si>
  <si>
    <t>MARIO</t>
  </si>
  <si>
    <t>ALESSANDRO</t>
  </si>
  <si>
    <t>GIORGIO</t>
  </si>
  <si>
    <t>DOMENICO</t>
  </si>
  <si>
    <t>FRANCESCO</t>
  </si>
  <si>
    <t>GIANLUCA</t>
  </si>
  <si>
    <t>LUCA</t>
  </si>
  <si>
    <t>MASSIMILIANO</t>
  </si>
  <si>
    <t>RICCARDO</t>
  </si>
  <si>
    <t>ANTONIO</t>
  </si>
  <si>
    <t>ENRICO</t>
  </si>
  <si>
    <t>ROBERTA</t>
  </si>
  <si>
    <t>LUIGI</t>
  </si>
  <si>
    <t>STEFANO</t>
  </si>
  <si>
    <t>PAOLO</t>
  </si>
  <si>
    <t>EMILIANO</t>
  </si>
  <si>
    <t>MATTEO</t>
  </si>
  <si>
    <t>RENZO</t>
  </si>
  <si>
    <t>DAVIDE</t>
  </si>
  <si>
    <t>GINO</t>
  </si>
  <si>
    <t>CLAUDIO</t>
  </si>
  <si>
    <t>GIANFRANCO</t>
  </si>
  <si>
    <t>CARLO</t>
  </si>
  <si>
    <t>SANDRO</t>
  </si>
  <si>
    <t>ROBERTO</t>
  </si>
  <si>
    <t>EVANGELISTI</t>
  </si>
  <si>
    <t>UMBERTO</t>
  </si>
  <si>
    <t>MICHELE</t>
  </si>
  <si>
    <t>VALERIO</t>
  </si>
  <si>
    <t>ALFREDO</t>
  </si>
  <si>
    <t>GIANCARLO</t>
  </si>
  <si>
    <t>MAURIZIO</t>
  </si>
  <si>
    <t>MAURO</t>
  </si>
  <si>
    <t>FEDERICO</t>
  </si>
  <si>
    <t>SIMONA</t>
  </si>
  <si>
    <t>DE ANGELIS</t>
  </si>
  <si>
    <t>DANIELE</t>
  </si>
  <si>
    <t>MARINO</t>
  </si>
  <si>
    <t>FELICE</t>
  </si>
  <si>
    <t>GROSSI</t>
  </si>
  <si>
    <t>ALESSIO</t>
  </si>
  <si>
    <t>PATRIZIA</t>
  </si>
  <si>
    <t>SILVIA</t>
  </si>
  <si>
    <t>GIULIO</t>
  </si>
  <si>
    <t>LELLI</t>
  </si>
  <si>
    <t>ANTONELLA</t>
  </si>
  <si>
    <t>AUGUSTO</t>
  </si>
  <si>
    <t>EUGENIO</t>
  </si>
  <si>
    <t>VALENTINA</t>
  </si>
  <si>
    <t>DAVID</t>
  </si>
  <si>
    <t>PAOLA</t>
  </si>
  <si>
    <t>FILIPPO</t>
  </si>
  <si>
    <t>SABRINA</t>
  </si>
  <si>
    <t>GRECO</t>
  </si>
  <si>
    <t>VINCENZO</t>
  </si>
  <si>
    <t>GIOVANNINI</t>
  </si>
  <si>
    <t>ALDO</t>
  </si>
  <si>
    <t>RICCI</t>
  </si>
  <si>
    <t>ASD LIBERTY ATLETIC</t>
  </si>
  <si>
    <t>LBM SPORT</t>
  </si>
  <si>
    <t>SCOTTI</t>
  </si>
  <si>
    <t>IVANO</t>
  </si>
  <si>
    <t>RIFONDAZIONE PODISTICA</t>
  </si>
  <si>
    <t>GARGIULO</t>
  </si>
  <si>
    <t>PIERLUIGI</t>
  </si>
  <si>
    <t>RODOLFO</t>
  </si>
  <si>
    <t>MARIANI</t>
  </si>
  <si>
    <t>BIAGIO</t>
  </si>
  <si>
    <t>CORRADO</t>
  </si>
  <si>
    <t>GIAMPAOLO</t>
  </si>
  <si>
    <t>SERGIO</t>
  </si>
  <si>
    <t>RENATO</t>
  </si>
  <si>
    <t>NATALE</t>
  </si>
  <si>
    <t>DE SANTIS</t>
  </si>
  <si>
    <t>GUIDA</t>
  </si>
  <si>
    <t>VITTORIO</t>
  </si>
  <si>
    <t>PIRAS</t>
  </si>
  <si>
    <t>EMANUELA</t>
  </si>
  <si>
    <t>MACCHIONI</t>
  </si>
  <si>
    <t>FERNANDO</t>
  </si>
  <si>
    <t>ARMANDO</t>
  </si>
  <si>
    <t>SARA</t>
  </si>
  <si>
    <t>CORRADINI</t>
  </si>
  <si>
    <t>TASSAROTTI</t>
  </si>
  <si>
    <t>A</t>
  </si>
  <si>
    <t>SANTA MARINELLA ATHLETIC CLUB</t>
  </si>
  <si>
    <t>ATANASI</t>
  </si>
  <si>
    <t>GIANPIETRO</t>
  </si>
  <si>
    <t>B</t>
  </si>
  <si>
    <t>ARSENTI</t>
  </si>
  <si>
    <t>GUIDO</t>
  </si>
  <si>
    <t>E</t>
  </si>
  <si>
    <t>ALTO LAZIO A.S.D.</t>
  </si>
  <si>
    <t>MAUGLIANI</t>
  </si>
  <si>
    <t>CSI ROMA</t>
  </si>
  <si>
    <t>MARTELLETTI</t>
  </si>
  <si>
    <t>UBALDI</t>
  </si>
  <si>
    <t>TIRRENO ATLETICA</t>
  </si>
  <si>
    <t>NARANZI</t>
  </si>
  <si>
    <t>D</t>
  </si>
  <si>
    <t>A.S.D. ROMATLETICA</t>
  </si>
  <si>
    <t>CESARINI</t>
  </si>
  <si>
    <t>C</t>
  </si>
  <si>
    <t>POLISPORTIVA MONTALTO</t>
  </si>
  <si>
    <t>BEDINI</t>
  </si>
  <si>
    <t>PODISTICA CORCHIANO</t>
  </si>
  <si>
    <t>CAPPONI</t>
  </si>
  <si>
    <t>ATL. VILLA DE SANCTIS</t>
  </si>
  <si>
    <t>PAOLI</t>
  </si>
  <si>
    <t>A.S.D. ZONA OLIMPICA TEAM</t>
  </si>
  <si>
    <t>ORLANDO</t>
  </si>
  <si>
    <t>COGNATA</t>
  </si>
  <si>
    <t>TOFI</t>
  </si>
  <si>
    <t>G.P.MONTI DELLA TOLFA L'AIRONE</t>
  </si>
  <si>
    <t>F</t>
  </si>
  <si>
    <t>GALEANI</t>
  </si>
  <si>
    <t>ATL. DI MARCO SPORT</t>
  </si>
  <si>
    <t>MARINI</t>
  </si>
  <si>
    <t>COLA</t>
  </si>
  <si>
    <t>ATL. MONTEFIASCONE</t>
  </si>
  <si>
    <t>SIMONICCA</t>
  </si>
  <si>
    <t>ATHLETIC LAB AMELIA</t>
  </si>
  <si>
    <t>GELANGA</t>
  </si>
  <si>
    <t>ADAMINI</t>
  </si>
  <si>
    <t>BOLSENA FORUM SPORT</t>
  </si>
  <si>
    <t>FURLAN</t>
  </si>
  <si>
    <t>G</t>
  </si>
  <si>
    <t>BIANCALANA</t>
  </si>
  <si>
    <t>BELLITTO</t>
  </si>
  <si>
    <t>N</t>
  </si>
  <si>
    <t>CORIGLIANO</t>
  </si>
  <si>
    <t>ANTONINO</t>
  </si>
  <si>
    <t>ATL. TUSCANIA ETRUSCA</t>
  </si>
  <si>
    <t>TOSTI</t>
  </si>
  <si>
    <t>ANGUILLARA SABAZIA RUNNING</t>
  </si>
  <si>
    <t>GRIFONI</t>
  </si>
  <si>
    <t>PEZZATO</t>
  </si>
  <si>
    <t>COLELLA</t>
  </si>
  <si>
    <t>CECCHETTI</t>
  </si>
  <si>
    <t>UISP VITERBO</t>
  </si>
  <si>
    <t>ERCOLI</t>
  </si>
  <si>
    <t>ATL. VETRALLA</t>
  </si>
  <si>
    <t>DI COSIMO</t>
  </si>
  <si>
    <t>LEONARDI</t>
  </si>
  <si>
    <t>ROSCI</t>
  </si>
  <si>
    <t>TIRATTERRA</t>
  </si>
  <si>
    <t>ATL. ORTE</t>
  </si>
  <si>
    <t>FORMICA</t>
  </si>
  <si>
    <t>AMEDEO</t>
  </si>
  <si>
    <t>ATL. NEPI</t>
  </si>
  <si>
    <t>SMERA</t>
  </si>
  <si>
    <t>A.S.D. LIBERI PODISTI</t>
  </si>
  <si>
    <t>CASTELLANA</t>
  </si>
  <si>
    <t>MAIETTO</t>
  </si>
  <si>
    <t>LOZZI</t>
  </si>
  <si>
    <t>GALLINELLA</t>
  </si>
  <si>
    <t>H</t>
  </si>
  <si>
    <t>ARRICHIELLO</t>
  </si>
  <si>
    <t>ANDREOTTI</t>
  </si>
  <si>
    <t>ANTONELLO MASSIMILIANO</t>
  </si>
  <si>
    <t>PAPALUCA</t>
  </si>
  <si>
    <t>U.S. ROMA 83</t>
  </si>
  <si>
    <t>LIDONNICI</t>
  </si>
  <si>
    <t>OLD STARS OSTIA</t>
  </si>
  <si>
    <t>CHIRICO</t>
  </si>
  <si>
    <t>NASSO</t>
  </si>
  <si>
    <t>M</t>
  </si>
  <si>
    <t>MANCANIELLO</t>
  </si>
  <si>
    <t>ZANONI</t>
  </si>
  <si>
    <t>CATALUCCI</t>
  </si>
  <si>
    <t>D'ANTO'</t>
  </si>
  <si>
    <t>MARIUCCI</t>
  </si>
  <si>
    <t>MINELLI</t>
  </si>
  <si>
    <t>TOMBOLINI</t>
  </si>
  <si>
    <t>BATTAGLINI</t>
  </si>
  <si>
    <t>SANGIORGI</t>
  </si>
  <si>
    <t>VECCHIARELLI</t>
  </si>
  <si>
    <t>LUCARI</t>
  </si>
  <si>
    <t>ATL. 90 TARQUINIA</t>
  </si>
  <si>
    <t>SPADA</t>
  </si>
  <si>
    <t>PERCOSSI</t>
  </si>
  <si>
    <t>VIGIANI</t>
  </si>
  <si>
    <t>TASCHINI</t>
  </si>
  <si>
    <t>GIAN PAOLO</t>
  </si>
  <si>
    <t>ERCOLANI</t>
  </si>
  <si>
    <t>ROMITI</t>
  </si>
  <si>
    <t>CASSAN</t>
  </si>
  <si>
    <t>UISP CIVITAVECCHIA</t>
  </si>
  <si>
    <t>CIGNINI</t>
  </si>
  <si>
    <t>NANNI</t>
  </si>
  <si>
    <t>FUORI SOGLIA</t>
  </si>
  <si>
    <t>FRANCESCHINI</t>
  </si>
  <si>
    <t>ZAPPONI</t>
  </si>
  <si>
    <t>MERLINO</t>
  </si>
  <si>
    <t>MICAELA</t>
  </si>
  <si>
    <t>O</t>
  </si>
  <si>
    <t>D'AGOSTINO</t>
  </si>
  <si>
    <t>ANTONIETTA</t>
  </si>
  <si>
    <t>GIANLORENZO</t>
  </si>
  <si>
    <t>I</t>
  </si>
  <si>
    <t>VALLONE</t>
  </si>
  <si>
    <t>TOLI</t>
  </si>
  <si>
    <t>GREGORI</t>
  </si>
  <si>
    <t>ADELIO</t>
  </si>
  <si>
    <t>TERZOLI</t>
  </si>
  <si>
    <t>PASQUALIN</t>
  </si>
  <si>
    <t>PASTORELLI</t>
  </si>
  <si>
    <t>BOCCIALONI</t>
  </si>
  <si>
    <t>EMORE</t>
  </si>
  <si>
    <t>STEFANI</t>
  </si>
  <si>
    <t>VALENTINO</t>
  </si>
  <si>
    <t>SABATINI</t>
  </si>
  <si>
    <t>OMAR</t>
  </si>
  <si>
    <t>A.S.D. LIBERTAS ELLERA</t>
  </si>
  <si>
    <t>VETTORI</t>
  </si>
  <si>
    <t>DI PAOLO</t>
  </si>
  <si>
    <t>G.S. CAT SPORT</t>
  </si>
  <si>
    <t>LISI</t>
  </si>
  <si>
    <t>MICHAEL</t>
  </si>
  <si>
    <t>BUONI</t>
  </si>
  <si>
    <t>PETRINO</t>
  </si>
  <si>
    <t>CAPPUCCINI</t>
  </si>
  <si>
    <t>LAVINI</t>
  </si>
  <si>
    <t>ATLETICAMENTE</t>
  </si>
  <si>
    <t>MALATESTA</t>
  </si>
  <si>
    <t>VITTORINI</t>
  </si>
  <si>
    <t>MAZZETTI</t>
  </si>
  <si>
    <t>EMILI</t>
  </si>
  <si>
    <t>RAMACCINI</t>
  </si>
  <si>
    <t>L</t>
  </si>
  <si>
    <t>DELL'ORSO</t>
  </si>
  <si>
    <t>CIRCOLO VILLA SPADA</t>
  </si>
  <si>
    <t>ORRU'</t>
  </si>
  <si>
    <t>MONTORI</t>
  </si>
  <si>
    <t>SANTIA</t>
  </si>
  <si>
    <t>SEVERO NETO</t>
  </si>
  <si>
    <t>IONE</t>
  </si>
  <si>
    <t>P</t>
  </si>
  <si>
    <t>RAPPOLI</t>
  </si>
  <si>
    <t>PIERGIORGIO</t>
  </si>
  <si>
    <t>CRISTOFARI</t>
  </si>
  <si>
    <t>BURLA</t>
  </si>
  <si>
    <t>PECIAROLO</t>
  </si>
  <si>
    <t>NADDEO</t>
  </si>
  <si>
    <t>CIRIONI</t>
  </si>
  <si>
    <t>ETTORE</t>
  </si>
  <si>
    <t>CARLONE</t>
  </si>
  <si>
    <t>DOLCI</t>
  </si>
  <si>
    <t>AGOSTINI</t>
  </si>
  <si>
    <t>TORRI</t>
  </si>
  <si>
    <t>DOMINICI</t>
  </si>
  <si>
    <t>PRIMANNI</t>
  </si>
  <si>
    <t>POLONIA</t>
  </si>
  <si>
    <t>ROMOLI</t>
  </si>
  <si>
    <t>MORDECCHI</t>
  </si>
  <si>
    <t>LEOCADIO</t>
  </si>
  <si>
    <t>MARCIA</t>
  </si>
  <si>
    <t>STELLA</t>
  </si>
  <si>
    <t>ZACCARO</t>
  </si>
  <si>
    <t>TAMBURRINI</t>
  </si>
  <si>
    <t>BOBBONI</t>
  </si>
  <si>
    <t>GIUBILO</t>
  </si>
  <si>
    <t>BIAGETTI</t>
  </si>
  <si>
    <t>ANNA BABY RUNNER</t>
  </si>
  <si>
    <t>BARBOSA DE ARAUJO</t>
  </si>
  <si>
    <t>LUZIA</t>
  </si>
  <si>
    <t>SALVINI</t>
  </si>
  <si>
    <t>MARTINES</t>
  </si>
  <si>
    <t>ATLETICA INPS</t>
  </si>
  <si>
    <t>CIPOLLONI</t>
  </si>
  <si>
    <t>Trofeo dell'uomo cavallo</t>
  </si>
  <si>
    <t>Vetralla (VT) Italia - Domenica 03/05/2015</t>
  </si>
  <si>
    <t xml:space="preserve"> </t>
  </si>
  <si>
    <t>INDIVIDUALE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</si>
</sst>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4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292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294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293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2" t="s">
        <v>105</v>
      </c>
      <c r="C5" s="22" t="s">
        <v>28</v>
      </c>
      <c r="D5" s="11" t="s">
        <v>106</v>
      </c>
      <c r="E5" s="22" t="s">
        <v>107</v>
      </c>
      <c r="F5" s="32">
        <v>0.022499999999999996</v>
      </c>
      <c r="G5" s="32">
        <v>0.022499999999999996</v>
      </c>
      <c r="H5" s="11" t="str">
        <f aca="true" t="shared" si="0" ref="H5:H18">TEXT(INT((HOUR(G5)*3600+MINUTE(G5)*60+SECOND(G5))/$J$3/60),"0")&amp;"."&amp;TEXT(MOD((HOUR(G5)*3600+MINUTE(G5)*60+SECOND(G5))/$J$3,60),"00")&amp;"/km"</f>
        <v>3.14/km</v>
      </c>
      <c r="I5" s="16">
        <f aca="true" t="shared" si="1" ref="I5:I18">G5-$G$5</f>
        <v>0</v>
      </c>
      <c r="J5" s="16">
        <f>G5-INDEX($G$5:$G$145,MATCH(D5,$D$5:$D$145,0))</f>
        <v>0</v>
      </c>
    </row>
    <row r="6" spans="1:10" s="10" customFormat="1" ht="15" customHeight="1">
      <c r="A6" s="12">
        <v>2</v>
      </c>
      <c r="B6" s="15" t="s">
        <v>108</v>
      </c>
      <c r="C6" s="15" t="s">
        <v>109</v>
      </c>
      <c r="D6" s="12" t="s">
        <v>110</v>
      </c>
      <c r="E6" s="15" t="s">
        <v>81</v>
      </c>
      <c r="F6" s="33">
        <v>0.022743055555555555</v>
      </c>
      <c r="G6" s="33">
        <v>0.022743055555555555</v>
      </c>
      <c r="H6" s="12" t="str">
        <f t="shared" si="0"/>
        <v>3.17/km</v>
      </c>
      <c r="I6" s="13">
        <f t="shared" si="1"/>
        <v>0.00024305555555555886</v>
      </c>
      <c r="J6" s="13">
        <f>G6-INDEX($G$5:$G$145,MATCH(D6,$D$5:$D$145,0))</f>
        <v>0</v>
      </c>
    </row>
    <row r="7" spans="1:10" s="10" customFormat="1" ht="15" customHeight="1">
      <c r="A7" s="12">
        <v>3</v>
      </c>
      <c r="B7" s="15" t="s">
        <v>111</v>
      </c>
      <c r="C7" s="15" t="s">
        <v>112</v>
      </c>
      <c r="D7" s="12" t="s">
        <v>113</v>
      </c>
      <c r="E7" s="15" t="s">
        <v>114</v>
      </c>
      <c r="F7" s="33">
        <v>0.02291666666666667</v>
      </c>
      <c r="G7" s="33">
        <v>0.02291666666666667</v>
      </c>
      <c r="H7" s="12" t="str">
        <f t="shared" si="0"/>
        <v>3.18/km</v>
      </c>
      <c r="I7" s="13">
        <f t="shared" si="1"/>
        <v>0.0004166666666666728</v>
      </c>
      <c r="J7" s="13">
        <f>G7-INDEX($G$5:$G$145,MATCH(D7,$D$5:$D$145,0))</f>
        <v>0</v>
      </c>
    </row>
    <row r="8" spans="1:10" s="10" customFormat="1" ht="15" customHeight="1">
      <c r="A8" s="12">
        <v>4</v>
      </c>
      <c r="B8" s="15" t="s">
        <v>115</v>
      </c>
      <c r="C8" s="15" t="s">
        <v>40</v>
      </c>
      <c r="D8" s="12" t="s">
        <v>106</v>
      </c>
      <c r="E8" s="15" t="s">
        <v>116</v>
      </c>
      <c r="F8" s="33">
        <v>0.023506944444444445</v>
      </c>
      <c r="G8" s="33">
        <v>0.023506944444444445</v>
      </c>
      <c r="H8" s="12" t="str">
        <f t="shared" si="0"/>
        <v>3.23/km</v>
      </c>
      <c r="I8" s="13">
        <f t="shared" si="1"/>
        <v>0.0010069444444444492</v>
      </c>
      <c r="J8" s="13">
        <f>G8-INDEX($G$5:$G$145,MATCH(D8,$D$5:$D$145,0))</f>
        <v>0.0010069444444444492</v>
      </c>
    </row>
    <row r="9" spans="1:10" s="10" customFormat="1" ht="15" customHeight="1">
      <c r="A9" s="12">
        <v>5</v>
      </c>
      <c r="B9" s="15" t="s">
        <v>117</v>
      </c>
      <c r="C9" s="15" t="s">
        <v>35</v>
      </c>
      <c r="D9" s="12" t="s">
        <v>106</v>
      </c>
      <c r="E9" s="15" t="s">
        <v>114</v>
      </c>
      <c r="F9" s="33">
        <v>0.023587962962962963</v>
      </c>
      <c r="G9" s="33">
        <v>0.023587962962962963</v>
      </c>
      <c r="H9" s="12" t="str">
        <f t="shared" si="0"/>
        <v>3.24/km</v>
      </c>
      <c r="I9" s="13">
        <f t="shared" si="1"/>
        <v>0.0010879629629629677</v>
      </c>
      <c r="J9" s="13">
        <f>G9-INDEX($G$5:$G$145,MATCH(D9,$D$5:$D$145,0))</f>
        <v>0.0010879629629629677</v>
      </c>
    </row>
    <row r="10" spans="1:10" s="10" customFormat="1" ht="15" customHeight="1">
      <c r="A10" s="12">
        <v>6</v>
      </c>
      <c r="B10" s="15" t="s">
        <v>118</v>
      </c>
      <c r="C10" s="15" t="s">
        <v>55</v>
      </c>
      <c r="D10" s="12" t="s">
        <v>106</v>
      </c>
      <c r="E10" s="15" t="s">
        <v>119</v>
      </c>
      <c r="F10" s="33">
        <v>0.023668981481481485</v>
      </c>
      <c r="G10" s="33">
        <v>0.023668981481481485</v>
      </c>
      <c r="H10" s="12" t="str">
        <f t="shared" si="0"/>
        <v>3.25/km</v>
      </c>
      <c r="I10" s="13">
        <f t="shared" si="1"/>
        <v>0.0011689814814814896</v>
      </c>
      <c r="J10" s="13">
        <f>G10-INDEX($G$5:$G$145,MATCH(D10,$D$5:$D$145,0))</f>
        <v>0.0011689814814814896</v>
      </c>
    </row>
    <row r="11" spans="1:10" s="10" customFormat="1" ht="15" customHeight="1">
      <c r="A11" s="12">
        <v>7</v>
      </c>
      <c r="B11" s="15" t="s">
        <v>120</v>
      </c>
      <c r="C11" s="15" t="s">
        <v>46</v>
      </c>
      <c r="D11" s="12" t="s">
        <v>121</v>
      </c>
      <c r="E11" s="15" t="s">
        <v>122</v>
      </c>
      <c r="F11" s="33">
        <v>0.023715277777777776</v>
      </c>
      <c r="G11" s="33">
        <v>0.023715277777777776</v>
      </c>
      <c r="H11" s="12" t="str">
        <f t="shared" si="0"/>
        <v>3.25/km</v>
      </c>
      <c r="I11" s="13">
        <f t="shared" si="1"/>
        <v>0.0012152777777777804</v>
      </c>
      <c r="J11" s="13">
        <f>G11-INDEX($G$5:$G$145,MATCH(D11,$D$5:$D$145,0))</f>
        <v>0</v>
      </c>
    </row>
    <row r="12" spans="1:10" s="10" customFormat="1" ht="15" customHeight="1">
      <c r="A12" s="12">
        <v>8</v>
      </c>
      <c r="B12" s="15" t="s">
        <v>123</v>
      </c>
      <c r="C12" s="15" t="s">
        <v>24</v>
      </c>
      <c r="D12" s="12" t="s">
        <v>124</v>
      </c>
      <c r="E12" s="15" t="s">
        <v>125</v>
      </c>
      <c r="F12" s="33">
        <v>0.023761574074074074</v>
      </c>
      <c r="G12" s="33">
        <v>0.023761574074074074</v>
      </c>
      <c r="H12" s="12" t="str">
        <f t="shared" si="0"/>
        <v>3.25/km</v>
      </c>
      <c r="I12" s="13">
        <f t="shared" si="1"/>
        <v>0.0012615740740740782</v>
      </c>
      <c r="J12" s="13">
        <f>G12-INDEX($G$5:$G$145,MATCH(D12,$D$5:$D$145,0))</f>
        <v>0</v>
      </c>
    </row>
    <row r="13" spans="1:10" s="10" customFormat="1" ht="15" customHeight="1">
      <c r="A13" s="12">
        <v>9</v>
      </c>
      <c r="B13" s="15" t="s">
        <v>126</v>
      </c>
      <c r="C13" s="15" t="s">
        <v>13</v>
      </c>
      <c r="D13" s="12" t="s">
        <v>121</v>
      </c>
      <c r="E13" s="15" t="s">
        <v>127</v>
      </c>
      <c r="F13" s="33">
        <v>0.023819444444444445</v>
      </c>
      <c r="G13" s="33">
        <v>0.023819444444444445</v>
      </c>
      <c r="H13" s="12" t="str">
        <f t="shared" si="0"/>
        <v>3.26/km</v>
      </c>
      <c r="I13" s="13">
        <f t="shared" si="1"/>
        <v>0.0013194444444444495</v>
      </c>
      <c r="J13" s="13">
        <f>G13-INDEX($G$5:$G$145,MATCH(D13,$D$5:$D$145,0))</f>
        <v>0.00010416666666666907</v>
      </c>
    </row>
    <row r="14" spans="1:10" s="10" customFormat="1" ht="15" customHeight="1">
      <c r="A14" s="12">
        <v>10</v>
      </c>
      <c r="B14" s="15" t="s">
        <v>128</v>
      </c>
      <c r="C14" s="15" t="s">
        <v>27</v>
      </c>
      <c r="D14" s="12" t="s">
        <v>113</v>
      </c>
      <c r="E14" s="15" t="s">
        <v>129</v>
      </c>
      <c r="F14" s="33">
        <v>0.02396990740740741</v>
      </c>
      <c r="G14" s="33">
        <v>0.02396990740740741</v>
      </c>
      <c r="H14" s="12" t="str">
        <f t="shared" si="0"/>
        <v>3.27/km</v>
      </c>
      <c r="I14" s="13">
        <f t="shared" si="1"/>
        <v>0.0014699074074074128</v>
      </c>
      <c r="J14" s="13">
        <f>G14-INDEX($G$5:$G$145,MATCH(D14,$D$5:$D$145,0))</f>
        <v>0.00105324074074074</v>
      </c>
    </row>
    <row r="15" spans="1:10" s="10" customFormat="1" ht="15" customHeight="1">
      <c r="A15" s="12">
        <v>11</v>
      </c>
      <c r="B15" s="15" t="s">
        <v>130</v>
      </c>
      <c r="C15" s="15" t="s">
        <v>46</v>
      </c>
      <c r="D15" s="12" t="s">
        <v>106</v>
      </c>
      <c r="E15" s="15" t="s">
        <v>131</v>
      </c>
      <c r="F15" s="33">
        <v>0.024050925925925924</v>
      </c>
      <c r="G15" s="33">
        <v>0.024050925925925924</v>
      </c>
      <c r="H15" s="12" t="str">
        <f t="shared" si="0"/>
        <v>3.28/km</v>
      </c>
      <c r="I15" s="13">
        <f t="shared" si="1"/>
        <v>0.0015509259259259278</v>
      </c>
      <c r="J15" s="13">
        <f>G15-INDEX($G$5:$G$145,MATCH(D15,$D$5:$D$145,0))</f>
        <v>0.0015509259259259278</v>
      </c>
    </row>
    <row r="16" spans="1:10" s="10" customFormat="1" ht="15" customHeight="1">
      <c r="A16" s="12">
        <v>12</v>
      </c>
      <c r="B16" s="15" t="s">
        <v>132</v>
      </c>
      <c r="C16" s="15" t="s">
        <v>55</v>
      </c>
      <c r="D16" s="12" t="s">
        <v>106</v>
      </c>
      <c r="E16" s="15" t="s">
        <v>119</v>
      </c>
      <c r="F16" s="33">
        <v>0.024166666666666666</v>
      </c>
      <c r="G16" s="33">
        <v>0.024166666666666666</v>
      </c>
      <c r="H16" s="12" t="str">
        <f t="shared" si="0"/>
        <v>3.29/km</v>
      </c>
      <c r="I16" s="13">
        <f t="shared" si="1"/>
        <v>0.0016666666666666705</v>
      </c>
      <c r="J16" s="13">
        <f>G16-INDEX($G$5:$G$145,MATCH(D16,$D$5:$D$145,0))</f>
        <v>0.0016666666666666705</v>
      </c>
    </row>
    <row r="17" spans="1:10" s="10" customFormat="1" ht="15" customHeight="1">
      <c r="A17" s="12">
        <v>13</v>
      </c>
      <c r="B17" s="15" t="s">
        <v>133</v>
      </c>
      <c r="C17" s="15" t="s">
        <v>14</v>
      </c>
      <c r="D17" s="12" t="s">
        <v>121</v>
      </c>
      <c r="E17" s="15" t="s">
        <v>80</v>
      </c>
      <c r="F17" s="33">
        <v>0.024189814814814817</v>
      </c>
      <c r="G17" s="33">
        <v>0.024189814814814817</v>
      </c>
      <c r="H17" s="12" t="str">
        <f t="shared" si="0"/>
        <v>3.29/km</v>
      </c>
      <c r="I17" s="13">
        <f t="shared" si="1"/>
        <v>0.001689814814814821</v>
      </c>
      <c r="J17" s="13">
        <f>G17-INDEX($G$5:$G$145,MATCH(D17,$D$5:$D$145,0))</f>
        <v>0.00047453703703704067</v>
      </c>
    </row>
    <row r="18" spans="1:10" s="10" customFormat="1" ht="15" customHeight="1">
      <c r="A18" s="12">
        <v>14</v>
      </c>
      <c r="B18" s="15" t="s">
        <v>134</v>
      </c>
      <c r="C18" s="15" t="s">
        <v>60</v>
      </c>
      <c r="D18" s="12" t="s">
        <v>121</v>
      </c>
      <c r="E18" s="15" t="s">
        <v>135</v>
      </c>
      <c r="F18" s="33">
        <v>0.024907407407407406</v>
      </c>
      <c r="G18" s="33">
        <v>0.024907407407407406</v>
      </c>
      <c r="H18" s="12" t="str">
        <f t="shared" si="0"/>
        <v>3.35/km</v>
      </c>
      <c r="I18" s="13">
        <f t="shared" si="1"/>
        <v>0.00240740740740741</v>
      </c>
      <c r="J18" s="13">
        <f>G18-INDEX($G$5:$G$145,MATCH(D18,$D$5:$D$145,0))</f>
        <v>0.0011921296296296298</v>
      </c>
    </row>
    <row r="19" spans="1:10" s="10" customFormat="1" ht="15" customHeight="1">
      <c r="A19" s="12">
        <v>15</v>
      </c>
      <c r="B19" s="15" t="s">
        <v>47</v>
      </c>
      <c r="C19" s="15" t="s">
        <v>45</v>
      </c>
      <c r="D19" s="12" t="s">
        <v>136</v>
      </c>
      <c r="E19" s="15" t="s">
        <v>135</v>
      </c>
      <c r="F19" s="33">
        <v>0.02515046296296296</v>
      </c>
      <c r="G19" s="33">
        <v>0.02515046296296296</v>
      </c>
      <c r="H19" s="12" t="str">
        <f aca="true" t="shared" si="2" ref="H19:H82">TEXT(INT((HOUR(G19)*3600+MINUTE(G19)*60+SECOND(G19))/$J$3/60),"0")&amp;"."&amp;TEXT(MOD((HOUR(G19)*3600+MINUTE(G19)*60+SECOND(G19))/$J$3,60),"00")&amp;"/km"</f>
        <v>3.37/km</v>
      </c>
      <c r="I19" s="13">
        <f aca="true" t="shared" si="3" ref="I19:I82">G19-$G$5</f>
        <v>0.0026504629629629656</v>
      </c>
      <c r="J19" s="13">
        <f>G19-INDEX($G$5:$G$145,MATCH(D19,$D$5:$D$145,0))</f>
        <v>0</v>
      </c>
    </row>
    <row r="20" spans="1:10" s="10" customFormat="1" ht="15" customHeight="1">
      <c r="A20" s="12">
        <v>16</v>
      </c>
      <c r="B20" s="15" t="s">
        <v>137</v>
      </c>
      <c r="C20" s="15" t="s">
        <v>31</v>
      </c>
      <c r="D20" s="12" t="s">
        <v>136</v>
      </c>
      <c r="E20" s="15" t="s">
        <v>119</v>
      </c>
      <c r="F20" s="33">
        <v>0.025266203703703704</v>
      </c>
      <c r="G20" s="33">
        <v>0.025266203703703704</v>
      </c>
      <c r="H20" s="12" t="str">
        <f t="shared" si="2"/>
        <v>3.38/km</v>
      </c>
      <c r="I20" s="13">
        <f t="shared" si="3"/>
        <v>0.002766203703703708</v>
      </c>
      <c r="J20" s="13">
        <f>G20-INDEX($G$5:$G$145,MATCH(D20,$D$5:$D$145,0))</f>
        <v>0.00011574074074074264</v>
      </c>
    </row>
    <row r="21" spans="1:10" ht="15" customHeight="1">
      <c r="A21" s="12">
        <v>17</v>
      </c>
      <c r="B21" s="15" t="s">
        <v>75</v>
      </c>
      <c r="C21" s="15" t="s">
        <v>16</v>
      </c>
      <c r="D21" s="12" t="s">
        <v>124</v>
      </c>
      <c r="E21" s="15" t="s">
        <v>138</v>
      </c>
      <c r="F21" s="33">
        <v>0.025358796296296296</v>
      </c>
      <c r="G21" s="33">
        <v>0.025358796296296296</v>
      </c>
      <c r="H21" s="12" t="str">
        <f t="shared" si="2"/>
        <v>3.39/km</v>
      </c>
      <c r="I21" s="13">
        <f t="shared" si="3"/>
        <v>0.0028587962962963002</v>
      </c>
      <c r="J21" s="13">
        <f>G21-INDEX($G$5:$G$145,MATCH(D21,$D$5:$D$145,0))</f>
        <v>0.001597222222222222</v>
      </c>
    </row>
    <row r="22" spans="1:10" ht="15" customHeight="1">
      <c r="A22" s="12">
        <v>18</v>
      </c>
      <c r="B22" s="15" t="s">
        <v>139</v>
      </c>
      <c r="C22" s="15" t="s">
        <v>15</v>
      </c>
      <c r="D22" s="12" t="s">
        <v>124</v>
      </c>
      <c r="E22" s="15" t="s">
        <v>138</v>
      </c>
      <c r="F22" s="33">
        <v>0.02546296296296296</v>
      </c>
      <c r="G22" s="33">
        <v>0.02546296296296296</v>
      </c>
      <c r="H22" s="12" t="str">
        <f t="shared" si="2"/>
        <v>3.40/km</v>
      </c>
      <c r="I22" s="13">
        <f t="shared" si="3"/>
        <v>0.002962962962962966</v>
      </c>
      <c r="J22" s="13">
        <f>G22-INDEX($G$5:$G$145,MATCH(D22,$D$5:$D$145,0))</f>
        <v>0.0017013888888888877</v>
      </c>
    </row>
    <row r="23" spans="1:10" ht="15" customHeight="1">
      <c r="A23" s="12">
        <v>19</v>
      </c>
      <c r="B23" s="15" t="s">
        <v>96</v>
      </c>
      <c r="C23" s="15" t="s">
        <v>50</v>
      </c>
      <c r="D23" s="12" t="s">
        <v>110</v>
      </c>
      <c r="E23" s="15" t="s">
        <v>135</v>
      </c>
      <c r="F23" s="33">
        <v>0.025590277777777778</v>
      </c>
      <c r="G23" s="33">
        <v>0.025590277777777778</v>
      </c>
      <c r="H23" s="12" t="str">
        <f t="shared" si="2"/>
        <v>3.41/km</v>
      </c>
      <c r="I23" s="13">
        <f t="shared" si="3"/>
        <v>0.003090277777777782</v>
      </c>
      <c r="J23" s="13">
        <f>G23-INDEX($G$5:$G$145,MATCH(D23,$D$5:$D$145,0))</f>
        <v>0.002847222222222223</v>
      </c>
    </row>
    <row r="24" spans="1:10" ht="15" customHeight="1">
      <c r="A24" s="12">
        <v>20</v>
      </c>
      <c r="B24" s="15" t="s">
        <v>140</v>
      </c>
      <c r="C24" s="15" t="s">
        <v>91</v>
      </c>
      <c r="D24" s="12" t="s">
        <v>121</v>
      </c>
      <c r="E24" s="15" t="s">
        <v>141</v>
      </c>
      <c r="F24" s="33">
        <v>0.025868055555555557</v>
      </c>
      <c r="G24" s="33">
        <v>0.025868055555555557</v>
      </c>
      <c r="H24" s="12" t="str">
        <f t="shared" si="2"/>
        <v>3.44/km</v>
      </c>
      <c r="I24" s="13">
        <f t="shared" si="3"/>
        <v>0.0033680555555555616</v>
      </c>
      <c r="J24" s="13">
        <f>G24-INDEX($G$5:$G$145,MATCH(D24,$D$5:$D$145,0))</f>
        <v>0.0021527777777777812</v>
      </c>
    </row>
    <row r="25" spans="1:10" ht="15" customHeight="1">
      <c r="A25" s="12">
        <v>21</v>
      </c>
      <c r="B25" s="15" t="s">
        <v>142</v>
      </c>
      <c r="C25" s="15" t="s">
        <v>28</v>
      </c>
      <c r="D25" s="12" t="s">
        <v>113</v>
      </c>
      <c r="E25" s="15" t="s">
        <v>143</v>
      </c>
      <c r="F25" s="33">
        <v>0.025937500000000002</v>
      </c>
      <c r="G25" s="33">
        <v>0.025937500000000002</v>
      </c>
      <c r="H25" s="12" t="str">
        <f t="shared" si="2"/>
        <v>3.44/km</v>
      </c>
      <c r="I25" s="13">
        <f t="shared" si="3"/>
        <v>0.0034375000000000065</v>
      </c>
      <c r="J25" s="13">
        <f>G25-INDEX($G$5:$G$145,MATCH(D25,$D$5:$D$145,0))</f>
        <v>0.0030208333333333337</v>
      </c>
    </row>
    <row r="26" spans="1:10" ht="15" customHeight="1">
      <c r="A26" s="12">
        <v>22</v>
      </c>
      <c r="B26" s="15" t="s">
        <v>144</v>
      </c>
      <c r="C26" s="15" t="s">
        <v>35</v>
      </c>
      <c r="D26" s="12" t="s">
        <v>121</v>
      </c>
      <c r="E26" s="15" t="s">
        <v>114</v>
      </c>
      <c r="F26" s="33">
        <v>0.02613425925925926</v>
      </c>
      <c r="G26" s="33">
        <v>0.02613425925925926</v>
      </c>
      <c r="H26" s="12" t="str">
        <f t="shared" si="2"/>
        <v>3.46/km</v>
      </c>
      <c r="I26" s="13">
        <f t="shared" si="3"/>
        <v>0.003634259259259264</v>
      </c>
      <c r="J26" s="13">
        <f>G26-INDEX($G$5:$G$145,MATCH(D26,$D$5:$D$145,0))</f>
        <v>0.0024189814814814838</v>
      </c>
    </row>
    <row r="27" spans="1:10" ht="15" customHeight="1">
      <c r="A27" s="12">
        <v>23</v>
      </c>
      <c r="B27" s="15" t="s">
        <v>145</v>
      </c>
      <c r="C27" s="15" t="s">
        <v>12</v>
      </c>
      <c r="D27" s="12" t="s">
        <v>110</v>
      </c>
      <c r="E27" s="15" t="s">
        <v>146</v>
      </c>
      <c r="F27" s="33">
        <v>0.026331018518518517</v>
      </c>
      <c r="G27" s="33">
        <v>0.026331018518518517</v>
      </c>
      <c r="H27" s="12" t="str">
        <f t="shared" si="2"/>
        <v>3.48/km</v>
      </c>
      <c r="I27" s="13">
        <f t="shared" si="3"/>
        <v>0.003831018518518522</v>
      </c>
      <c r="J27" s="13">
        <f>G27-INDEX($G$5:$G$145,MATCH(D27,$D$5:$D$145,0))</f>
        <v>0.003587962962962963</v>
      </c>
    </row>
    <row r="28" spans="1:10" ht="15" customHeight="1">
      <c r="A28" s="12">
        <v>24</v>
      </c>
      <c r="B28" s="15" t="s">
        <v>147</v>
      </c>
      <c r="C28" s="15" t="s">
        <v>42</v>
      </c>
      <c r="D28" s="12" t="s">
        <v>148</v>
      </c>
      <c r="E28" s="15" t="s">
        <v>135</v>
      </c>
      <c r="F28" s="33">
        <v>0.02642361111111111</v>
      </c>
      <c r="G28" s="33">
        <v>0.02642361111111111</v>
      </c>
      <c r="H28" s="12" t="str">
        <f t="shared" si="2"/>
        <v>3.48/km</v>
      </c>
      <c r="I28" s="13">
        <f t="shared" si="3"/>
        <v>0.003923611111111114</v>
      </c>
      <c r="J28" s="13">
        <f>G28-INDEX($G$5:$G$145,MATCH(D28,$D$5:$D$145,0))</f>
        <v>0</v>
      </c>
    </row>
    <row r="29" spans="1:10" ht="15" customHeight="1">
      <c r="A29" s="12">
        <v>25</v>
      </c>
      <c r="B29" s="15" t="s">
        <v>77</v>
      </c>
      <c r="C29" s="15" t="s">
        <v>58</v>
      </c>
      <c r="D29" s="12" t="s">
        <v>124</v>
      </c>
      <c r="E29" s="15" t="s">
        <v>114</v>
      </c>
      <c r="F29" s="33">
        <v>0.02659722222222222</v>
      </c>
      <c r="G29" s="33">
        <v>0.02659722222222222</v>
      </c>
      <c r="H29" s="12" t="str">
        <f t="shared" si="2"/>
        <v>3.50/km</v>
      </c>
      <c r="I29" s="13">
        <f t="shared" si="3"/>
        <v>0.004097222222222224</v>
      </c>
      <c r="J29" s="13">
        <f>G29-INDEX($G$5:$G$145,MATCH(D29,$D$5:$D$145,0))</f>
        <v>0.002835648148148146</v>
      </c>
    </row>
    <row r="30" spans="1:10" ht="15" customHeight="1">
      <c r="A30" s="12">
        <v>26</v>
      </c>
      <c r="B30" s="15" t="s">
        <v>149</v>
      </c>
      <c r="C30" s="15" t="s">
        <v>30</v>
      </c>
      <c r="D30" s="12" t="s">
        <v>110</v>
      </c>
      <c r="E30" s="15"/>
      <c r="F30" s="33">
        <v>0.026631944444444444</v>
      </c>
      <c r="G30" s="33">
        <v>0.026631944444444444</v>
      </c>
      <c r="H30" s="12" t="str">
        <f t="shared" si="2"/>
        <v>3.50/km</v>
      </c>
      <c r="I30" s="13">
        <f t="shared" si="3"/>
        <v>0.0041319444444444485</v>
      </c>
      <c r="J30" s="13">
        <f>G30-INDEX($G$5:$G$145,MATCH(D30,$D$5:$D$145,0))</f>
        <v>0.0038888888888888896</v>
      </c>
    </row>
    <row r="31" spans="1:10" ht="15" customHeight="1">
      <c r="A31" s="12">
        <v>27</v>
      </c>
      <c r="B31" s="15" t="s">
        <v>150</v>
      </c>
      <c r="C31" s="15" t="s">
        <v>67</v>
      </c>
      <c r="D31" s="12" t="s">
        <v>151</v>
      </c>
      <c r="E31" s="15" t="s">
        <v>146</v>
      </c>
      <c r="F31" s="33">
        <v>0.026724537037037036</v>
      </c>
      <c r="G31" s="33">
        <v>0.026724537037037036</v>
      </c>
      <c r="H31" s="12" t="str">
        <f t="shared" si="2"/>
        <v>3.51/km</v>
      </c>
      <c r="I31" s="13">
        <f t="shared" si="3"/>
        <v>0.0042245370370370405</v>
      </c>
      <c r="J31" s="13">
        <f>G31-INDEX($G$5:$G$145,MATCH(D31,$D$5:$D$145,0))</f>
        <v>0</v>
      </c>
    </row>
    <row r="32" spans="1:10" ht="15" customHeight="1">
      <c r="A32" s="12">
        <v>28</v>
      </c>
      <c r="B32" s="15" t="s">
        <v>152</v>
      </c>
      <c r="C32" s="15" t="s">
        <v>153</v>
      </c>
      <c r="D32" s="12" t="s">
        <v>136</v>
      </c>
      <c r="E32" s="15" t="s">
        <v>154</v>
      </c>
      <c r="F32" s="33">
        <v>0.02677083333333333</v>
      </c>
      <c r="G32" s="33">
        <v>0.02677083333333333</v>
      </c>
      <c r="H32" s="12" t="str">
        <f t="shared" si="2"/>
        <v>3.51/km</v>
      </c>
      <c r="I32" s="13">
        <f t="shared" si="3"/>
        <v>0.004270833333333335</v>
      </c>
      <c r="J32" s="13">
        <f>G32-INDEX($G$5:$G$145,MATCH(D32,$D$5:$D$145,0))</f>
        <v>0.0016203703703703692</v>
      </c>
    </row>
    <row r="33" spans="1:10" ht="15" customHeight="1">
      <c r="A33" s="12">
        <v>29</v>
      </c>
      <c r="B33" s="15" t="s">
        <v>155</v>
      </c>
      <c r="C33" s="15" t="s">
        <v>69</v>
      </c>
      <c r="D33" s="12" t="s">
        <v>106</v>
      </c>
      <c r="E33" s="15" t="s">
        <v>114</v>
      </c>
      <c r="F33" s="33">
        <v>0.02684027777777778</v>
      </c>
      <c r="G33" s="33">
        <v>0.02684027777777778</v>
      </c>
      <c r="H33" s="12" t="str">
        <f t="shared" si="2"/>
        <v>3.52/km</v>
      </c>
      <c r="I33" s="13">
        <f t="shared" si="3"/>
        <v>0.004340277777777783</v>
      </c>
      <c r="J33" s="13">
        <f>G33-INDEX($G$5:$G$145,MATCH(D33,$D$5:$D$145,0))</f>
        <v>0.004340277777777783</v>
      </c>
    </row>
    <row r="34" spans="1:10" ht="15" customHeight="1">
      <c r="A34" s="12">
        <v>30</v>
      </c>
      <c r="B34" s="15" t="s">
        <v>95</v>
      </c>
      <c r="C34" s="15" t="s">
        <v>37</v>
      </c>
      <c r="D34" s="12" t="s">
        <v>106</v>
      </c>
      <c r="E34" s="15" t="s">
        <v>156</v>
      </c>
      <c r="F34" s="33">
        <v>0.026863425925925926</v>
      </c>
      <c r="G34" s="33">
        <v>0.026863425925925926</v>
      </c>
      <c r="H34" s="12" t="str">
        <f t="shared" si="2"/>
        <v>3.52/km</v>
      </c>
      <c r="I34" s="13">
        <f t="shared" si="3"/>
        <v>0.00436342592592593</v>
      </c>
      <c r="J34" s="13">
        <f>G34-INDEX($G$5:$G$145,MATCH(D34,$D$5:$D$145,0))</f>
        <v>0.00436342592592593</v>
      </c>
    </row>
    <row r="35" spans="1:10" ht="15" customHeight="1">
      <c r="A35" s="12">
        <v>31</v>
      </c>
      <c r="B35" s="15" t="s">
        <v>157</v>
      </c>
      <c r="C35" s="15" t="s">
        <v>26</v>
      </c>
      <c r="D35" s="12" t="s">
        <v>106</v>
      </c>
      <c r="E35" s="15" t="s">
        <v>114</v>
      </c>
      <c r="F35" s="33">
        <v>0.02693287037037037</v>
      </c>
      <c r="G35" s="33">
        <v>0.02693287037037037</v>
      </c>
      <c r="H35" s="12" t="str">
        <f t="shared" si="2"/>
        <v>3.53/km</v>
      </c>
      <c r="I35" s="13">
        <f t="shared" si="3"/>
        <v>0.004432870370370375</v>
      </c>
      <c r="J35" s="13">
        <f>G35-INDEX($G$5:$G$145,MATCH(D35,$D$5:$D$145,0))</f>
        <v>0.004432870370370375</v>
      </c>
    </row>
    <row r="36" spans="1:10" ht="15" customHeight="1">
      <c r="A36" s="12">
        <v>32</v>
      </c>
      <c r="B36" s="15" t="s">
        <v>158</v>
      </c>
      <c r="C36" s="15" t="s">
        <v>73</v>
      </c>
      <c r="D36" s="12" t="s">
        <v>121</v>
      </c>
      <c r="E36" s="15" t="s">
        <v>141</v>
      </c>
      <c r="F36" s="33">
        <v>0.027199074074074073</v>
      </c>
      <c r="G36" s="33">
        <v>0.027199074074074073</v>
      </c>
      <c r="H36" s="12" t="str">
        <f t="shared" si="2"/>
        <v>3.55/km</v>
      </c>
      <c r="I36" s="13">
        <f t="shared" si="3"/>
        <v>0.004699074074074078</v>
      </c>
      <c r="J36" s="13">
        <f>G36-INDEX($G$5:$G$145,MATCH(D36,$D$5:$D$145,0))</f>
        <v>0.0034837962962962973</v>
      </c>
    </row>
    <row r="37" spans="1:10" ht="15" customHeight="1">
      <c r="A37" s="12">
        <v>33</v>
      </c>
      <c r="B37" s="15" t="s">
        <v>159</v>
      </c>
      <c r="C37" s="15" t="s">
        <v>19</v>
      </c>
      <c r="D37" s="12" t="s">
        <v>124</v>
      </c>
      <c r="E37" s="15" t="s">
        <v>131</v>
      </c>
      <c r="F37" s="33">
        <v>0.02732638888888889</v>
      </c>
      <c r="G37" s="33">
        <v>0.02732638888888889</v>
      </c>
      <c r="H37" s="12" t="str">
        <f t="shared" si="2"/>
        <v>3.56/km</v>
      </c>
      <c r="I37" s="13">
        <f t="shared" si="3"/>
        <v>0.004826388888888894</v>
      </c>
      <c r="J37" s="13">
        <f>G37-INDEX($G$5:$G$145,MATCH(D37,$D$5:$D$145,0))</f>
        <v>0.003564814814814816</v>
      </c>
    </row>
    <row r="38" spans="1:10" ht="15" customHeight="1">
      <c r="A38" s="12">
        <v>34</v>
      </c>
      <c r="B38" s="15" t="s">
        <v>82</v>
      </c>
      <c r="C38" s="15" t="s">
        <v>83</v>
      </c>
      <c r="D38" s="12" t="s">
        <v>148</v>
      </c>
      <c r="E38" s="15" t="s">
        <v>135</v>
      </c>
      <c r="F38" s="33">
        <v>0.027523148148148147</v>
      </c>
      <c r="G38" s="33">
        <v>0.027523148148148147</v>
      </c>
      <c r="H38" s="12" t="str">
        <f t="shared" si="2"/>
        <v>3.58/km</v>
      </c>
      <c r="I38" s="13">
        <f t="shared" si="3"/>
        <v>0.005023148148148152</v>
      </c>
      <c r="J38" s="13">
        <f>G38-INDEX($G$5:$G$145,MATCH(D38,$D$5:$D$145,0))</f>
        <v>0.0010995370370370378</v>
      </c>
    </row>
    <row r="39" spans="1:10" ht="15" customHeight="1">
      <c r="A39" s="12">
        <v>35</v>
      </c>
      <c r="B39" s="15" t="s">
        <v>160</v>
      </c>
      <c r="C39" s="15" t="s">
        <v>65</v>
      </c>
      <c r="D39" s="12" t="s">
        <v>136</v>
      </c>
      <c r="E39" s="15" t="s">
        <v>161</v>
      </c>
      <c r="F39" s="33">
        <v>0.02770833333333333</v>
      </c>
      <c r="G39" s="33">
        <v>0.02770833333333333</v>
      </c>
      <c r="H39" s="12" t="str">
        <f t="shared" si="2"/>
        <v>3.59/km</v>
      </c>
      <c r="I39" s="13">
        <f t="shared" si="3"/>
        <v>0.005208333333333336</v>
      </c>
      <c r="J39" s="13">
        <f>G39-INDEX($G$5:$G$145,MATCH(D39,$D$5:$D$145,0))</f>
        <v>0.00255787037037037</v>
      </c>
    </row>
    <row r="40" spans="1:10" ht="15" customHeight="1">
      <c r="A40" s="12">
        <v>36</v>
      </c>
      <c r="B40" s="15" t="s">
        <v>162</v>
      </c>
      <c r="C40" s="15" t="s">
        <v>31</v>
      </c>
      <c r="D40" s="12" t="s">
        <v>113</v>
      </c>
      <c r="E40" s="15" t="s">
        <v>163</v>
      </c>
      <c r="F40" s="33">
        <v>0.027719907407407405</v>
      </c>
      <c r="G40" s="33">
        <v>0.027719907407407405</v>
      </c>
      <c r="H40" s="12" t="str">
        <f t="shared" si="2"/>
        <v>3.60/km</v>
      </c>
      <c r="I40" s="13">
        <f t="shared" si="3"/>
        <v>0.005219907407407409</v>
      </c>
      <c r="J40" s="13">
        <f>G40-INDEX($G$5:$G$145,MATCH(D40,$D$5:$D$145,0))</f>
        <v>0.004803240740740736</v>
      </c>
    </row>
    <row r="41" spans="1:10" ht="15" customHeight="1">
      <c r="A41" s="12">
        <v>37</v>
      </c>
      <c r="B41" s="15" t="s">
        <v>164</v>
      </c>
      <c r="C41" s="15" t="s">
        <v>20</v>
      </c>
      <c r="D41" s="12" t="s">
        <v>110</v>
      </c>
      <c r="E41" s="15" t="s">
        <v>114</v>
      </c>
      <c r="F41" s="33">
        <v>0.02784722222222222</v>
      </c>
      <c r="G41" s="33">
        <v>0.02784722222222222</v>
      </c>
      <c r="H41" s="12" t="str">
        <f t="shared" si="2"/>
        <v>4.01/km</v>
      </c>
      <c r="I41" s="13">
        <f t="shared" si="3"/>
        <v>0.005347222222222225</v>
      </c>
      <c r="J41" s="13">
        <f>G41-INDEX($G$5:$G$145,MATCH(D41,$D$5:$D$145,0))</f>
        <v>0.005104166666666667</v>
      </c>
    </row>
    <row r="42" spans="1:10" ht="15" customHeight="1">
      <c r="A42" s="12">
        <v>38</v>
      </c>
      <c r="B42" s="15" t="s">
        <v>165</v>
      </c>
      <c r="C42" s="15" t="s">
        <v>91</v>
      </c>
      <c r="D42" s="12" t="s">
        <v>136</v>
      </c>
      <c r="E42" s="15" t="s">
        <v>114</v>
      </c>
      <c r="F42" s="33">
        <v>0.027962962962962964</v>
      </c>
      <c r="G42" s="33">
        <v>0.027962962962962964</v>
      </c>
      <c r="H42" s="12" t="str">
        <f t="shared" si="2"/>
        <v>4.02/km</v>
      </c>
      <c r="I42" s="13">
        <f t="shared" si="3"/>
        <v>0.005462962962962968</v>
      </c>
      <c r="J42" s="13">
        <f>G42-INDEX($G$5:$G$145,MATCH(D42,$D$5:$D$145,0))</f>
        <v>0.0028125000000000025</v>
      </c>
    </row>
    <row r="43" spans="1:10" ht="15" customHeight="1">
      <c r="A43" s="12">
        <v>39</v>
      </c>
      <c r="B43" s="15" t="s">
        <v>166</v>
      </c>
      <c r="C43" s="15" t="s">
        <v>55</v>
      </c>
      <c r="D43" s="12" t="s">
        <v>106</v>
      </c>
      <c r="E43" s="15" t="s">
        <v>114</v>
      </c>
      <c r="F43" s="33">
        <v>0.028136574074074074</v>
      </c>
      <c r="G43" s="33">
        <v>0.028136574074074074</v>
      </c>
      <c r="H43" s="12" t="str">
        <f t="shared" si="2"/>
        <v>4.03/km</v>
      </c>
      <c r="I43" s="13">
        <f t="shared" si="3"/>
        <v>0.005636574074074079</v>
      </c>
      <c r="J43" s="13">
        <f>G43-INDEX($G$5:$G$145,MATCH(D43,$D$5:$D$145,0))</f>
        <v>0.005636574074074079</v>
      </c>
    </row>
    <row r="44" spans="1:10" ht="15" customHeight="1">
      <c r="A44" s="12">
        <v>40</v>
      </c>
      <c r="B44" s="15" t="s">
        <v>95</v>
      </c>
      <c r="C44" s="15" t="s">
        <v>30</v>
      </c>
      <c r="D44" s="12" t="s">
        <v>124</v>
      </c>
      <c r="E44" s="15" t="s">
        <v>156</v>
      </c>
      <c r="F44" s="33">
        <v>0.028136574074074074</v>
      </c>
      <c r="G44" s="33">
        <v>0.028136574074074074</v>
      </c>
      <c r="H44" s="12" t="str">
        <f t="shared" si="2"/>
        <v>4.03/km</v>
      </c>
      <c r="I44" s="13">
        <f t="shared" si="3"/>
        <v>0.005636574074074079</v>
      </c>
      <c r="J44" s="13">
        <f>G44-INDEX($G$5:$G$145,MATCH(D44,$D$5:$D$145,0))</f>
        <v>0.004375</v>
      </c>
    </row>
    <row r="45" spans="1:10" ht="15" customHeight="1">
      <c r="A45" s="12">
        <v>41</v>
      </c>
      <c r="B45" s="15" t="s">
        <v>167</v>
      </c>
      <c r="C45" s="15" t="s">
        <v>31</v>
      </c>
      <c r="D45" s="12" t="s">
        <v>136</v>
      </c>
      <c r="E45" s="15" t="s">
        <v>168</v>
      </c>
      <c r="F45" s="33">
        <v>0.02815972222222222</v>
      </c>
      <c r="G45" s="33">
        <v>0.02815972222222222</v>
      </c>
      <c r="H45" s="12" t="str">
        <f t="shared" si="2"/>
        <v>4.03/km</v>
      </c>
      <c r="I45" s="13">
        <f t="shared" si="3"/>
        <v>0.005659722222222226</v>
      </c>
      <c r="J45" s="13">
        <f>G45-INDEX($G$5:$G$145,MATCH(D45,$D$5:$D$145,0))</f>
        <v>0.00300925925925926</v>
      </c>
    </row>
    <row r="46" spans="1:10" ht="15" customHeight="1">
      <c r="A46" s="12">
        <v>42</v>
      </c>
      <c r="B46" s="15" t="s">
        <v>169</v>
      </c>
      <c r="C46" s="15" t="s">
        <v>170</v>
      </c>
      <c r="D46" s="12" t="s">
        <v>113</v>
      </c>
      <c r="E46" s="15" t="s">
        <v>171</v>
      </c>
      <c r="F46" s="33">
        <v>0.02821759259259259</v>
      </c>
      <c r="G46" s="33">
        <v>0.02821759259259259</v>
      </c>
      <c r="H46" s="12" t="str">
        <f t="shared" si="2"/>
        <v>4.04/km</v>
      </c>
      <c r="I46" s="13">
        <f t="shared" si="3"/>
        <v>0.0057175925925925936</v>
      </c>
      <c r="J46" s="13">
        <f>G46-INDEX($G$5:$G$145,MATCH(D46,$D$5:$D$145,0))</f>
        <v>0.005300925925925921</v>
      </c>
    </row>
    <row r="47" spans="1:10" ht="15" customHeight="1">
      <c r="A47" s="12">
        <v>43</v>
      </c>
      <c r="B47" s="15" t="s">
        <v>172</v>
      </c>
      <c r="C47" s="15" t="s">
        <v>92</v>
      </c>
      <c r="D47" s="12" t="s">
        <v>121</v>
      </c>
      <c r="E47" s="15" t="s">
        <v>173</v>
      </c>
      <c r="F47" s="33">
        <v>0.02829861111111111</v>
      </c>
      <c r="G47" s="33">
        <v>0.02829861111111111</v>
      </c>
      <c r="H47" s="12" t="str">
        <f t="shared" si="2"/>
        <v>4.05/km</v>
      </c>
      <c r="I47" s="13">
        <f t="shared" si="3"/>
        <v>0.0057986111111111155</v>
      </c>
      <c r="J47" s="13">
        <f>G47-INDEX($G$5:$G$145,MATCH(D47,$D$5:$D$145,0))</f>
        <v>0.004583333333333335</v>
      </c>
    </row>
    <row r="48" spans="1:10" ht="15" customHeight="1">
      <c r="A48" s="12">
        <v>44</v>
      </c>
      <c r="B48" s="15" t="s">
        <v>174</v>
      </c>
      <c r="C48" s="15" t="s">
        <v>40</v>
      </c>
      <c r="D48" s="12" t="s">
        <v>106</v>
      </c>
      <c r="E48" s="15" t="s">
        <v>114</v>
      </c>
      <c r="F48" s="33">
        <v>0.028344907407407412</v>
      </c>
      <c r="G48" s="33">
        <v>0.028344907407407412</v>
      </c>
      <c r="H48" s="12" t="str">
        <f t="shared" si="2"/>
        <v>4.05/km</v>
      </c>
      <c r="I48" s="13">
        <f t="shared" si="3"/>
        <v>0.005844907407407417</v>
      </c>
      <c r="J48" s="13">
        <f>G48-INDEX($G$5:$G$145,MATCH(D48,$D$5:$D$145,0))</f>
        <v>0.005844907407407417</v>
      </c>
    </row>
    <row r="49" spans="1:10" ht="15" customHeight="1">
      <c r="A49" s="12">
        <v>45</v>
      </c>
      <c r="B49" s="15" t="s">
        <v>175</v>
      </c>
      <c r="C49" s="15" t="s">
        <v>18</v>
      </c>
      <c r="D49" s="12" t="s">
        <v>148</v>
      </c>
      <c r="E49" s="15" t="s">
        <v>125</v>
      </c>
      <c r="F49" s="33">
        <v>0.02849537037037037</v>
      </c>
      <c r="G49" s="33">
        <v>0.02849537037037037</v>
      </c>
      <c r="H49" s="12" t="str">
        <f t="shared" si="2"/>
        <v>4.06/km</v>
      </c>
      <c r="I49" s="13">
        <f t="shared" si="3"/>
        <v>0.005995370370370373</v>
      </c>
      <c r="J49" s="13">
        <f>G49-INDEX($G$5:$G$145,MATCH(D49,$D$5:$D$145,0))</f>
        <v>0.0020717592592592593</v>
      </c>
    </row>
    <row r="50" spans="1:10" ht="15" customHeight="1">
      <c r="A50" s="12">
        <v>46</v>
      </c>
      <c r="B50" s="15" t="s">
        <v>176</v>
      </c>
      <c r="C50" s="15" t="s">
        <v>52</v>
      </c>
      <c r="D50" s="12" t="s">
        <v>136</v>
      </c>
      <c r="E50" s="15" t="s">
        <v>146</v>
      </c>
      <c r="F50" s="33">
        <v>0.028854166666666667</v>
      </c>
      <c r="G50" s="33">
        <v>0.028854166666666667</v>
      </c>
      <c r="H50" s="12" t="str">
        <f t="shared" si="2"/>
        <v>4.09/km</v>
      </c>
      <c r="I50" s="13">
        <f t="shared" si="3"/>
        <v>0.006354166666666671</v>
      </c>
      <c r="J50" s="13">
        <f>G50-INDEX($G$5:$G$145,MATCH(D50,$D$5:$D$145,0))</f>
        <v>0.0037037037037037056</v>
      </c>
    </row>
    <row r="51" spans="1:10" ht="15" customHeight="1">
      <c r="A51" s="12">
        <v>47</v>
      </c>
      <c r="B51" s="15" t="s">
        <v>177</v>
      </c>
      <c r="C51" s="15" t="s">
        <v>86</v>
      </c>
      <c r="D51" s="12" t="s">
        <v>178</v>
      </c>
      <c r="E51" s="15" t="s">
        <v>146</v>
      </c>
      <c r="F51" s="33">
        <v>0.028946759259259255</v>
      </c>
      <c r="G51" s="33">
        <v>0.028946759259259255</v>
      </c>
      <c r="H51" s="12" t="str">
        <f t="shared" si="2"/>
        <v>4.10/km</v>
      </c>
      <c r="I51" s="13">
        <f t="shared" si="3"/>
        <v>0.00644675925925926</v>
      </c>
      <c r="J51" s="13">
        <f>G51-INDEX($G$5:$G$145,MATCH(D51,$D$5:$D$145,0))</f>
        <v>0</v>
      </c>
    </row>
    <row r="52" spans="1:10" ht="15" customHeight="1">
      <c r="A52" s="12">
        <v>48</v>
      </c>
      <c r="B52" s="15" t="s">
        <v>179</v>
      </c>
      <c r="C52" s="15" t="s">
        <v>49</v>
      </c>
      <c r="D52" s="12" t="s">
        <v>121</v>
      </c>
      <c r="E52" s="15" t="s">
        <v>80</v>
      </c>
      <c r="F52" s="33">
        <v>0.028981481481481483</v>
      </c>
      <c r="G52" s="33">
        <v>0.028981481481481483</v>
      </c>
      <c r="H52" s="12" t="str">
        <f t="shared" si="2"/>
        <v>4.10/km</v>
      </c>
      <c r="I52" s="13">
        <f t="shared" si="3"/>
        <v>0.006481481481481487</v>
      </c>
      <c r="J52" s="13">
        <f>G52-INDEX($G$5:$G$145,MATCH(D52,$D$5:$D$145,0))</f>
        <v>0.005266203703703707</v>
      </c>
    </row>
    <row r="53" spans="1:10" ht="15" customHeight="1">
      <c r="A53" s="12">
        <v>49</v>
      </c>
      <c r="B53" s="15" t="s">
        <v>180</v>
      </c>
      <c r="C53" s="15" t="s">
        <v>38</v>
      </c>
      <c r="D53" s="12" t="s">
        <v>110</v>
      </c>
      <c r="E53" s="15" t="s">
        <v>131</v>
      </c>
      <c r="F53" s="33">
        <v>0.02900462962962963</v>
      </c>
      <c r="G53" s="33">
        <v>0.02900462962962963</v>
      </c>
      <c r="H53" s="12" t="str">
        <f t="shared" si="2"/>
        <v>4.11/km</v>
      </c>
      <c r="I53" s="13">
        <f t="shared" si="3"/>
        <v>0.0065046296296296345</v>
      </c>
      <c r="J53" s="13">
        <f>G53-INDEX($G$5:$G$145,MATCH(D53,$D$5:$D$145,0))</f>
        <v>0.006261574074074076</v>
      </c>
    </row>
    <row r="54" spans="1:10" ht="15" customHeight="1">
      <c r="A54" s="12">
        <v>50</v>
      </c>
      <c r="B54" s="15" t="s">
        <v>98</v>
      </c>
      <c r="C54" s="15" t="s">
        <v>181</v>
      </c>
      <c r="D54" s="12" t="s">
        <v>121</v>
      </c>
      <c r="E54" s="15" t="s">
        <v>80</v>
      </c>
      <c r="F54" s="33">
        <v>0.02917824074074074</v>
      </c>
      <c r="G54" s="33">
        <v>0.02917824074074074</v>
      </c>
      <c r="H54" s="12" t="str">
        <f t="shared" si="2"/>
        <v>4.12/km</v>
      </c>
      <c r="I54" s="13">
        <f t="shared" si="3"/>
        <v>0.006678240740740745</v>
      </c>
      <c r="J54" s="13">
        <f>G54-INDEX($G$5:$G$145,MATCH(D54,$D$5:$D$145,0))</f>
        <v>0.005462962962962965</v>
      </c>
    </row>
    <row r="55" spans="1:10" ht="15" customHeight="1">
      <c r="A55" s="12">
        <v>51</v>
      </c>
      <c r="B55" s="15" t="s">
        <v>182</v>
      </c>
      <c r="C55" s="15" t="s">
        <v>14</v>
      </c>
      <c r="D55" s="12" t="s">
        <v>148</v>
      </c>
      <c r="E55" s="15" t="s">
        <v>183</v>
      </c>
      <c r="F55" s="33">
        <v>0.02925925925925926</v>
      </c>
      <c r="G55" s="33">
        <v>0.02925925925925926</v>
      </c>
      <c r="H55" s="12" t="str">
        <f t="shared" si="2"/>
        <v>4.13/km</v>
      </c>
      <c r="I55" s="13">
        <f t="shared" si="3"/>
        <v>0.0067592592592592635</v>
      </c>
      <c r="J55" s="13">
        <f>G55-INDEX($G$5:$G$145,MATCH(D55,$D$5:$D$145,0))</f>
        <v>0.0028356481481481496</v>
      </c>
    </row>
    <row r="56" spans="1:10" ht="15" customHeight="1">
      <c r="A56" s="12">
        <v>52</v>
      </c>
      <c r="B56" s="15" t="s">
        <v>184</v>
      </c>
      <c r="C56" s="15" t="s">
        <v>38</v>
      </c>
      <c r="D56" s="12" t="s">
        <v>106</v>
      </c>
      <c r="E56" s="15" t="s">
        <v>185</v>
      </c>
      <c r="F56" s="33">
        <v>0.029270833333333333</v>
      </c>
      <c r="G56" s="33">
        <v>0.029270833333333333</v>
      </c>
      <c r="H56" s="12" t="str">
        <f t="shared" si="2"/>
        <v>4.13/km</v>
      </c>
      <c r="I56" s="13">
        <f t="shared" si="3"/>
        <v>0.006770833333333337</v>
      </c>
      <c r="J56" s="13">
        <f>G56-INDEX($G$5:$G$145,MATCH(D56,$D$5:$D$145,0))</f>
        <v>0.006770833333333337</v>
      </c>
    </row>
    <row r="57" spans="1:10" ht="15" customHeight="1">
      <c r="A57" s="12">
        <v>53</v>
      </c>
      <c r="B57" s="15" t="s">
        <v>186</v>
      </c>
      <c r="C57" s="15" t="s">
        <v>76</v>
      </c>
      <c r="D57" s="12" t="s">
        <v>113</v>
      </c>
      <c r="E57" s="15" t="s">
        <v>138</v>
      </c>
      <c r="F57" s="33">
        <v>0.02929398148148148</v>
      </c>
      <c r="G57" s="33">
        <v>0.02929398148148148</v>
      </c>
      <c r="H57" s="12" t="str">
        <f t="shared" si="2"/>
        <v>4.13/km</v>
      </c>
      <c r="I57" s="13">
        <f t="shared" si="3"/>
        <v>0.006793981481481484</v>
      </c>
      <c r="J57" s="13">
        <f>G57-INDEX($G$5:$G$145,MATCH(D57,$D$5:$D$145,0))</f>
        <v>0.006377314814814811</v>
      </c>
    </row>
    <row r="58" spans="1:10" ht="15" customHeight="1">
      <c r="A58" s="12">
        <v>54</v>
      </c>
      <c r="B58" s="15" t="s">
        <v>187</v>
      </c>
      <c r="C58" s="15" t="s">
        <v>64</v>
      </c>
      <c r="D58" s="12" t="s">
        <v>188</v>
      </c>
      <c r="E58" s="15" t="s">
        <v>119</v>
      </c>
      <c r="F58" s="33">
        <v>0.029328703703703704</v>
      </c>
      <c r="G58" s="33">
        <v>0.029328703703703704</v>
      </c>
      <c r="H58" s="12" t="str">
        <f t="shared" si="2"/>
        <v>4.13/km</v>
      </c>
      <c r="I58" s="13">
        <f t="shared" si="3"/>
        <v>0.006828703703703708</v>
      </c>
      <c r="J58" s="13">
        <f>G58-INDEX($G$5:$G$145,MATCH(D58,$D$5:$D$145,0))</f>
        <v>0</v>
      </c>
    </row>
    <row r="59" spans="1:10" ht="15" customHeight="1">
      <c r="A59" s="12">
        <v>55</v>
      </c>
      <c r="B59" s="15" t="s">
        <v>189</v>
      </c>
      <c r="C59" s="15" t="s">
        <v>31</v>
      </c>
      <c r="D59" s="12" t="s">
        <v>110</v>
      </c>
      <c r="E59" s="15" t="s">
        <v>138</v>
      </c>
      <c r="F59" s="33">
        <v>0.02935185185185185</v>
      </c>
      <c r="G59" s="33">
        <v>0.02935185185185185</v>
      </c>
      <c r="H59" s="12" t="str">
        <f t="shared" si="2"/>
        <v>4.14/km</v>
      </c>
      <c r="I59" s="13">
        <f t="shared" si="3"/>
        <v>0.0068518518518518555</v>
      </c>
      <c r="J59" s="13">
        <f>G59-INDEX($G$5:$G$145,MATCH(D59,$D$5:$D$145,0))</f>
        <v>0.006608796296296297</v>
      </c>
    </row>
    <row r="60" spans="1:10" ht="15" customHeight="1">
      <c r="A60" s="12">
        <v>56</v>
      </c>
      <c r="B60" s="15" t="s">
        <v>190</v>
      </c>
      <c r="C60" s="15" t="s">
        <v>12</v>
      </c>
      <c r="D60" s="12" t="s">
        <v>110</v>
      </c>
      <c r="E60" s="15" t="s">
        <v>146</v>
      </c>
      <c r="F60" s="33">
        <v>0.029409722222222223</v>
      </c>
      <c r="G60" s="33">
        <v>0.029409722222222223</v>
      </c>
      <c r="H60" s="12" t="str">
        <f t="shared" si="2"/>
        <v>4.14/km</v>
      </c>
      <c r="I60" s="13">
        <f t="shared" si="3"/>
        <v>0.006909722222222227</v>
      </c>
      <c r="J60" s="13">
        <f>G60-INDEX($G$5:$G$145,MATCH(D60,$D$5:$D$145,0))</f>
        <v>0.006666666666666668</v>
      </c>
    </row>
    <row r="61" spans="1:10" ht="15" customHeight="1">
      <c r="A61" s="12">
        <v>57</v>
      </c>
      <c r="B61" s="15" t="s">
        <v>191</v>
      </c>
      <c r="C61" s="15" t="s">
        <v>35</v>
      </c>
      <c r="D61" s="12" t="s">
        <v>113</v>
      </c>
      <c r="E61" s="15" t="s">
        <v>131</v>
      </c>
      <c r="F61" s="33">
        <v>0.02943287037037037</v>
      </c>
      <c r="G61" s="33">
        <v>0.02943287037037037</v>
      </c>
      <c r="H61" s="12" t="str">
        <f t="shared" si="2"/>
        <v>4.14/km</v>
      </c>
      <c r="I61" s="13">
        <f t="shared" si="3"/>
        <v>0.006932870370370374</v>
      </c>
      <c r="J61" s="13">
        <f>G61-INDEX($G$5:$G$145,MATCH(D61,$D$5:$D$145,0))</f>
        <v>0.006516203703703701</v>
      </c>
    </row>
    <row r="62" spans="1:10" ht="15" customHeight="1">
      <c r="A62" s="12">
        <v>58</v>
      </c>
      <c r="B62" s="15" t="s">
        <v>192</v>
      </c>
      <c r="C62" s="15" t="s">
        <v>76</v>
      </c>
      <c r="D62" s="12" t="s">
        <v>121</v>
      </c>
      <c r="E62" s="15" t="s">
        <v>114</v>
      </c>
      <c r="F62" s="33">
        <v>0.029456018518518517</v>
      </c>
      <c r="G62" s="33">
        <v>0.029456018518518517</v>
      </c>
      <c r="H62" s="12" t="str">
        <f t="shared" si="2"/>
        <v>4.15/km</v>
      </c>
      <c r="I62" s="13">
        <f t="shared" si="3"/>
        <v>0.006956018518518521</v>
      </c>
      <c r="J62" s="13">
        <f>G62-INDEX($G$5:$G$145,MATCH(D62,$D$5:$D$145,0))</f>
        <v>0.005740740740740741</v>
      </c>
    </row>
    <row r="63" spans="1:10" ht="15" customHeight="1">
      <c r="A63" s="12">
        <v>59</v>
      </c>
      <c r="B63" s="15" t="s">
        <v>193</v>
      </c>
      <c r="C63" s="15" t="s">
        <v>13</v>
      </c>
      <c r="D63" s="12" t="s">
        <v>113</v>
      </c>
      <c r="E63" s="15" t="s">
        <v>163</v>
      </c>
      <c r="F63" s="33">
        <v>0.02956018518518519</v>
      </c>
      <c r="G63" s="33">
        <v>0.02956018518518519</v>
      </c>
      <c r="H63" s="12" t="str">
        <f t="shared" si="2"/>
        <v>4.15/km</v>
      </c>
      <c r="I63" s="13">
        <f t="shared" si="3"/>
        <v>0.007060185185185194</v>
      </c>
      <c r="J63" s="13">
        <f>G63-INDEX($G$5:$G$145,MATCH(D63,$D$5:$D$145,0))</f>
        <v>0.006643518518518521</v>
      </c>
    </row>
    <row r="64" spans="1:10" ht="15" customHeight="1">
      <c r="A64" s="12">
        <v>60</v>
      </c>
      <c r="B64" s="15" t="s">
        <v>85</v>
      </c>
      <c r="C64" s="15" t="s">
        <v>22</v>
      </c>
      <c r="D64" s="12" t="s">
        <v>121</v>
      </c>
      <c r="E64" s="15" t="s">
        <v>163</v>
      </c>
      <c r="F64" s="33">
        <v>0.029618055555555554</v>
      </c>
      <c r="G64" s="33">
        <v>0.029618055555555554</v>
      </c>
      <c r="H64" s="12" t="str">
        <f t="shared" si="2"/>
        <v>4.16/km</v>
      </c>
      <c r="I64" s="13">
        <f t="shared" si="3"/>
        <v>0.007118055555555558</v>
      </c>
      <c r="J64" s="13">
        <f>G64-INDEX($G$5:$G$145,MATCH(D64,$D$5:$D$145,0))</f>
        <v>0.005902777777777778</v>
      </c>
    </row>
    <row r="65" spans="1:10" ht="15" customHeight="1">
      <c r="A65" s="12">
        <v>61</v>
      </c>
      <c r="B65" s="15" t="s">
        <v>194</v>
      </c>
      <c r="C65" s="15" t="s">
        <v>71</v>
      </c>
      <c r="D65" s="12" t="s">
        <v>124</v>
      </c>
      <c r="E65" s="15" t="s">
        <v>131</v>
      </c>
      <c r="F65" s="33">
        <v>0.029675925925925925</v>
      </c>
      <c r="G65" s="33">
        <v>0.029675925925925925</v>
      </c>
      <c r="H65" s="12" t="str">
        <f t="shared" si="2"/>
        <v>4.16/km</v>
      </c>
      <c r="I65" s="13">
        <f t="shared" si="3"/>
        <v>0.007175925925925929</v>
      </c>
      <c r="J65" s="13">
        <f>G65-INDEX($G$5:$G$145,MATCH(D65,$D$5:$D$145,0))</f>
        <v>0.005914351851851851</v>
      </c>
    </row>
    <row r="66" spans="1:10" ht="15" customHeight="1">
      <c r="A66" s="12">
        <v>62</v>
      </c>
      <c r="B66" s="15" t="s">
        <v>195</v>
      </c>
      <c r="C66" s="15" t="s">
        <v>53</v>
      </c>
      <c r="D66" s="12" t="s">
        <v>148</v>
      </c>
      <c r="E66" s="15" t="s">
        <v>114</v>
      </c>
      <c r="F66" s="33">
        <v>0.029768518518518517</v>
      </c>
      <c r="G66" s="33">
        <v>0.029768518518518517</v>
      </c>
      <c r="H66" s="12" t="str">
        <f t="shared" si="2"/>
        <v>4.17/km</v>
      </c>
      <c r="I66" s="13">
        <f t="shared" si="3"/>
        <v>0.007268518518518521</v>
      </c>
      <c r="J66" s="13">
        <f>G66-INDEX($G$5:$G$145,MATCH(D66,$D$5:$D$145,0))</f>
        <v>0.0033449074074074076</v>
      </c>
    </row>
    <row r="67" spans="1:10" ht="15" customHeight="1">
      <c r="A67" s="12">
        <v>63</v>
      </c>
      <c r="B67" s="15" t="s">
        <v>196</v>
      </c>
      <c r="C67" s="15" t="s">
        <v>17</v>
      </c>
      <c r="D67" s="12" t="s">
        <v>136</v>
      </c>
      <c r="E67" s="15" t="s">
        <v>146</v>
      </c>
      <c r="F67" s="33">
        <v>0.029791666666666664</v>
      </c>
      <c r="G67" s="33">
        <v>0.029791666666666664</v>
      </c>
      <c r="H67" s="12" t="str">
        <f t="shared" si="2"/>
        <v>4.17/km</v>
      </c>
      <c r="I67" s="13">
        <f t="shared" si="3"/>
        <v>0.0072916666666666685</v>
      </c>
      <c r="J67" s="13">
        <f>G67-INDEX($G$5:$G$145,MATCH(D67,$D$5:$D$145,0))</f>
        <v>0.004641203703703703</v>
      </c>
    </row>
    <row r="68" spans="1:10" ht="15" customHeight="1">
      <c r="A68" s="12">
        <v>64</v>
      </c>
      <c r="B68" s="15" t="s">
        <v>197</v>
      </c>
      <c r="C68" s="15" t="s">
        <v>69</v>
      </c>
      <c r="D68" s="12" t="s">
        <v>121</v>
      </c>
      <c r="E68" s="15" t="s">
        <v>114</v>
      </c>
      <c r="F68" s="33">
        <v>0.029791666666666664</v>
      </c>
      <c r="G68" s="33">
        <v>0.029791666666666664</v>
      </c>
      <c r="H68" s="12" t="str">
        <f t="shared" si="2"/>
        <v>4.17/km</v>
      </c>
      <c r="I68" s="13">
        <f t="shared" si="3"/>
        <v>0.0072916666666666685</v>
      </c>
      <c r="J68" s="13">
        <f>G68-INDEX($G$5:$G$145,MATCH(D68,$D$5:$D$145,0))</f>
        <v>0.006076388888888888</v>
      </c>
    </row>
    <row r="69" spans="1:10" ht="15" customHeight="1">
      <c r="A69" s="12">
        <v>65</v>
      </c>
      <c r="B69" s="15" t="s">
        <v>198</v>
      </c>
      <c r="C69" s="15" t="s">
        <v>24</v>
      </c>
      <c r="D69" s="12" t="s">
        <v>113</v>
      </c>
      <c r="E69" s="15" t="s">
        <v>168</v>
      </c>
      <c r="F69" s="33">
        <v>0.02980324074074074</v>
      </c>
      <c r="G69" s="33">
        <v>0.02980324074074074</v>
      </c>
      <c r="H69" s="12" t="str">
        <f t="shared" si="2"/>
        <v>4.18/km</v>
      </c>
      <c r="I69" s="13">
        <f t="shared" si="3"/>
        <v>0.0073032407407407456</v>
      </c>
      <c r="J69" s="13">
        <f>G69-INDEX($G$5:$G$145,MATCH(D69,$D$5:$D$145,0))</f>
        <v>0.006886574074074073</v>
      </c>
    </row>
    <row r="70" spans="1:10" ht="15" customHeight="1">
      <c r="A70" s="12">
        <v>66</v>
      </c>
      <c r="B70" s="15" t="s">
        <v>199</v>
      </c>
      <c r="C70" s="15" t="s">
        <v>27</v>
      </c>
      <c r="D70" s="12" t="s">
        <v>121</v>
      </c>
      <c r="E70" s="15" t="s">
        <v>200</v>
      </c>
      <c r="F70" s="33">
        <v>0.029861111111111113</v>
      </c>
      <c r="G70" s="33">
        <v>0.029861111111111113</v>
      </c>
      <c r="H70" s="12" t="str">
        <f t="shared" si="2"/>
        <v>4.18/km</v>
      </c>
      <c r="I70" s="13">
        <f t="shared" si="3"/>
        <v>0.007361111111111117</v>
      </c>
      <c r="J70" s="13">
        <f>G70-INDEX($G$5:$G$145,MATCH(D70,$D$5:$D$145,0))</f>
        <v>0.0061458333333333365</v>
      </c>
    </row>
    <row r="71" spans="1:10" ht="15" customHeight="1">
      <c r="A71" s="12">
        <v>67</v>
      </c>
      <c r="B71" s="15" t="s">
        <v>201</v>
      </c>
      <c r="C71" s="15" t="s">
        <v>23</v>
      </c>
      <c r="D71" s="12" t="s">
        <v>148</v>
      </c>
      <c r="E71" s="15" t="s">
        <v>80</v>
      </c>
      <c r="F71" s="33">
        <v>0.030162037037037032</v>
      </c>
      <c r="G71" s="33">
        <v>0.030162037037037032</v>
      </c>
      <c r="H71" s="12" t="str">
        <f t="shared" si="2"/>
        <v>4.21/km</v>
      </c>
      <c r="I71" s="13">
        <f t="shared" si="3"/>
        <v>0.007662037037037037</v>
      </c>
      <c r="J71" s="13">
        <f>G71-INDEX($G$5:$G$145,MATCH(D71,$D$5:$D$145,0))</f>
        <v>0.003738425925925923</v>
      </c>
    </row>
    <row r="72" spans="1:10" ht="15" customHeight="1">
      <c r="A72" s="12">
        <v>68</v>
      </c>
      <c r="B72" s="15" t="s">
        <v>202</v>
      </c>
      <c r="C72" s="15" t="s">
        <v>46</v>
      </c>
      <c r="D72" s="12" t="s">
        <v>136</v>
      </c>
      <c r="E72" s="15" t="s">
        <v>114</v>
      </c>
      <c r="F72" s="33">
        <v>0.03023148148148148</v>
      </c>
      <c r="G72" s="33">
        <v>0.03023148148148148</v>
      </c>
      <c r="H72" s="12" t="str">
        <f t="shared" si="2"/>
        <v>4.21/km</v>
      </c>
      <c r="I72" s="13">
        <f t="shared" si="3"/>
        <v>0.007731481481481485</v>
      </c>
      <c r="J72" s="13">
        <f>G72-INDEX($G$5:$G$145,MATCH(D72,$D$5:$D$145,0))</f>
        <v>0.005081018518518519</v>
      </c>
    </row>
    <row r="73" spans="1:10" ht="15" customHeight="1">
      <c r="A73" s="12">
        <v>69</v>
      </c>
      <c r="B73" s="15" t="s">
        <v>203</v>
      </c>
      <c r="C73" s="15" t="s">
        <v>15</v>
      </c>
      <c r="D73" s="12" t="s">
        <v>113</v>
      </c>
      <c r="E73" s="15" t="s">
        <v>131</v>
      </c>
      <c r="F73" s="33">
        <v>0.03027777777777778</v>
      </c>
      <c r="G73" s="33">
        <v>0.03027777777777778</v>
      </c>
      <c r="H73" s="12" t="str">
        <f t="shared" si="2"/>
        <v>4.22/km</v>
      </c>
      <c r="I73" s="13">
        <f t="shared" si="3"/>
        <v>0.007777777777777783</v>
      </c>
      <c r="J73" s="13">
        <f>G73-INDEX($G$5:$G$145,MATCH(D73,$D$5:$D$145,0))</f>
        <v>0.00736111111111111</v>
      </c>
    </row>
    <row r="74" spans="1:10" ht="15" customHeight="1">
      <c r="A74" s="12">
        <v>70</v>
      </c>
      <c r="B74" s="15" t="s">
        <v>57</v>
      </c>
      <c r="C74" s="15" t="s">
        <v>18</v>
      </c>
      <c r="D74" s="12" t="s">
        <v>110</v>
      </c>
      <c r="E74" s="15" t="s">
        <v>114</v>
      </c>
      <c r="F74" s="33">
        <v>0.030300925925925926</v>
      </c>
      <c r="G74" s="33">
        <v>0.030300925925925926</v>
      </c>
      <c r="H74" s="12" t="str">
        <f t="shared" si="2"/>
        <v>4.22/km</v>
      </c>
      <c r="I74" s="13">
        <f t="shared" si="3"/>
        <v>0.00780092592592593</v>
      </c>
      <c r="J74" s="13">
        <f>G74-INDEX($G$5:$G$145,MATCH(D74,$D$5:$D$145,0))</f>
        <v>0.007557870370370371</v>
      </c>
    </row>
    <row r="75" spans="1:10" ht="15" customHeight="1">
      <c r="A75" s="12">
        <v>71</v>
      </c>
      <c r="B75" s="15" t="s">
        <v>204</v>
      </c>
      <c r="C75" s="15" t="s">
        <v>205</v>
      </c>
      <c r="D75" s="12" t="s">
        <v>121</v>
      </c>
      <c r="E75" s="15" t="s">
        <v>131</v>
      </c>
      <c r="F75" s="33">
        <v>0.030300925925925926</v>
      </c>
      <c r="G75" s="33">
        <v>0.030300925925925926</v>
      </c>
      <c r="H75" s="12" t="str">
        <f t="shared" si="2"/>
        <v>4.22/km</v>
      </c>
      <c r="I75" s="13">
        <f t="shared" si="3"/>
        <v>0.00780092592592593</v>
      </c>
      <c r="J75" s="13">
        <f>G75-INDEX($G$5:$G$145,MATCH(D75,$D$5:$D$145,0))</f>
        <v>0.0065856481481481495</v>
      </c>
    </row>
    <row r="76" spans="1:10" ht="15" customHeight="1">
      <c r="A76" s="12">
        <v>72</v>
      </c>
      <c r="B76" s="15" t="s">
        <v>206</v>
      </c>
      <c r="C76" s="15" t="s">
        <v>46</v>
      </c>
      <c r="D76" s="12" t="s">
        <v>148</v>
      </c>
      <c r="E76" s="15" t="s">
        <v>200</v>
      </c>
      <c r="F76" s="33">
        <v>0.03037037037037037</v>
      </c>
      <c r="G76" s="33">
        <v>0.03037037037037037</v>
      </c>
      <c r="H76" s="12" t="str">
        <f t="shared" si="2"/>
        <v>4.22/km</v>
      </c>
      <c r="I76" s="13">
        <f t="shared" si="3"/>
        <v>0.007870370370370375</v>
      </c>
      <c r="J76" s="13">
        <f>G76-INDEX($G$5:$G$145,MATCH(D76,$D$5:$D$145,0))</f>
        <v>0.003946759259259261</v>
      </c>
    </row>
    <row r="77" spans="1:10" ht="15" customHeight="1">
      <c r="A77" s="12">
        <v>73</v>
      </c>
      <c r="B77" s="15" t="s">
        <v>207</v>
      </c>
      <c r="C77" s="15" t="s">
        <v>14</v>
      </c>
      <c r="D77" s="12" t="s">
        <v>113</v>
      </c>
      <c r="E77" s="15" t="s">
        <v>119</v>
      </c>
      <c r="F77" s="33">
        <v>0.03045138888888889</v>
      </c>
      <c r="G77" s="33">
        <v>0.03045138888888889</v>
      </c>
      <c r="H77" s="12" t="str">
        <f t="shared" si="2"/>
        <v>4.23/km</v>
      </c>
      <c r="I77" s="13">
        <f t="shared" si="3"/>
        <v>0.007951388888888893</v>
      </c>
      <c r="J77" s="13">
        <f>G77-INDEX($G$5:$G$145,MATCH(D77,$D$5:$D$145,0))</f>
        <v>0.00753472222222222</v>
      </c>
    </row>
    <row r="78" spans="1:10" ht="15" customHeight="1">
      <c r="A78" s="12">
        <v>74</v>
      </c>
      <c r="B78" s="15" t="s">
        <v>208</v>
      </c>
      <c r="C78" s="15" t="s">
        <v>78</v>
      </c>
      <c r="D78" s="12" t="s">
        <v>178</v>
      </c>
      <c r="E78" s="15" t="s">
        <v>209</v>
      </c>
      <c r="F78" s="33">
        <v>0.030555555555555555</v>
      </c>
      <c r="G78" s="33">
        <v>0.030555555555555555</v>
      </c>
      <c r="H78" s="12" t="str">
        <f t="shared" si="2"/>
        <v>4.24/km</v>
      </c>
      <c r="I78" s="13">
        <f t="shared" si="3"/>
        <v>0.008055555555555559</v>
      </c>
      <c r="J78" s="13">
        <f>G78-INDEX($G$5:$G$145,MATCH(D78,$D$5:$D$145,0))</f>
        <v>0.0016087962962962991</v>
      </c>
    </row>
    <row r="79" spans="1:10" ht="15" customHeight="1">
      <c r="A79" s="12">
        <v>75</v>
      </c>
      <c r="B79" s="15" t="s">
        <v>210</v>
      </c>
      <c r="C79" s="15" t="s">
        <v>53</v>
      </c>
      <c r="D79" s="12" t="s">
        <v>113</v>
      </c>
      <c r="E79" s="15" t="s">
        <v>131</v>
      </c>
      <c r="F79" s="33">
        <v>0.0305787037037037</v>
      </c>
      <c r="G79" s="33">
        <v>0.0305787037037037</v>
      </c>
      <c r="H79" s="12" t="str">
        <f t="shared" si="2"/>
        <v>4.24/km</v>
      </c>
      <c r="I79" s="13">
        <f t="shared" si="3"/>
        <v>0.008078703703703706</v>
      </c>
      <c r="J79" s="13">
        <f>G79-INDEX($G$5:$G$145,MATCH(D79,$D$5:$D$145,0))</f>
        <v>0.007662037037037033</v>
      </c>
    </row>
    <row r="80" spans="1:10" ht="15" customHeight="1">
      <c r="A80" s="12">
        <v>76</v>
      </c>
      <c r="B80" s="15" t="s">
        <v>211</v>
      </c>
      <c r="C80" s="15" t="s">
        <v>14</v>
      </c>
      <c r="D80" s="12" t="s">
        <v>178</v>
      </c>
      <c r="E80" s="15" t="s">
        <v>212</v>
      </c>
      <c r="F80" s="33">
        <v>0.030648148148148147</v>
      </c>
      <c r="G80" s="33">
        <v>0.030648148148148147</v>
      </c>
      <c r="H80" s="12" t="str">
        <f t="shared" si="2"/>
        <v>4.25/km</v>
      </c>
      <c r="I80" s="13">
        <f t="shared" si="3"/>
        <v>0.008148148148148151</v>
      </c>
      <c r="J80" s="13">
        <f>G80-INDEX($G$5:$G$145,MATCH(D80,$D$5:$D$145,0))</f>
        <v>0.0017013888888888912</v>
      </c>
    </row>
    <row r="81" spans="1:10" ht="15" customHeight="1">
      <c r="A81" s="12">
        <v>77</v>
      </c>
      <c r="B81" s="15" t="s">
        <v>213</v>
      </c>
      <c r="C81" s="15" t="s">
        <v>62</v>
      </c>
      <c r="D81" s="12" t="s">
        <v>178</v>
      </c>
      <c r="E81" s="15" t="s">
        <v>138</v>
      </c>
      <c r="F81" s="33">
        <v>0.030868055555555555</v>
      </c>
      <c r="G81" s="33">
        <v>0.030868055555555555</v>
      </c>
      <c r="H81" s="12" t="str">
        <f t="shared" si="2"/>
        <v>4.27/km</v>
      </c>
      <c r="I81" s="13">
        <f t="shared" si="3"/>
        <v>0.00836805555555556</v>
      </c>
      <c r="J81" s="13">
        <f>G81-INDEX($G$5:$G$145,MATCH(D81,$D$5:$D$145,0))</f>
        <v>0.0019212962962962994</v>
      </c>
    </row>
    <row r="82" spans="1:10" ht="15" customHeight="1">
      <c r="A82" s="12">
        <v>78</v>
      </c>
      <c r="B82" s="15" t="s">
        <v>214</v>
      </c>
      <c r="C82" s="15" t="s">
        <v>25</v>
      </c>
      <c r="D82" s="12" t="s">
        <v>178</v>
      </c>
      <c r="E82" s="15" t="s">
        <v>125</v>
      </c>
      <c r="F82" s="33">
        <v>0.030937499999999996</v>
      </c>
      <c r="G82" s="33">
        <v>0.030937499999999996</v>
      </c>
      <c r="H82" s="12" t="str">
        <f t="shared" si="2"/>
        <v>4.27/km</v>
      </c>
      <c r="I82" s="13">
        <f t="shared" si="3"/>
        <v>0.0084375</v>
      </c>
      <c r="J82" s="13">
        <f>G82-INDEX($G$5:$G$145,MATCH(D82,$D$5:$D$145,0))</f>
        <v>0.001990740740740741</v>
      </c>
    </row>
    <row r="83" spans="1:10" ht="15" customHeight="1">
      <c r="A83" s="12">
        <v>79</v>
      </c>
      <c r="B83" s="15" t="s">
        <v>215</v>
      </c>
      <c r="C83" s="15" t="s">
        <v>216</v>
      </c>
      <c r="D83" s="12" t="s">
        <v>217</v>
      </c>
      <c r="E83" s="15" t="s">
        <v>163</v>
      </c>
      <c r="F83" s="33">
        <v>0.030949074074074077</v>
      </c>
      <c r="G83" s="33">
        <v>0.030949074074074077</v>
      </c>
      <c r="H83" s="12" t="str">
        <f aca="true" t="shared" si="4" ref="H83:H104">TEXT(INT((HOUR(G83)*3600+MINUTE(G83)*60+SECOND(G83))/$J$3/60),"0")&amp;"."&amp;TEXT(MOD((HOUR(G83)*3600+MINUTE(G83)*60+SECOND(G83))/$J$3,60),"00")&amp;"/km"</f>
        <v>4.27/km</v>
      </c>
      <c r="I83" s="13">
        <f aca="true" t="shared" si="5" ref="I83:I104">G83-$G$5</f>
        <v>0.008449074074074081</v>
      </c>
      <c r="J83" s="13">
        <f>G83-INDEX($G$5:$G$145,MATCH(D83,$D$5:$D$145,0))</f>
        <v>0</v>
      </c>
    </row>
    <row r="84" spans="1:10" ht="15" customHeight="1">
      <c r="A84" s="12">
        <v>80</v>
      </c>
      <c r="B84" s="15" t="s">
        <v>218</v>
      </c>
      <c r="C84" s="15" t="s">
        <v>219</v>
      </c>
      <c r="D84" s="12" t="s">
        <v>217</v>
      </c>
      <c r="E84" s="15" t="s">
        <v>171</v>
      </c>
      <c r="F84" s="33">
        <v>0.030972222222222224</v>
      </c>
      <c r="G84" s="33">
        <v>0.030972222222222224</v>
      </c>
      <c r="H84" s="12" t="str">
        <f t="shared" si="4"/>
        <v>4.28/km</v>
      </c>
      <c r="I84" s="13">
        <f t="shared" si="5"/>
        <v>0.008472222222222228</v>
      </c>
      <c r="J84" s="13">
        <f>G84-INDEX($G$5:$G$145,MATCH(D84,$D$5:$D$145,0))</f>
        <v>2.314814814814714E-05</v>
      </c>
    </row>
    <row r="85" spans="1:10" ht="15" customHeight="1">
      <c r="A85" s="12">
        <v>81</v>
      </c>
      <c r="B85" s="15" t="s">
        <v>220</v>
      </c>
      <c r="C85" s="15" t="s">
        <v>18</v>
      </c>
      <c r="D85" s="12" t="s">
        <v>221</v>
      </c>
      <c r="E85" s="15" t="s">
        <v>141</v>
      </c>
      <c r="F85" s="33">
        <v>0.03107638888888889</v>
      </c>
      <c r="G85" s="33">
        <v>0.03107638888888889</v>
      </c>
      <c r="H85" s="12" t="str">
        <f t="shared" si="4"/>
        <v>4.29/km</v>
      </c>
      <c r="I85" s="13">
        <f t="shared" si="5"/>
        <v>0.008576388888888894</v>
      </c>
      <c r="J85" s="13">
        <f>G85-INDEX($G$5:$G$145,MATCH(D85,$D$5:$D$145,0))</f>
        <v>0</v>
      </c>
    </row>
    <row r="86" spans="1:10" ht="15" customHeight="1">
      <c r="A86" s="12">
        <v>82</v>
      </c>
      <c r="B86" s="15" t="s">
        <v>222</v>
      </c>
      <c r="C86" s="15" t="s">
        <v>90</v>
      </c>
      <c r="D86" s="12" t="s">
        <v>113</v>
      </c>
      <c r="E86" s="15" t="s">
        <v>163</v>
      </c>
      <c r="F86" s="33">
        <v>0.031111111111111107</v>
      </c>
      <c r="G86" s="33">
        <v>0.031111111111111107</v>
      </c>
      <c r="H86" s="12" t="str">
        <f t="shared" si="4"/>
        <v>4.29/km</v>
      </c>
      <c r="I86" s="13">
        <f t="shared" si="5"/>
        <v>0.008611111111111111</v>
      </c>
      <c r="J86" s="13">
        <f>G86-INDEX($G$5:$G$145,MATCH(D86,$D$5:$D$145,0))</f>
        <v>0.008194444444444438</v>
      </c>
    </row>
    <row r="87" spans="1:10" ht="15" customHeight="1">
      <c r="A87" s="12">
        <v>83</v>
      </c>
      <c r="B87" s="15" t="s">
        <v>61</v>
      </c>
      <c r="C87" s="15" t="s">
        <v>22</v>
      </c>
      <c r="D87" s="12" t="s">
        <v>113</v>
      </c>
      <c r="E87" s="15" t="s">
        <v>114</v>
      </c>
      <c r="F87" s="33">
        <v>0.031145833333333334</v>
      </c>
      <c r="G87" s="33">
        <v>0.031145833333333334</v>
      </c>
      <c r="H87" s="12" t="str">
        <f t="shared" si="4"/>
        <v>4.29/km</v>
      </c>
      <c r="I87" s="13">
        <f t="shared" si="5"/>
        <v>0.008645833333333339</v>
      </c>
      <c r="J87" s="13">
        <f>G87-INDEX($G$5:$G$145,MATCH(D87,$D$5:$D$145,0))</f>
        <v>0.008229166666666666</v>
      </c>
    </row>
    <row r="88" spans="1:10" ht="15" customHeight="1">
      <c r="A88" s="12">
        <v>84</v>
      </c>
      <c r="B88" s="15" t="s">
        <v>223</v>
      </c>
      <c r="C88" s="15" t="s">
        <v>54</v>
      </c>
      <c r="D88" s="12" t="s">
        <v>136</v>
      </c>
      <c r="E88" s="15" t="s">
        <v>114</v>
      </c>
      <c r="F88" s="33">
        <v>0.031180555555555555</v>
      </c>
      <c r="G88" s="33">
        <v>0.031180555555555555</v>
      </c>
      <c r="H88" s="12" t="str">
        <f t="shared" si="4"/>
        <v>4.29/km</v>
      </c>
      <c r="I88" s="13">
        <f t="shared" si="5"/>
        <v>0.00868055555555556</v>
      </c>
      <c r="J88" s="13">
        <f>G88-INDEX($G$5:$G$145,MATCH(D88,$D$5:$D$145,0))</f>
        <v>0.006030092592592594</v>
      </c>
    </row>
    <row r="89" spans="1:10" ht="15" customHeight="1">
      <c r="A89" s="12">
        <v>85</v>
      </c>
      <c r="B89" s="15" t="s">
        <v>224</v>
      </c>
      <c r="C89" s="15" t="s">
        <v>225</v>
      </c>
      <c r="D89" s="12" t="s">
        <v>124</v>
      </c>
      <c r="E89" s="15" t="s">
        <v>114</v>
      </c>
      <c r="F89" s="33">
        <v>0.03119212962962963</v>
      </c>
      <c r="G89" s="33">
        <v>0.03119212962962963</v>
      </c>
      <c r="H89" s="12" t="str">
        <f t="shared" si="4"/>
        <v>4.30/km</v>
      </c>
      <c r="I89" s="13">
        <f t="shared" si="5"/>
        <v>0.008692129629629633</v>
      </c>
      <c r="J89" s="13">
        <f>G89-INDEX($G$5:$G$145,MATCH(D89,$D$5:$D$145,0))</f>
        <v>0.007430555555555555</v>
      </c>
    </row>
    <row r="90" spans="1:10" ht="15" customHeight="1">
      <c r="A90" s="12">
        <v>86</v>
      </c>
      <c r="B90" s="15" t="s">
        <v>226</v>
      </c>
      <c r="C90" s="15" t="s">
        <v>32</v>
      </c>
      <c r="D90" s="12" t="s">
        <v>113</v>
      </c>
      <c r="E90" s="15" t="s">
        <v>163</v>
      </c>
      <c r="F90" s="33">
        <v>0.031226851851851853</v>
      </c>
      <c r="G90" s="33">
        <v>0.031226851851851853</v>
      </c>
      <c r="H90" s="12" t="str">
        <f t="shared" si="4"/>
        <v>4.30/km</v>
      </c>
      <c r="I90" s="13">
        <f t="shared" si="5"/>
        <v>0.008726851851851857</v>
      </c>
      <c r="J90" s="13">
        <f>G90-INDEX($G$5:$G$145,MATCH(D90,$D$5:$D$145,0))</f>
        <v>0.008310185185185184</v>
      </c>
    </row>
    <row r="91" spans="1:10" ht="15" customHeight="1">
      <c r="A91" s="12">
        <v>87</v>
      </c>
      <c r="B91" s="15" t="s">
        <v>227</v>
      </c>
      <c r="C91" s="15" t="s">
        <v>24</v>
      </c>
      <c r="D91" s="12" t="s">
        <v>136</v>
      </c>
      <c r="E91" s="15" t="s">
        <v>131</v>
      </c>
      <c r="F91" s="33">
        <v>0.031342592592592596</v>
      </c>
      <c r="G91" s="33">
        <v>0.031342592592592596</v>
      </c>
      <c r="H91" s="12" t="str">
        <f t="shared" si="4"/>
        <v>4.31/km</v>
      </c>
      <c r="I91" s="13">
        <f t="shared" si="5"/>
        <v>0.0088425925925926</v>
      </c>
      <c r="J91" s="13">
        <f>G91-INDEX($G$5:$G$145,MATCH(D91,$D$5:$D$145,0))</f>
        <v>0.006192129629629634</v>
      </c>
    </row>
    <row r="92" spans="1:10" ht="15" customHeight="1">
      <c r="A92" s="12">
        <v>88</v>
      </c>
      <c r="B92" s="15" t="s">
        <v>228</v>
      </c>
      <c r="C92" s="15" t="s">
        <v>28</v>
      </c>
      <c r="D92" s="12" t="s">
        <v>110</v>
      </c>
      <c r="E92" s="15" t="s">
        <v>131</v>
      </c>
      <c r="F92" s="33">
        <v>0.03142361111111111</v>
      </c>
      <c r="G92" s="33">
        <v>0.03142361111111111</v>
      </c>
      <c r="H92" s="12" t="str">
        <f t="shared" si="4"/>
        <v>4.32/km</v>
      </c>
      <c r="I92" s="13">
        <f t="shared" si="5"/>
        <v>0.008923611111111115</v>
      </c>
      <c r="J92" s="13">
        <f>G92-INDEX($G$5:$G$145,MATCH(D92,$D$5:$D$145,0))</f>
        <v>0.008680555555555556</v>
      </c>
    </row>
    <row r="93" spans="1:10" ht="15" customHeight="1">
      <c r="A93" s="12">
        <v>89</v>
      </c>
      <c r="B93" s="15" t="s">
        <v>229</v>
      </c>
      <c r="C93" s="15" t="s">
        <v>230</v>
      </c>
      <c r="D93" s="12" t="s">
        <v>148</v>
      </c>
      <c r="E93" s="15" t="s">
        <v>138</v>
      </c>
      <c r="F93" s="33">
        <v>0.03164351851851852</v>
      </c>
      <c r="G93" s="33">
        <v>0.03164351851851852</v>
      </c>
      <c r="H93" s="12" t="str">
        <f t="shared" si="4"/>
        <v>4.33/km</v>
      </c>
      <c r="I93" s="13">
        <f t="shared" si="5"/>
        <v>0.009143518518518527</v>
      </c>
      <c r="J93" s="13">
        <f>G93-INDEX($G$5:$G$145,MATCH(D93,$D$5:$D$145,0))</f>
        <v>0.005219907407407413</v>
      </c>
    </row>
    <row r="94" spans="1:10" ht="15" customHeight="1">
      <c r="A94" s="12">
        <v>90</v>
      </c>
      <c r="B94" s="15" t="s">
        <v>231</v>
      </c>
      <c r="C94" s="15" t="s">
        <v>36</v>
      </c>
      <c r="D94" s="12" t="s">
        <v>136</v>
      </c>
      <c r="E94" s="15" t="s">
        <v>173</v>
      </c>
      <c r="F94" s="33">
        <v>0.031712962962962964</v>
      </c>
      <c r="G94" s="33">
        <v>0.031712962962962964</v>
      </c>
      <c r="H94" s="12" t="str">
        <f t="shared" si="4"/>
        <v>4.34/km</v>
      </c>
      <c r="I94" s="13">
        <f t="shared" si="5"/>
        <v>0.009212962962962968</v>
      </c>
      <c r="J94" s="13">
        <f>G94-INDEX($G$5:$G$145,MATCH(D94,$D$5:$D$145,0))</f>
        <v>0.006562500000000002</v>
      </c>
    </row>
    <row r="95" spans="1:10" ht="15" customHeight="1">
      <c r="A95" s="12">
        <v>91</v>
      </c>
      <c r="B95" s="15" t="s">
        <v>232</v>
      </c>
      <c r="C95" s="15" t="s">
        <v>87</v>
      </c>
      <c r="D95" s="12" t="s">
        <v>136</v>
      </c>
      <c r="E95" s="15" t="s">
        <v>131</v>
      </c>
      <c r="F95" s="33">
        <v>0.03172453703703703</v>
      </c>
      <c r="G95" s="33">
        <v>0.03172453703703703</v>
      </c>
      <c r="H95" s="12" t="str">
        <f t="shared" si="4"/>
        <v>4.34/km</v>
      </c>
      <c r="I95" s="13">
        <f t="shared" si="5"/>
        <v>0.009224537037037035</v>
      </c>
      <c r="J95" s="13">
        <f>G95-INDEX($G$5:$G$145,MATCH(D95,$D$5:$D$145,0))</f>
        <v>0.006574074074074069</v>
      </c>
    </row>
    <row r="96" spans="1:10" ht="15" customHeight="1">
      <c r="A96" s="12">
        <v>92</v>
      </c>
      <c r="B96" s="15" t="s">
        <v>233</v>
      </c>
      <c r="C96" s="15" t="s">
        <v>234</v>
      </c>
      <c r="D96" s="12" t="s">
        <v>124</v>
      </c>
      <c r="E96" s="15" t="s">
        <v>235</v>
      </c>
      <c r="F96" s="33">
        <v>0.031828703703703706</v>
      </c>
      <c r="G96" s="33">
        <v>0.031828703703703706</v>
      </c>
      <c r="H96" s="12" t="str">
        <f t="shared" si="4"/>
        <v>4.35/km</v>
      </c>
      <c r="I96" s="13">
        <f t="shared" si="5"/>
        <v>0.00932870370370371</v>
      </c>
      <c r="J96" s="13">
        <f>G96-INDEX($G$5:$G$145,MATCH(D96,$D$5:$D$145,0))</f>
        <v>0.008067129629629632</v>
      </c>
    </row>
    <row r="97" spans="1:10" ht="15" customHeight="1">
      <c r="A97" s="12">
        <v>93</v>
      </c>
      <c r="B97" s="15" t="s">
        <v>236</v>
      </c>
      <c r="C97" s="15" t="s">
        <v>12</v>
      </c>
      <c r="D97" s="12" t="s">
        <v>136</v>
      </c>
      <c r="E97" s="15" t="s">
        <v>114</v>
      </c>
      <c r="F97" s="33">
        <v>0.031828703703703706</v>
      </c>
      <c r="G97" s="33">
        <v>0.031828703703703706</v>
      </c>
      <c r="H97" s="12" t="str">
        <f t="shared" si="4"/>
        <v>4.35/km</v>
      </c>
      <c r="I97" s="13">
        <f t="shared" si="5"/>
        <v>0.00932870370370371</v>
      </c>
      <c r="J97" s="13">
        <f>G97-INDEX($G$5:$G$145,MATCH(D97,$D$5:$D$145,0))</f>
        <v>0.006678240740740745</v>
      </c>
    </row>
    <row r="98" spans="1:10" ht="15" customHeight="1">
      <c r="A98" s="12">
        <v>94</v>
      </c>
      <c r="B98" s="15" t="s">
        <v>237</v>
      </c>
      <c r="C98" s="15" t="s">
        <v>12</v>
      </c>
      <c r="D98" s="12" t="s">
        <v>136</v>
      </c>
      <c r="E98" s="15" t="s">
        <v>238</v>
      </c>
      <c r="F98" s="33">
        <v>0.03190972222222222</v>
      </c>
      <c r="G98" s="33">
        <v>0.03190972222222222</v>
      </c>
      <c r="H98" s="12" t="str">
        <f t="shared" si="4"/>
        <v>4.36/km</v>
      </c>
      <c r="I98" s="13">
        <f t="shared" si="5"/>
        <v>0.009409722222222226</v>
      </c>
      <c r="J98" s="13">
        <f>G98-INDEX($G$5:$G$145,MATCH(D98,$D$5:$D$145,0))</f>
        <v>0.00675925925925926</v>
      </c>
    </row>
    <row r="99" spans="1:10" ht="15" customHeight="1">
      <c r="A99" s="12">
        <v>95</v>
      </c>
      <c r="B99" s="15" t="s">
        <v>239</v>
      </c>
      <c r="C99" s="15" t="s">
        <v>42</v>
      </c>
      <c r="D99" s="12" t="s">
        <v>121</v>
      </c>
      <c r="E99" s="15" t="s">
        <v>127</v>
      </c>
      <c r="F99" s="33">
        <v>0.03194444444444445</v>
      </c>
      <c r="G99" s="33">
        <v>0.03194444444444445</v>
      </c>
      <c r="H99" s="12" t="str">
        <f t="shared" si="4"/>
        <v>4.36/km</v>
      </c>
      <c r="I99" s="13">
        <f t="shared" si="5"/>
        <v>0.009444444444444453</v>
      </c>
      <c r="J99" s="13">
        <f>G99-INDEX($G$5:$G$145,MATCH(D99,$D$5:$D$145,0))</f>
        <v>0.008229166666666673</v>
      </c>
    </row>
    <row r="100" spans="1:10" ht="15" customHeight="1">
      <c r="A100" s="12">
        <v>96</v>
      </c>
      <c r="B100" s="15" t="s">
        <v>88</v>
      </c>
      <c r="C100" s="15" t="s">
        <v>240</v>
      </c>
      <c r="D100" s="12" t="s">
        <v>106</v>
      </c>
      <c r="E100" s="15" t="s">
        <v>146</v>
      </c>
      <c r="F100" s="33">
        <v>0.03196759259259259</v>
      </c>
      <c r="G100" s="33">
        <v>0.03196759259259259</v>
      </c>
      <c r="H100" s="12" t="str">
        <f t="shared" si="4"/>
        <v>4.36/km</v>
      </c>
      <c r="I100" s="13">
        <f t="shared" si="5"/>
        <v>0.009467592592592593</v>
      </c>
      <c r="J100" s="13">
        <f>G100-INDEX($G$5:$G$145,MATCH(D100,$D$5:$D$145,0))</f>
        <v>0.009467592592592593</v>
      </c>
    </row>
    <row r="101" spans="1:10" ht="15" customHeight="1">
      <c r="A101" s="12">
        <v>97</v>
      </c>
      <c r="B101" s="15" t="s">
        <v>241</v>
      </c>
      <c r="C101" s="15" t="s">
        <v>29</v>
      </c>
      <c r="D101" s="12" t="s">
        <v>121</v>
      </c>
      <c r="E101" s="15" t="s">
        <v>146</v>
      </c>
      <c r="F101" s="33">
        <v>0.03199074074074074</v>
      </c>
      <c r="G101" s="33">
        <v>0.03199074074074074</v>
      </c>
      <c r="H101" s="12" t="str">
        <f t="shared" si="4"/>
        <v>4.36/km</v>
      </c>
      <c r="I101" s="13">
        <f t="shared" si="5"/>
        <v>0.009490740740740747</v>
      </c>
      <c r="J101" s="13">
        <f>G101-INDEX($G$5:$G$145,MATCH(D101,$D$5:$D$145,0))</f>
        <v>0.008275462962962967</v>
      </c>
    </row>
    <row r="102" spans="1:10" ht="15" customHeight="1">
      <c r="A102" s="12">
        <v>98</v>
      </c>
      <c r="B102" s="15" t="s">
        <v>242</v>
      </c>
      <c r="C102" s="15" t="s">
        <v>34</v>
      </c>
      <c r="D102" s="12" t="s">
        <v>148</v>
      </c>
      <c r="E102" s="15" t="s">
        <v>125</v>
      </c>
      <c r="F102" s="33">
        <v>0.032025462962962964</v>
      </c>
      <c r="G102" s="33">
        <v>0.032025462962962964</v>
      </c>
      <c r="H102" s="12" t="str">
        <f t="shared" si="4"/>
        <v>4.37/km</v>
      </c>
      <c r="I102" s="13">
        <f t="shared" si="5"/>
        <v>0.009525462962962968</v>
      </c>
      <c r="J102" s="13">
        <f>G102-INDEX($G$5:$G$145,MATCH(D102,$D$5:$D$145,0))</f>
        <v>0.005601851851851854</v>
      </c>
    </row>
    <row r="103" spans="1:10" ht="15" customHeight="1">
      <c r="A103" s="12">
        <v>99</v>
      </c>
      <c r="B103" s="15" t="s">
        <v>243</v>
      </c>
      <c r="C103" s="15" t="s">
        <v>63</v>
      </c>
      <c r="D103" s="12" t="s">
        <v>217</v>
      </c>
      <c r="E103" s="15" t="s">
        <v>168</v>
      </c>
      <c r="F103" s="33">
        <v>0.03203703703703704</v>
      </c>
      <c r="G103" s="33">
        <v>0.03203703703703704</v>
      </c>
      <c r="H103" s="12" t="str">
        <f t="shared" si="4"/>
        <v>4.37/km</v>
      </c>
      <c r="I103" s="13">
        <f t="shared" si="5"/>
        <v>0.009537037037037042</v>
      </c>
      <c r="J103" s="13">
        <f>G103-INDEX($G$5:$G$145,MATCH(D103,$D$5:$D$145,0))</f>
        <v>0.0010879629629629607</v>
      </c>
    </row>
    <row r="104" spans="1:10" ht="15" customHeight="1">
      <c r="A104" s="12">
        <v>100</v>
      </c>
      <c r="B104" s="15" t="s">
        <v>100</v>
      </c>
      <c r="C104" s="15" t="s">
        <v>99</v>
      </c>
      <c r="D104" s="12" t="s">
        <v>151</v>
      </c>
      <c r="E104" s="15" t="s">
        <v>114</v>
      </c>
      <c r="F104" s="33">
        <v>0.03207175925925926</v>
      </c>
      <c r="G104" s="33">
        <v>0.03207175925925926</v>
      </c>
      <c r="H104" s="12" t="str">
        <f t="shared" si="4"/>
        <v>4.37/km</v>
      </c>
      <c r="I104" s="13">
        <f t="shared" si="5"/>
        <v>0.009571759259259262</v>
      </c>
      <c r="J104" s="13">
        <f>G104-INDEX($G$5:$G$145,MATCH(D104,$D$5:$D$145,0))</f>
        <v>0.005347222222222222</v>
      </c>
    </row>
    <row r="105" spans="1:10" ht="15" customHeight="1">
      <c r="A105" s="12">
        <v>101</v>
      </c>
      <c r="B105" s="15" t="s">
        <v>244</v>
      </c>
      <c r="C105" s="15" t="s">
        <v>14</v>
      </c>
      <c r="D105" s="12" t="s">
        <v>136</v>
      </c>
      <c r="E105" s="15" t="s">
        <v>245</v>
      </c>
      <c r="F105" s="33">
        <v>0.03210648148148148</v>
      </c>
      <c r="G105" s="33">
        <v>0.03210648148148148</v>
      </c>
      <c r="H105" s="12" t="str">
        <f aca="true" t="shared" si="6" ref="H105:H144">TEXT(INT((HOUR(G105)*3600+MINUTE(G105)*60+SECOND(G105))/$J$3/60),"0")&amp;"."&amp;TEXT(MOD((HOUR(G105)*3600+MINUTE(G105)*60+SECOND(G105))/$J$3,60),"00")&amp;"/km"</f>
        <v>4.37/km</v>
      </c>
      <c r="I105" s="13">
        <f aca="true" t="shared" si="7" ref="I105:I144">G105-$G$5</f>
        <v>0.009606481481481483</v>
      </c>
      <c r="J105" s="13">
        <f>G105-INDEX($G$5:$G$145,MATCH(D105,$D$5:$D$145,0))</f>
        <v>0.006956018518518518</v>
      </c>
    </row>
    <row r="106" spans="1:10" ht="15" customHeight="1">
      <c r="A106" s="12">
        <v>102</v>
      </c>
      <c r="B106" s="15" t="s">
        <v>246</v>
      </c>
      <c r="C106" s="15" t="s">
        <v>48</v>
      </c>
      <c r="D106" s="12" t="s">
        <v>178</v>
      </c>
      <c r="E106" s="15" t="s">
        <v>114</v>
      </c>
      <c r="F106" s="33">
        <v>0.032164351851851854</v>
      </c>
      <c r="G106" s="33">
        <v>0.032164351851851854</v>
      </c>
      <c r="H106" s="12" t="str">
        <f t="shared" si="6"/>
        <v>4.38/km</v>
      </c>
      <c r="I106" s="13">
        <f t="shared" si="7"/>
        <v>0.009664351851851858</v>
      </c>
      <c r="J106" s="13">
        <f>G106-INDEX($G$5:$G$145,MATCH(D106,$D$5:$D$145,0))</f>
        <v>0.0032175925925925983</v>
      </c>
    </row>
    <row r="107" spans="1:10" ht="15" customHeight="1">
      <c r="A107" s="12">
        <v>103</v>
      </c>
      <c r="B107" s="15" t="s">
        <v>247</v>
      </c>
      <c r="C107" s="15" t="s">
        <v>74</v>
      </c>
      <c r="D107" s="12" t="s">
        <v>217</v>
      </c>
      <c r="E107" s="15" t="s">
        <v>245</v>
      </c>
      <c r="F107" s="33">
        <v>0.032581018518518516</v>
      </c>
      <c r="G107" s="33">
        <v>0.032581018518518516</v>
      </c>
      <c r="H107" s="12" t="str">
        <f t="shared" si="6"/>
        <v>4.42/km</v>
      </c>
      <c r="I107" s="13">
        <f t="shared" si="7"/>
        <v>0.01008101851851852</v>
      </c>
      <c r="J107" s="13">
        <f>G107-INDEX($G$5:$G$145,MATCH(D107,$D$5:$D$145,0))</f>
        <v>0.0016319444444444393</v>
      </c>
    </row>
    <row r="108" spans="1:10" ht="15" customHeight="1">
      <c r="A108" s="12">
        <v>104</v>
      </c>
      <c r="B108" s="15" t="s">
        <v>248</v>
      </c>
      <c r="C108" s="15" t="s">
        <v>92</v>
      </c>
      <c r="D108" s="12" t="s">
        <v>121</v>
      </c>
      <c r="E108" s="15" t="s">
        <v>125</v>
      </c>
      <c r="F108" s="33">
        <v>0.032824074074074075</v>
      </c>
      <c r="G108" s="33">
        <v>0.032824074074074075</v>
      </c>
      <c r="H108" s="12" t="str">
        <f t="shared" si="6"/>
        <v>4.44/km</v>
      </c>
      <c r="I108" s="13">
        <f t="shared" si="7"/>
        <v>0.01032407407407408</v>
      </c>
      <c r="J108" s="13">
        <f>G108-INDEX($G$5:$G$145,MATCH(D108,$D$5:$D$145,0))</f>
        <v>0.009108796296296299</v>
      </c>
    </row>
    <row r="109" spans="1:10" ht="15" customHeight="1">
      <c r="A109" s="12">
        <v>105</v>
      </c>
      <c r="B109" s="15" t="s">
        <v>249</v>
      </c>
      <c r="C109" s="15" t="s">
        <v>28</v>
      </c>
      <c r="D109" s="12" t="s">
        <v>124</v>
      </c>
      <c r="E109" s="15" t="s">
        <v>114</v>
      </c>
      <c r="F109" s="33">
        <v>0.032916666666666664</v>
      </c>
      <c r="G109" s="33">
        <v>0.032916666666666664</v>
      </c>
      <c r="H109" s="12" t="str">
        <f t="shared" si="6"/>
        <v>4.44/km</v>
      </c>
      <c r="I109" s="13">
        <f t="shared" si="7"/>
        <v>0.010416666666666668</v>
      </c>
      <c r="J109" s="13">
        <f>G109-INDEX($G$5:$G$145,MATCH(D109,$D$5:$D$145,0))</f>
        <v>0.00915509259259259</v>
      </c>
    </row>
    <row r="110" spans="1:10" ht="15" customHeight="1">
      <c r="A110" s="12">
        <v>106</v>
      </c>
      <c r="B110" s="15" t="s">
        <v>250</v>
      </c>
      <c r="C110" s="15" t="s">
        <v>102</v>
      </c>
      <c r="D110" s="12" t="s">
        <v>251</v>
      </c>
      <c r="E110" s="15" t="s">
        <v>200</v>
      </c>
      <c r="F110" s="33">
        <v>0.03302083333333333</v>
      </c>
      <c r="G110" s="33">
        <v>0.03302083333333333</v>
      </c>
      <c r="H110" s="12" t="str">
        <f t="shared" si="6"/>
        <v>4.45/km</v>
      </c>
      <c r="I110" s="13">
        <f t="shared" si="7"/>
        <v>0.010520833333333337</v>
      </c>
      <c r="J110" s="13">
        <f>G110-INDEX($G$5:$G$145,MATCH(D110,$D$5:$D$145,0))</f>
        <v>0</v>
      </c>
    </row>
    <row r="111" spans="1:10" ht="15" customHeight="1">
      <c r="A111" s="12">
        <v>107</v>
      </c>
      <c r="B111" s="15" t="s">
        <v>252</v>
      </c>
      <c r="C111" s="15" t="s">
        <v>21</v>
      </c>
      <c r="D111" s="12" t="s">
        <v>178</v>
      </c>
      <c r="E111" s="15" t="s">
        <v>253</v>
      </c>
      <c r="F111" s="33">
        <v>0.03304398148148149</v>
      </c>
      <c r="G111" s="33">
        <v>0.03304398148148149</v>
      </c>
      <c r="H111" s="12" t="str">
        <f t="shared" si="6"/>
        <v>4.46/km</v>
      </c>
      <c r="I111" s="13">
        <f t="shared" si="7"/>
        <v>0.010543981481481491</v>
      </c>
      <c r="J111" s="13">
        <f>G111-INDEX($G$5:$G$145,MATCH(D111,$D$5:$D$145,0))</f>
        <v>0.004097222222222231</v>
      </c>
    </row>
    <row r="112" spans="1:10" ht="15" customHeight="1">
      <c r="A112" s="12">
        <v>108</v>
      </c>
      <c r="B112" s="15" t="s">
        <v>254</v>
      </c>
      <c r="C112" s="15" t="s">
        <v>56</v>
      </c>
      <c r="D112" s="12" t="s">
        <v>217</v>
      </c>
      <c r="E112" s="15" t="s">
        <v>200</v>
      </c>
      <c r="F112" s="33">
        <v>0.03328703703703704</v>
      </c>
      <c r="G112" s="33">
        <v>0.03328703703703704</v>
      </c>
      <c r="H112" s="12" t="str">
        <f t="shared" si="6"/>
        <v>4.48/km</v>
      </c>
      <c r="I112" s="13">
        <f t="shared" si="7"/>
        <v>0.010787037037037043</v>
      </c>
      <c r="J112" s="13">
        <f>G112-INDEX($G$5:$G$145,MATCH(D112,$D$5:$D$145,0))</f>
        <v>0.002337962962962962</v>
      </c>
    </row>
    <row r="113" spans="1:10" ht="15" customHeight="1">
      <c r="A113" s="12">
        <v>109</v>
      </c>
      <c r="B113" s="15" t="s">
        <v>255</v>
      </c>
      <c r="C113" s="15" t="s">
        <v>55</v>
      </c>
      <c r="D113" s="12" t="s">
        <v>110</v>
      </c>
      <c r="E113" s="15" t="s">
        <v>131</v>
      </c>
      <c r="F113" s="33">
        <v>0.033310185185185186</v>
      </c>
      <c r="G113" s="33">
        <v>0.033310185185185186</v>
      </c>
      <c r="H113" s="12" t="str">
        <f t="shared" si="6"/>
        <v>4.48/km</v>
      </c>
      <c r="I113" s="13">
        <f t="shared" si="7"/>
        <v>0.01081018518518519</v>
      </c>
      <c r="J113" s="13">
        <f>G113-INDEX($G$5:$G$145,MATCH(D113,$D$5:$D$145,0))</f>
        <v>0.010567129629629631</v>
      </c>
    </row>
    <row r="114" spans="1:10" ht="15" customHeight="1">
      <c r="A114" s="12">
        <v>110</v>
      </c>
      <c r="B114" s="15" t="s">
        <v>256</v>
      </c>
      <c r="C114" s="15" t="s">
        <v>52</v>
      </c>
      <c r="D114" s="12" t="s">
        <v>136</v>
      </c>
      <c r="E114" s="15" t="s">
        <v>131</v>
      </c>
      <c r="F114" s="33">
        <v>0.03346064814814815</v>
      </c>
      <c r="G114" s="33">
        <v>0.03346064814814815</v>
      </c>
      <c r="H114" s="12" t="str">
        <f t="shared" si="6"/>
        <v>4.49/km</v>
      </c>
      <c r="I114" s="13">
        <f t="shared" si="7"/>
        <v>0.010960648148148153</v>
      </c>
      <c r="J114" s="13">
        <f>G114-INDEX($G$5:$G$145,MATCH(D114,$D$5:$D$145,0))</f>
        <v>0.008310185185185188</v>
      </c>
    </row>
    <row r="115" spans="1:10" ht="15" customHeight="1">
      <c r="A115" s="12">
        <v>111</v>
      </c>
      <c r="B115" s="15" t="s">
        <v>257</v>
      </c>
      <c r="C115" s="15" t="s">
        <v>258</v>
      </c>
      <c r="D115" s="12" t="s">
        <v>259</v>
      </c>
      <c r="E115" s="15" t="s">
        <v>146</v>
      </c>
      <c r="F115" s="33">
        <v>0.03356481481481482</v>
      </c>
      <c r="G115" s="33">
        <v>0.03356481481481482</v>
      </c>
      <c r="H115" s="12" t="str">
        <f t="shared" si="6"/>
        <v>4.50/km</v>
      </c>
      <c r="I115" s="13">
        <f t="shared" si="7"/>
        <v>0.011064814814814822</v>
      </c>
      <c r="J115" s="13">
        <f>G115-INDEX($G$5:$G$145,MATCH(D115,$D$5:$D$145,0))</f>
        <v>0</v>
      </c>
    </row>
    <row r="116" spans="1:10" ht="15" customHeight="1">
      <c r="A116" s="12">
        <v>112</v>
      </c>
      <c r="B116" s="15" t="s">
        <v>59</v>
      </c>
      <c r="C116" s="15" t="s">
        <v>17</v>
      </c>
      <c r="D116" s="12" t="s">
        <v>251</v>
      </c>
      <c r="E116" s="15" t="s">
        <v>200</v>
      </c>
      <c r="F116" s="33">
        <v>0.03359953703703704</v>
      </c>
      <c r="G116" s="33">
        <v>0.03359953703703704</v>
      </c>
      <c r="H116" s="12" t="str">
        <f t="shared" si="6"/>
        <v>4.50/km</v>
      </c>
      <c r="I116" s="13">
        <f t="shared" si="7"/>
        <v>0.011099537037037043</v>
      </c>
      <c r="J116" s="13">
        <f>G116-INDEX($G$5:$G$145,MATCH(D116,$D$5:$D$145,0))</f>
        <v>0.0005787037037037063</v>
      </c>
    </row>
    <row r="117" spans="1:10" ht="15" customHeight="1">
      <c r="A117" s="12">
        <v>113</v>
      </c>
      <c r="B117" s="15" t="s">
        <v>260</v>
      </c>
      <c r="C117" s="15" t="s">
        <v>39</v>
      </c>
      <c r="D117" s="12" t="s">
        <v>221</v>
      </c>
      <c r="E117" s="15" t="s">
        <v>146</v>
      </c>
      <c r="F117" s="33">
        <v>0.033680555555555554</v>
      </c>
      <c r="G117" s="33">
        <v>0.033680555555555554</v>
      </c>
      <c r="H117" s="12" t="str">
        <f t="shared" si="6"/>
        <v>4.51/km</v>
      </c>
      <c r="I117" s="13">
        <f t="shared" si="7"/>
        <v>0.011180555555555558</v>
      </c>
      <c r="J117" s="13">
        <f>G117-INDEX($G$5:$G$145,MATCH(D117,$D$5:$D$145,0))</f>
        <v>0.0026041666666666644</v>
      </c>
    </row>
    <row r="118" spans="1:10" ht="15" customHeight="1">
      <c r="A118" s="12">
        <v>114</v>
      </c>
      <c r="B118" s="15" t="s">
        <v>239</v>
      </c>
      <c r="C118" s="15" t="s">
        <v>68</v>
      </c>
      <c r="D118" s="12" t="s">
        <v>113</v>
      </c>
      <c r="E118" s="15" t="s">
        <v>127</v>
      </c>
      <c r="F118" s="33">
        <v>0.0337037037037037</v>
      </c>
      <c r="G118" s="33">
        <v>0.0337037037037037</v>
      </c>
      <c r="H118" s="12" t="str">
        <f t="shared" si="6"/>
        <v>4.51/km</v>
      </c>
      <c r="I118" s="13">
        <f t="shared" si="7"/>
        <v>0.011203703703703705</v>
      </c>
      <c r="J118" s="13">
        <f>G118-INDEX($G$5:$G$145,MATCH(D118,$D$5:$D$145,0))</f>
        <v>0.010787037037037032</v>
      </c>
    </row>
    <row r="119" spans="1:10" ht="15" customHeight="1">
      <c r="A119" s="12">
        <v>115</v>
      </c>
      <c r="B119" s="15" t="s">
        <v>104</v>
      </c>
      <c r="C119" s="15" t="s">
        <v>261</v>
      </c>
      <c r="D119" s="12" t="s">
        <v>121</v>
      </c>
      <c r="E119" s="15" t="s">
        <v>235</v>
      </c>
      <c r="F119" s="33">
        <v>0.034131944444444444</v>
      </c>
      <c r="G119" s="33">
        <v>0.034131944444444444</v>
      </c>
      <c r="H119" s="12" t="str">
        <f t="shared" si="6"/>
        <v>4.55/km</v>
      </c>
      <c r="I119" s="13">
        <f t="shared" si="7"/>
        <v>0.011631944444444448</v>
      </c>
      <c r="J119" s="13">
        <f>G119-INDEX($G$5:$G$145,MATCH(D119,$D$5:$D$145,0))</f>
        <v>0.010416666666666668</v>
      </c>
    </row>
    <row r="120" spans="1:10" ht="15" customHeight="1">
      <c r="A120" s="12">
        <v>116</v>
      </c>
      <c r="B120" s="15" t="s">
        <v>262</v>
      </c>
      <c r="C120" s="15" t="s">
        <v>14</v>
      </c>
      <c r="D120" s="12" t="s">
        <v>110</v>
      </c>
      <c r="E120" s="15" t="s">
        <v>131</v>
      </c>
      <c r="F120" s="33">
        <v>0.03417824074074074</v>
      </c>
      <c r="G120" s="33">
        <v>0.03417824074074074</v>
      </c>
      <c r="H120" s="12" t="str">
        <f t="shared" si="6"/>
        <v>4.55/km</v>
      </c>
      <c r="I120" s="13">
        <f t="shared" si="7"/>
        <v>0.011678240740740743</v>
      </c>
      <c r="J120" s="13">
        <f>G120-INDEX($G$5:$G$145,MATCH(D120,$D$5:$D$145,0))</f>
        <v>0.011435185185185184</v>
      </c>
    </row>
    <row r="121" spans="1:10" ht="15" customHeight="1">
      <c r="A121" s="12">
        <v>117</v>
      </c>
      <c r="B121" s="15" t="s">
        <v>263</v>
      </c>
      <c r="C121" s="15" t="s">
        <v>101</v>
      </c>
      <c r="D121" s="12" t="s">
        <v>221</v>
      </c>
      <c r="E121" s="15" t="s">
        <v>146</v>
      </c>
      <c r="F121" s="33">
        <v>0.03436342592592593</v>
      </c>
      <c r="G121" s="33">
        <v>0.03436342592592593</v>
      </c>
      <c r="H121" s="12" t="str">
        <f t="shared" si="6"/>
        <v>4.57/km</v>
      </c>
      <c r="I121" s="13">
        <f t="shared" si="7"/>
        <v>0.011863425925925934</v>
      </c>
      <c r="J121" s="13">
        <f>G121-INDEX($G$5:$G$145,MATCH(D121,$D$5:$D$145,0))</f>
        <v>0.0032870370370370397</v>
      </c>
    </row>
    <row r="122" spans="1:10" ht="15" customHeight="1">
      <c r="A122" s="12">
        <v>118</v>
      </c>
      <c r="B122" s="15" t="s">
        <v>162</v>
      </c>
      <c r="C122" s="15" t="s">
        <v>94</v>
      </c>
      <c r="D122" s="12" t="s">
        <v>148</v>
      </c>
      <c r="E122" s="15" t="s">
        <v>125</v>
      </c>
      <c r="F122" s="33">
        <v>0.034571759259259253</v>
      </c>
      <c r="G122" s="33">
        <v>0.034571759259259253</v>
      </c>
      <c r="H122" s="12" t="str">
        <f t="shared" si="6"/>
        <v>4.59/km</v>
      </c>
      <c r="I122" s="13">
        <f t="shared" si="7"/>
        <v>0.012071759259259258</v>
      </c>
      <c r="J122" s="13">
        <f>G122-INDEX($G$5:$G$145,MATCH(D122,$D$5:$D$145,0))</f>
        <v>0.008148148148148144</v>
      </c>
    </row>
    <row r="123" spans="1:10" ht="15" customHeight="1">
      <c r="A123" s="12">
        <v>119</v>
      </c>
      <c r="B123" s="15" t="s">
        <v>264</v>
      </c>
      <c r="C123" s="15" t="s">
        <v>103</v>
      </c>
      <c r="D123" s="12" t="s">
        <v>151</v>
      </c>
      <c r="E123" s="15" t="s">
        <v>168</v>
      </c>
      <c r="F123" s="33">
        <v>0.034652777777777775</v>
      </c>
      <c r="G123" s="33">
        <v>0.034652777777777775</v>
      </c>
      <c r="H123" s="12" t="str">
        <f t="shared" si="6"/>
        <v>4.59/km</v>
      </c>
      <c r="I123" s="13">
        <f t="shared" si="7"/>
        <v>0.01215277777777778</v>
      </c>
      <c r="J123" s="13">
        <f>G123-INDEX($G$5:$G$145,MATCH(D123,$D$5:$D$145,0))</f>
        <v>0.00792824074074074</v>
      </c>
    </row>
    <row r="124" spans="1:10" ht="15" customHeight="1">
      <c r="A124" s="12">
        <v>120</v>
      </c>
      <c r="B124" s="15" t="s">
        <v>265</v>
      </c>
      <c r="C124" s="15" t="s">
        <v>31</v>
      </c>
      <c r="D124" s="12" t="s">
        <v>251</v>
      </c>
      <c r="E124" s="15" t="s">
        <v>146</v>
      </c>
      <c r="F124" s="33">
        <v>0.03469907407407408</v>
      </c>
      <c r="G124" s="33">
        <v>0.03469907407407408</v>
      </c>
      <c r="H124" s="12" t="str">
        <f t="shared" si="6"/>
        <v>4.60/km</v>
      </c>
      <c r="I124" s="13">
        <f t="shared" si="7"/>
        <v>0.012199074074074081</v>
      </c>
      <c r="J124" s="13">
        <f>G124-INDEX($G$5:$G$145,MATCH(D124,$D$5:$D$145,0))</f>
        <v>0.001678240740740744</v>
      </c>
    </row>
    <row r="125" spans="1:10" ht="15" customHeight="1">
      <c r="A125" s="12">
        <v>121</v>
      </c>
      <c r="B125" s="15" t="s">
        <v>266</v>
      </c>
      <c r="C125" s="15" t="s">
        <v>53</v>
      </c>
      <c r="D125" s="12" t="s">
        <v>121</v>
      </c>
      <c r="E125" s="15" t="s">
        <v>114</v>
      </c>
      <c r="F125" s="33">
        <v>0.03474537037037037</v>
      </c>
      <c r="G125" s="33">
        <v>0.03474537037037037</v>
      </c>
      <c r="H125" s="12" t="str">
        <f t="shared" si="6"/>
        <v>5.00/km</v>
      </c>
      <c r="I125" s="13">
        <f t="shared" si="7"/>
        <v>0.012245370370370375</v>
      </c>
      <c r="J125" s="13">
        <f>G125-INDEX($G$5:$G$145,MATCH(D125,$D$5:$D$145,0))</f>
        <v>0.011030092592592595</v>
      </c>
    </row>
    <row r="126" spans="1:10" ht="15" customHeight="1">
      <c r="A126" s="12">
        <v>122</v>
      </c>
      <c r="B126" s="15" t="s">
        <v>66</v>
      </c>
      <c r="C126" s="15" t="s">
        <v>267</v>
      </c>
      <c r="D126" s="12" t="s">
        <v>148</v>
      </c>
      <c r="E126" s="15" t="s">
        <v>80</v>
      </c>
      <c r="F126" s="33">
        <v>0.035208333333333335</v>
      </c>
      <c r="G126" s="33">
        <v>0.035208333333333335</v>
      </c>
      <c r="H126" s="12" t="str">
        <f t="shared" si="6"/>
        <v>5.04/km</v>
      </c>
      <c r="I126" s="13">
        <f t="shared" si="7"/>
        <v>0.012708333333333339</v>
      </c>
      <c r="J126" s="13">
        <f>G126-INDEX($G$5:$G$145,MATCH(D126,$D$5:$D$145,0))</f>
        <v>0.008784722222222225</v>
      </c>
    </row>
    <row r="127" spans="1:10" ht="15" customHeight="1">
      <c r="A127" s="12">
        <v>123</v>
      </c>
      <c r="B127" s="15" t="s">
        <v>268</v>
      </c>
      <c r="C127" s="15" t="s">
        <v>15</v>
      </c>
      <c r="D127" s="12" t="s">
        <v>113</v>
      </c>
      <c r="E127" s="15" t="s">
        <v>114</v>
      </c>
      <c r="F127" s="33">
        <v>0.03542824074074074</v>
      </c>
      <c r="G127" s="33">
        <v>0.03542824074074074</v>
      </c>
      <c r="H127" s="12" t="str">
        <f t="shared" si="6"/>
        <v>5.06/km</v>
      </c>
      <c r="I127" s="13">
        <f t="shared" si="7"/>
        <v>0.012928240740740744</v>
      </c>
      <c r="J127" s="13">
        <f>G127-INDEX($G$5:$G$145,MATCH(D127,$D$5:$D$145,0))</f>
        <v>0.01251157407407407</v>
      </c>
    </row>
    <row r="128" spans="1:10" ht="15" customHeight="1">
      <c r="A128" s="12">
        <v>124</v>
      </c>
      <c r="B128" s="15" t="s">
        <v>269</v>
      </c>
      <c r="C128" s="15" t="s">
        <v>18</v>
      </c>
      <c r="D128" s="12" t="s">
        <v>121</v>
      </c>
      <c r="E128" s="15" t="s">
        <v>119</v>
      </c>
      <c r="F128" s="33">
        <v>0.03543981481481481</v>
      </c>
      <c r="G128" s="33">
        <v>0.03543981481481481</v>
      </c>
      <c r="H128" s="12" t="str">
        <f t="shared" si="6"/>
        <v>5.06/km</v>
      </c>
      <c r="I128" s="13">
        <f t="shared" si="7"/>
        <v>0.012939814814814817</v>
      </c>
      <c r="J128" s="13">
        <f>G128-INDEX($G$5:$G$145,MATCH(D128,$D$5:$D$145,0))</f>
        <v>0.011724537037037037</v>
      </c>
    </row>
    <row r="129" spans="1:10" ht="15" customHeight="1">
      <c r="A129" s="12">
        <v>125</v>
      </c>
      <c r="B129" s="15" t="s">
        <v>270</v>
      </c>
      <c r="C129" s="15" t="s">
        <v>93</v>
      </c>
      <c r="D129" s="12" t="s">
        <v>124</v>
      </c>
      <c r="E129" s="15" t="s">
        <v>127</v>
      </c>
      <c r="F129" s="33">
        <v>0.03570601851851852</v>
      </c>
      <c r="G129" s="33">
        <v>0.03570601851851852</v>
      </c>
      <c r="H129" s="12" t="str">
        <f t="shared" si="6"/>
        <v>5.09/km</v>
      </c>
      <c r="I129" s="13">
        <f t="shared" si="7"/>
        <v>0.013206018518518523</v>
      </c>
      <c r="J129" s="13">
        <f>G129-INDEX($G$5:$G$145,MATCH(D129,$D$5:$D$145,0))</f>
        <v>0.011944444444444445</v>
      </c>
    </row>
    <row r="130" spans="1:10" ht="15" customHeight="1">
      <c r="A130" s="12">
        <v>126</v>
      </c>
      <c r="B130" s="15" t="s">
        <v>271</v>
      </c>
      <c r="C130" s="15" t="s">
        <v>92</v>
      </c>
      <c r="D130" s="12" t="s">
        <v>136</v>
      </c>
      <c r="E130" s="15" t="s">
        <v>80</v>
      </c>
      <c r="F130" s="33">
        <v>0.03597222222222222</v>
      </c>
      <c r="G130" s="33">
        <v>0.03597222222222222</v>
      </c>
      <c r="H130" s="12" t="str">
        <f t="shared" si="6"/>
        <v>5.11/km</v>
      </c>
      <c r="I130" s="13">
        <f t="shared" si="7"/>
        <v>0.013472222222222222</v>
      </c>
      <c r="J130" s="13">
        <f>G130-INDEX($G$5:$G$145,MATCH(D130,$D$5:$D$145,0))</f>
        <v>0.010821759259259257</v>
      </c>
    </row>
    <row r="131" spans="1:10" ht="15" customHeight="1">
      <c r="A131" s="12">
        <v>127</v>
      </c>
      <c r="B131" s="15" t="s">
        <v>272</v>
      </c>
      <c r="C131" s="15" t="s">
        <v>33</v>
      </c>
      <c r="D131" s="12" t="s">
        <v>217</v>
      </c>
      <c r="E131" s="15" t="s">
        <v>80</v>
      </c>
      <c r="F131" s="33">
        <v>0.0364699074074074</v>
      </c>
      <c r="G131" s="33">
        <v>0.0364699074074074</v>
      </c>
      <c r="H131" s="12" t="str">
        <f t="shared" si="6"/>
        <v>5.15/km</v>
      </c>
      <c r="I131" s="13">
        <f t="shared" si="7"/>
        <v>0.013969907407407407</v>
      </c>
      <c r="J131" s="13">
        <f>G131-INDEX($G$5:$G$145,MATCH(D131,$D$5:$D$145,0))</f>
        <v>0.0055208333333333255</v>
      </c>
    </row>
    <row r="132" spans="1:10" ht="15" customHeight="1">
      <c r="A132" s="12">
        <v>128</v>
      </c>
      <c r="B132" s="15" t="s">
        <v>79</v>
      </c>
      <c r="C132" s="15" t="s">
        <v>21</v>
      </c>
      <c r="D132" s="12" t="s">
        <v>136</v>
      </c>
      <c r="E132" s="15" t="s">
        <v>84</v>
      </c>
      <c r="F132" s="33">
        <v>0.0365625</v>
      </c>
      <c r="G132" s="33">
        <v>0.0365625</v>
      </c>
      <c r="H132" s="12" t="str">
        <f t="shared" si="6"/>
        <v>5.16/km</v>
      </c>
      <c r="I132" s="13">
        <f t="shared" si="7"/>
        <v>0.014062500000000002</v>
      </c>
      <c r="J132" s="13">
        <f>G132-INDEX($G$5:$G$145,MATCH(D132,$D$5:$D$145,0))</f>
        <v>0.011412037037037037</v>
      </c>
    </row>
    <row r="133" spans="1:10" ht="15" customHeight="1">
      <c r="A133" s="12">
        <v>129</v>
      </c>
      <c r="B133" s="15" t="s">
        <v>273</v>
      </c>
      <c r="C133" s="15" t="s">
        <v>53</v>
      </c>
      <c r="D133" s="12" t="s">
        <v>121</v>
      </c>
      <c r="E133" s="15" t="s">
        <v>114</v>
      </c>
      <c r="F133" s="33">
        <v>0.03681712962962963</v>
      </c>
      <c r="G133" s="33">
        <v>0.03681712962962963</v>
      </c>
      <c r="H133" s="12" t="str">
        <f t="shared" si="6"/>
        <v>5.18/km</v>
      </c>
      <c r="I133" s="13">
        <f t="shared" si="7"/>
        <v>0.014317129629629635</v>
      </c>
      <c r="J133" s="13">
        <f>G133-INDEX($G$5:$G$145,MATCH(D133,$D$5:$D$145,0))</f>
        <v>0.013101851851851854</v>
      </c>
    </row>
    <row r="134" spans="1:10" ht="15" customHeight="1">
      <c r="A134" s="12">
        <v>130</v>
      </c>
      <c r="B134" s="15" t="s">
        <v>274</v>
      </c>
      <c r="C134" s="15" t="s">
        <v>63</v>
      </c>
      <c r="D134" s="12" t="s">
        <v>217</v>
      </c>
      <c r="E134" s="15" t="s">
        <v>114</v>
      </c>
      <c r="F134" s="33">
        <v>0.03681712962962963</v>
      </c>
      <c r="G134" s="33">
        <v>0.03681712962962963</v>
      </c>
      <c r="H134" s="12" t="str">
        <f t="shared" si="6"/>
        <v>5.18/km</v>
      </c>
      <c r="I134" s="13">
        <f t="shared" si="7"/>
        <v>0.014317129629629635</v>
      </c>
      <c r="J134" s="13">
        <f>G134-INDEX($G$5:$G$145,MATCH(D134,$D$5:$D$145,0))</f>
        <v>0.0058680555555555534</v>
      </c>
    </row>
    <row r="135" spans="1:10" ht="15" customHeight="1">
      <c r="A135" s="12">
        <v>131</v>
      </c>
      <c r="B135" s="15" t="s">
        <v>275</v>
      </c>
      <c r="C135" s="15" t="s">
        <v>97</v>
      </c>
      <c r="D135" s="12" t="s">
        <v>221</v>
      </c>
      <c r="E135" s="15" t="s">
        <v>127</v>
      </c>
      <c r="F135" s="33">
        <v>0.03703703703703704</v>
      </c>
      <c r="G135" s="33">
        <v>0.03703703703703704</v>
      </c>
      <c r="H135" s="12" t="str">
        <f t="shared" si="6"/>
        <v>5.20/km</v>
      </c>
      <c r="I135" s="13">
        <f t="shared" si="7"/>
        <v>0.014537037037037046</v>
      </c>
      <c r="J135" s="13">
        <f>G135-INDEX($G$5:$G$145,MATCH(D135,$D$5:$D$145,0))</f>
        <v>0.005960648148148152</v>
      </c>
    </row>
    <row r="136" spans="1:10" ht="15" customHeight="1">
      <c r="A136" s="12">
        <v>132</v>
      </c>
      <c r="B136" s="15" t="s">
        <v>276</v>
      </c>
      <c r="C136" s="15" t="s">
        <v>41</v>
      </c>
      <c r="D136" s="12" t="s">
        <v>251</v>
      </c>
      <c r="E136" s="15" t="s">
        <v>131</v>
      </c>
      <c r="F136" s="33">
        <v>0.037453703703703704</v>
      </c>
      <c r="G136" s="33">
        <v>0.037453703703703704</v>
      </c>
      <c r="H136" s="12" t="str">
        <f t="shared" si="6"/>
        <v>5.24/km</v>
      </c>
      <c r="I136" s="13">
        <f t="shared" si="7"/>
        <v>0.014953703703703709</v>
      </c>
      <c r="J136" s="13">
        <f>G136-INDEX($G$5:$G$145,MATCH(D136,$D$5:$D$145,0))</f>
        <v>0.004432870370370372</v>
      </c>
    </row>
    <row r="137" spans="1:10" ht="15" customHeight="1">
      <c r="A137" s="12">
        <v>133</v>
      </c>
      <c r="B137" s="15" t="s">
        <v>277</v>
      </c>
      <c r="C137" s="15" t="s">
        <v>278</v>
      </c>
      <c r="D137" s="12" t="s">
        <v>259</v>
      </c>
      <c r="E137" s="15" t="s">
        <v>125</v>
      </c>
      <c r="F137" s="33">
        <v>0.03761574074074074</v>
      </c>
      <c r="G137" s="33">
        <v>0.03761574074074074</v>
      </c>
      <c r="H137" s="12" t="str">
        <f t="shared" si="6"/>
        <v>5.25/km</v>
      </c>
      <c r="I137" s="13">
        <f t="shared" si="7"/>
        <v>0.015115740740740746</v>
      </c>
      <c r="J137" s="13">
        <f>G137-INDEX($G$5:$G$145,MATCH(D137,$D$5:$D$145,0))</f>
        <v>0.004050925925925923</v>
      </c>
    </row>
    <row r="138" spans="1:10" ht="15" customHeight="1">
      <c r="A138" s="12">
        <v>134</v>
      </c>
      <c r="B138" s="15" t="s">
        <v>279</v>
      </c>
      <c r="C138" s="15" t="s">
        <v>51</v>
      </c>
      <c r="D138" s="12" t="s">
        <v>251</v>
      </c>
      <c r="E138" s="15" t="s">
        <v>114</v>
      </c>
      <c r="F138" s="33">
        <v>0.0383912037037037</v>
      </c>
      <c r="G138" s="33">
        <v>0.0383912037037037</v>
      </c>
      <c r="H138" s="12" t="str">
        <f t="shared" si="6"/>
        <v>5.32/km</v>
      </c>
      <c r="I138" s="13">
        <f t="shared" si="7"/>
        <v>0.015891203703703703</v>
      </c>
      <c r="J138" s="13">
        <f>G138-INDEX($G$5:$G$145,MATCH(D138,$D$5:$D$145,0))</f>
        <v>0.005370370370370366</v>
      </c>
    </row>
    <row r="139" spans="1:10" ht="15" customHeight="1">
      <c r="A139" s="12">
        <v>135</v>
      </c>
      <c r="B139" s="15" t="s">
        <v>280</v>
      </c>
      <c r="C139" s="15" t="s">
        <v>89</v>
      </c>
      <c r="D139" s="12" t="s">
        <v>148</v>
      </c>
      <c r="E139" s="15" t="s">
        <v>163</v>
      </c>
      <c r="F139" s="33">
        <v>0.03900462962962963</v>
      </c>
      <c r="G139" s="33">
        <v>0.03900462962962963</v>
      </c>
      <c r="H139" s="12" t="str">
        <f t="shared" si="6"/>
        <v>5.37/km</v>
      </c>
      <c r="I139" s="13">
        <f t="shared" si="7"/>
        <v>0.016504629629629636</v>
      </c>
      <c r="J139" s="13">
        <f>G139-INDEX($G$5:$G$145,MATCH(D139,$D$5:$D$145,0))</f>
        <v>0.012581018518518523</v>
      </c>
    </row>
    <row r="140" spans="1:10" ht="15" customHeight="1">
      <c r="A140" s="12">
        <v>136</v>
      </c>
      <c r="B140" s="15" t="s">
        <v>281</v>
      </c>
      <c r="C140" s="15" t="s">
        <v>56</v>
      </c>
      <c r="D140" s="12" t="s">
        <v>217</v>
      </c>
      <c r="E140" s="15" t="s">
        <v>80</v>
      </c>
      <c r="F140" s="33">
        <v>0.03930555555555556</v>
      </c>
      <c r="G140" s="33">
        <v>0.03930555555555556</v>
      </c>
      <c r="H140" s="12" t="str">
        <f t="shared" si="6"/>
        <v>5.40/km</v>
      </c>
      <c r="I140" s="13">
        <f t="shared" si="7"/>
        <v>0.016805555555555563</v>
      </c>
      <c r="J140" s="13">
        <f>G140-INDEX($G$5:$G$145,MATCH(D140,$D$5:$D$145,0))</f>
        <v>0.008356481481481482</v>
      </c>
    </row>
    <row r="141" spans="1:10" ht="15" customHeight="1">
      <c r="A141" s="12">
        <v>137</v>
      </c>
      <c r="B141" s="15" t="s">
        <v>282</v>
      </c>
      <c r="C141" s="15" t="s">
        <v>28</v>
      </c>
      <c r="D141" s="12" t="s">
        <v>113</v>
      </c>
      <c r="E141" s="15" t="s">
        <v>114</v>
      </c>
      <c r="F141" s="33">
        <v>0.039328703703703706</v>
      </c>
      <c r="G141" s="33">
        <v>0.039328703703703706</v>
      </c>
      <c r="H141" s="12" t="str">
        <f t="shared" si="6"/>
        <v>5.40/km</v>
      </c>
      <c r="I141" s="13">
        <f t="shared" si="7"/>
        <v>0.01682870370370371</v>
      </c>
      <c r="J141" s="13">
        <f>G141-INDEX($G$5:$G$145,MATCH(D141,$D$5:$D$145,0))</f>
        <v>0.016412037037037037</v>
      </c>
    </row>
    <row r="142" spans="1:10" ht="15" customHeight="1">
      <c r="A142" s="12">
        <v>138</v>
      </c>
      <c r="B142" s="15" t="s">
        <v>88</v>
      </c>
      <c r="C142" s="15" t="s">
        <v>43</v>
      </c>
      <c r="D142" s="12" t="s">
        <v>136</v>
      </c>
      <c r="E142" s="15" t="s">
        <v>146</v>
      </c>
      <c r="F142" s="33">
        <v>0.03934027777777777</v>
      </c>
      <c r="G142" s="33">
        <v>0.03934027777777777</v>
      </c>
      <c r="H142" s="12" t="str">
        <f t="shared" si="6"/>
        <v>5.40/km</v>
      </c>
      <c r="I142" s="13">
        <f t="shared" si="7"/>
        <v>0.016840277777777777</v>
      </c>
      <c r="J142" s="13">
        <f>G142-INDEX($G$5:$G$145,MATCH(D142,$D$5:$D$145,0))</f>
        <v>0.014189814814814811</v>
      </c>
    </row>
    <row r="143" spans="1:10" ht="15" customHeight="1">
      <c r="A143" s="12">
        <v>139</v>
      </c>
      <c r="B143" s="15" t="s">
        <v>283</v>
      </c>
      <c r="C143" s="15" t="s">
        <v>20</v>
      </c>
      <c r="D143" s="12" t="s">
        <v>136</v>
      </c>
      <c r="E143" s="15" t="s">
        <v>173</v>
      </c>
      <c r="F143" s="33">
        <v>0.03936342592592592</v>
      </c>
      <c r="G143" s="33">
        <v>0.03936342592592592</v>
      </c>
      <c r="H143" s="12" t="str">
        <f t="shared" si="6"/>
        <v>5.40/km</v>
      </c>
      <c r="I143" s="13">
        <f t="shared" si="7"/>
        <v>0.016863425925925924</v>
      </c>
      <c r="J143" s="13">
        <f>G143-INDEX($G$5:$G$145,MATCH(D143,$D$5:$D$145,0))</f>
        <v>0.014212962962962958</v>
      </c>
    </row>
    <row r="144" spans="1:10" ht="15" customHeight="1">
      <c r="A144" s="12">
        <v>140</v>
      </c>
      <c r="B144" s="15" t="s">
        <v>284</v>
      </c>
      <c r="C144" s="15" t="s">
        <v>42</v>
      </c>
      <c r="D144" s="12" t="s">
        <v>136</v>
      </c>
      <c r="E144" s="15" t="s">
        <v>285</v>
      </c>
      <c r="F144" s="33">
        <v>0.03960648148148148</v>
      </c>
      <c r="G144" s="33">
        <v>0.03960648148148148</v>
      </c>
      <c r="H144" s="12" t="str">
        <f t="shared" si="6"/>
        <v>5.42/km</v>
      </c>
      <c r="I144" s="13">
        <f t="shared" si="7"/>
        <v>0.017106481481481483</v>
      </c>
      <c r="J144" s="13">
        <f>G144-INDEX($G$5:$G$145,MATCH(D144,$D$5:$D$145,0))</f>
        <v>0.014456018518518517</v>
      </c>
    </row>
    <row r="145" spans="1:10" ht="15" customHeight="1">
      <c r="A145" s="12">
        <v>141</v>
      </c>
      <c r="B145" s="15" t="s">
        <v>286</v>
      </c>
      <c r="C145" s="15" t="s">
        <v>287</v>
      </c>
      <c r="D145" s="12" t="s">
        <v>259</v>
      </c>
      <c r="E145" s="15" t="s">
        <v>146</v>
      </c>
      <c r="F145" s="33">
        <v>0.039768518518518516</v>
      </c>
      <c r="G145" s="33">
        <v>0.039768518518518516</v>
      </c>
      <c r="H145" s="12" t="str">
        <f>TEXT(INT((HOUR(G145)*3600+MINUTE(G145)*60+SECOND(G145))/$J$3/60),"0")&amp;"."&amp;TEXT(MOD((HOUR(G145)*3600+MINUTE(G145)*60+SECOND(G145))/$J$3,60),"00")&amp;"/km"</f>
        <v>5.44/km</v>
      </c>
      <c r="I145" s="13">
        <f>G145-$G$5</f>
        <v>0.01726851851851852</v>
      </c>
      <c r="J145" s="13">
        <f>G145-INDEX($G$5:$G$145,MATCH(D145,$D$5:$D$145,0))</f>
        <v>0.006203703703703697</v>
      </c>
    </row>
    <row r="146" spans="1:10" ht="12.75">
      <c r="A146" s="12">
        <v>142</v>
      </c>
      <c r="B146" s="15" t="s">
        <v>288</v>
      </c>
      <c r="C146" s="15" t="s">
        <v>72</v>
      </c>
      <c r="D146" s="12" t="s">
        <v>188</v>
      </c>
      <c r="E146" s="15" t="s">
        <v>146</v>
      </c>
      <c r="F146" s="33">
        <v>0.04059027777777778</v>
      </c>
      <c r="G146" s="33">
        <v>0.04059027777777778</v>
      </c>
      <c r="H146" s="12" t="str">
        <f>TEXT(INT((HOUR(G146)*3600+MINUTE(G146)*60+SECOND(G146))/$J$3/60),"0")&amp;"."&amp;TEXT(MOD((HOUR(G146)*3600+MINUTE(G146)*60+SECOND(G146))/$J$3,60),"00")&amp;"/km"</f>
        <v>5.51/km</v>
      </c>
      <c r="I146" s="13">
        <f>G146-$G$5</f>
        <v>0.018090277777777785</v>
      </c>
      <c r="J146" s="13">
        <f>G146-INDEX($G$5:$G$145,MATCH(D146,$D$5:$D$145,0))</f>
        <v>0.011261574074074077</v>
      </c>
    </row>
    <row r="147" spans="1:10" ht="12.75">
      <c r="A147" s="12">
        <v>143</v>
      </c>
      <c r="B147" s="15" t="s">
        <v>289</v>
      </c>
      <c r="C147" s="15" t="s">
        <v>70</v>
      </c>
      <c r="D147" s="12" t="s">
        <v>217</v>
      </c>
      <c r="E147" s="15" t="s">
        <v>290</v>
      </c>
      <c r="F147" s="33">
        <v>0.04207175925925926</v>
      </c>
      <c r="G147" s="33">
        <v>0.04207175925925926</v>
      </c>
      <c r="H147" s="12" t="str">
        <f>TEXT(INT((HOUR(G147)*3600+MINUTE(G147)*60+SECOND(G147))/$J$3/60),"0")&amp;"."&amp;TEXT(MOD((HOUR(G147)*3600+MINUTE(G147)*60+SECOND(G147))/$J$3,60),"00")&amp;"/km"</f>
        <v>6.04/km</v>
      </c>
      <c r="I147" s="13">
        <f>G147-$G$5</f>
        <v>0.019571759259259264</v>
      </c>
      <c r="J147" s="13">
        <f>G147-INDEX($G$5:$G$145,MATCH(D147,$D$5:$D$145,0))</f>
        <v>0.011122685185185183</v>
      </c>
    </row>
    <row r="148" spans="1:10" ht="12.75">
      <c r="A148" s="17">
        <v>144</v>
      </c>
      <c r="B148" s="18" t="s">
        <v>291</v>
      </c>
      <c r="C148" s="18" t="s">
        <v>44</v>
      </c>
      <c r="D148" s="17" t="s">
        <v>251</v>
      </c>
      <c r="E148" s="18" t="s">
        <v>125</v>
      </c>
      <c r="F148" s="34">
        <v>0.043333333333333335</v>
      </c>
      <c r="G148" s="34">
        <v>0.043333333333333335</v>
      </c>
      <c r="H148" s="17" t="str">
        <f>TEXT(INT((HOUR(G148)*3600+MINUTE(G148)*60+SECOND(G148))/$J$3/60),"0")&amp;"."&amp;TEXT(MOD((HOUR(G148)*3600+MINUTE(G148)*60+SECOND(G148))/$J$3,60),"00")&amp;"/km"</f>
        <v>6.14/km</v>
      </c>
      <c r="I148" s="19">
        <f>G148-$G$5</f>
        <v>0.02083333333333334</v>
      </c>
      <c r="J148" s="19">
        <f>G148-INDEX($G$5:$G$145,MATCH(D148,$D$5:$D$145,0))</f>
        <v>0.010312500000000002</v>
      </c>
    </row>
  </sheetData>
  <sheetProtection/>
  <autoFilter ref="A4:J14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Trofeo dell'uomo cavallo</v>
      </c>
      <c r="B1" s="29"/>
      <c r="C1" s="30"/>
    </row>
    <row r="2" spans="1:3" ht="24" customHeight="1">
      <c r="A2" s="26" t="str">
        <f>Individuale!A2</f>
        <v> </v>
      </c>
      <c r="B2" s="26"/>
      <c r="C2" s="26"/>
    </row>
    <row r="3" spans="1:3" ht="24" customHeight="1">
      <c r="A3" s="31" t="str">
        <f>Individuale!A3</f>
        <v>Vetralla (VT) Italia - Domenica 03/05/2015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2" t="s">
        <v>114</v>
      </c>
      <c r="C5" s="23">
        <v>28</v>
      </c>
    </row>
    <row r="6" spans="1:3" ht="15" customHeight="1">
      <c r="A6" s="12">
        <v>2</v>
      </c>
      <c r="B6" s="15" t="s">
        <v>131</v>
      </c>
      <c r="C6" s="20">
        <v>15</v>
      </c>
    </row>
    <row r="7" spans="1:3" ht="15" customHeight="1">
      <c r="A7" s="12">
        <v>3</v>
      </c>
      <c r="B7" s="15" t="s">
        <v>146</v>
      </c>
      <c r="C7" s="20">
        <v>15</v>
      </c>
    </row>
    <row r="8" spans="1:3" ht="15" customHeight="1">
      <c r="A8" s="12">
        <v>4</v>
      </c>
      <c r="B8" s="15" t="s">
        <v>80</v>
      </c>
      <c r="C8" s="20">
        <v>8</v>
      </c>
    </row>
    <row r="9" spans="1:3" ht="15" customHeight="1">
      <c r="A9" s="12">
        <v>5</v>
      </c>
      <c r="B9" s="15" t="s">
        <v>125</v>
      </c>
      <c r="C9" s="20">
        <v>8</v>
      </c>
    </row>
    <row r="10" spans="1:3" ht="15" customHeight="1">
      <c r="A10" s="12">
        <v>6</v>
      </c>
      <c r="B10" s="15" t="s">
        <v>163</v>
      </c>
      <c r="C10" s="20">
        <v>7</v>
      </c>
    </row>
    <row r="11" spans="1:3" ht="15" customHeight="1">
      <c r="A11" s="12">
        <v>7</v>
      </c>
      <c r="B11" s="15" t="s">
        <v>138</v>
      </c>
      <c r="C11" s="20">
        <v>6</v>
      </c>
    </row>
    <row r="12" spans="1:3" ht="15" customHeight="1">
      <c r="A12" s="12">
        <v>8</v>
      </c>
      <c r="B12" s="15" t="s">
        <v>119</v>
      </c>
      <c r="C12" s="20">
        <v>6</v>
      </c>
    </row>
    <row r="13" spans="1:3" ht="15" customHeight="1">
      <c r="A13" s="12">
        <v>9</v>
      </c>
      <c r="B13" s="15" t="s">
        <v>200</v>
      </c>
      <c r="C13" s="20">
        <v>5</v>
      </c>
    </row>
    <row r="14" spans="1:3" ht="15" customHeight="1">
      <c r="A14" s="12">
        <v>10</v>
      </c>
      <c r="B14" s="15" t="s">
        <v>135</v>
      </c>
      <c r="C14" s="20">
        <v>5</v>
      </c>
    </row>
    <row r="15" spans="1:3" ht="15" customHeight="1">
      <c r="A15" s="12">
        <v>11</v>
      </c>
      <c r="B15" s="15" t="s">
        <v>127</v>
      </c>
      <c r="C15" s="20">
        <v>5</v>
      </c>
    </row>
    <row r="16" spans="1:3" ht="15" customHeight="1">
      <c r="A16" s="12">
        <v>12</v>
      </c>
      <c r="B16" s="15" t="s">
        <v>168</v>
      </c>
      <c r="C16" s="20">
        <v>4</v>
      </c>
    </row>
    <row r="17" spans="1:3" ht="15" customHeight="1">
      <c r="A17" s="12">
        <v>13</v>
      </c>
      <c r="B17" s="15" t="s">
        <v>173</v>
      </c>
      <c r="C17" s="20">
        <v>3</v>
      </c>
    </row>
    <row r="18" spans="1:3" ht="15" customHeight="1">
      <c r="A18" s="12">
        <v>14</v>
      </c>
      <c r="B18" s="15" t="s">
        <v>141</v>
      </c>
      <c r="C18" s="20">
        <v>3</v>
      </c>
    </row>
    <row r="19" spans="1:3" ht="15" customHeight="1">
      <c r="A19" s="12">
        <v>15</v>
      </c>
      <c r="B19" s="15" t="s">
        <v>235</v>
      </c>
      <c r="C19" s="20">
        <v>2</v>
      </c>
    </row>
    <row r="20" spans="1:3" ht="15" customHeight="1">
      <c r="A20" s="12">
        <v>16</v>
      </c>
      <c r="B20" s="15" t="s">
        <v>156</v>
      </c>
      <c r="C20" s="20">
        <v>2</v>
      </c>
    </row>
    <row r="21" spans="1:3" ht="15" customHeight="1">
      <c r="A21" s="12">
        <v>17</v>
      </c>
      <c r="B21" s="15" t="s">
        <v>171</v>
      </c>
      <c r="C21" s="20">
        <v>2</v>
      </c>
    </row>
    <row r="22" spans="1:3" ht="15" customHeight="1">
      <c r="A22" s="12">
        <v>18</v>
      </c>
      <c r="B22" s="15" t="s">
        <v>245</v>
      </c>
      <c r="C22" s="20">
        <v>2</v>
      </c>
    </row>
    <row r="23" spans="1:3" ht="15" customHeight="1">
      <c r="A23" s="12">
        <v>19</v>
      </c>
      <c r="B23" s="15" t="s">
        <v>295</v>
      </c>
      <c r="C23" s="20">
        <v>1</v>
      </c>
    </row>
    <row r="24" spans="1:3" ht="15" customHeight="1">
      <c r="A24" s="12">
        <v>20</v>
      </c>
      <c r="B24" s="15" t="s">
        <v>122</v>
      </c>
      <c r="C24" s="20">
        <v>1</v>
      </c>
    </row>
    <row r="25" spans="1:3" ht="15" customHeight="1">
      <c r="A25" s="12">
        <v>21</v>
      </c>
      <c r="B25" s="15" t="s">
        <v>285</v>
      </c>
      <c r="C25" s="20">
        <v>1</v>
      </c>
    </row>
    <row r="26" spans="1:3" ht="15" customHeight="1">
      <c r="A26" s="12">
        <v>22</v>
      </c>
      <c r="B26" s="15" t="s">
        <v>143</v>
      </c>
      <c r="C26" s="20">
        <v>1</v>
      </c>
    </row>
    <row r="27" spans="1:3" ht="15" customHeight="1">
      <c r="A27" s="12">
        <v>23</v>
      </c>
      <c r="B27" s="15" t="s">
        <v>154</v>
      </c>
      <c r="C27" s="20">
        <v>1</v>
      </c>
    </row>
    <row r="28" spans="1:3" ht="15" customHeight="1">
      <c r="A28" s="12">
        <v>24</v>
      </c>
      <c r="B28" s="15" t="s">
        <v>129</v>
      </c>
      <c r="C28" s="20">
        <v>1</v>
      </c>
    </row>
    <row r="29" spans="1:3" ht="15" customHeight="1">
      <c r="A29" s="12">
        <v>25</v>
      </c>
      <c r="B29" s="15" t="s">
        <v>290</v>
      </c>
      <c r="C29" s="20">
        <v>1</v>
      </c>
    </row>
    <row r="30" spans="1:3" ht="15" customHeight="1">
      <c r="A30" s="12">
        <v>26</v>
      </c>
      <c r="B30" s="15" t="s">
        <v>253</v>
      </c>
      <c r="C30" s="20">
        <v>1</v>
      </c>
    </row>
    <row r="31" spans="1:3" ht="15" customHeight="1">
      <c r="A31" s="12">
        <v>27</v>
      </c>
      <c r="B31" s="15" t="s">
        <v>116</v>
      </c>
      <c r="C31" s="20">
        <v>1</v>
      </c>
    </row>
    <row r="32" spans="1:3" ht="15" customHeight="1">
      <c r="A32" s="12">
        <v>28</v>
      </c>
      <c r="B32" s="15" t="s">
        <v>212</v>
      </c>
      <c r="C32" s="20">
        <v>1</v>
      </c>
    </row>
    <row r="33" spans="1:3" ht="15" customHeight="1">
      <c r="A33" s="12">
        <v>29</v>
      </c>
      <c r="B33" s="15" t="s">
        <v>238</v>
      </c>
      <c r="C33" s="20">
        <v>1</v>
      </c>
    </row>
    <row r="34" spans="1:3" ht="15" customHeight="1">
      <c r="A34" s="12">
        <v>30</v>
      </c>
      <c r="B34" s="15" t="s">
        <v>81</v>
      </c>
      <c r="C34" s="20">
        <v>1</v>
      </c>
    </row>
    <row r="35" spans="1:3" ht="15" customHeight="1">
      <c r="A35" s="12">
        <v>31</v>
      </c>
      <c r="B35" s="15" t="s">
        <v>185</v>
      </c>
      <c r="C35" s="20">
        <v>1</v>
      </c>
    </row>
    <row r="36" spans="1:3" ht="15" customHeight="1">
      <c r="A36" s="12">
        <v>32</v>
      </c>
      <c r="B36" s="15" t="s">
        <v>84</v>
      </c>
      <c r="C36" s="20">
        <v>1</v>
      </c>
    </row>
    <row r="37" spans="1:3" ht="15" customHeight="1">
      <c r="A37" s="12">
        <v>33</v>
      </c>
      <c r="B37" s="15" t="s">
        <v>107</v>
      </c>
      <c r="C37" s="20">
        <v>1</v>
      </c>
    </row>
    <row r="38" spans="1:3" ht="15" customHeight="1">
      <c r="A38" s="12">
        <v>34</v>
      </c>
      <c r="B38" s="15" t="s">
        <v>183</v>
      </c>
      <c r="C38" s="20">
        <v>1</v>
      </c>
    </row>
    <row r="39" spans="1:3" ht="15" customHeight="1">
      <c r="A39" s="12">
        <v>35</v>
      </c>
      <c r="B39" s="15" t="s">
        <v>209</v>
      </c>
      <c r="C39" s="20">
        <v>1</v>
      </c>
    </row>
    <row r="40" spans="1:3" ht="15" customHeight="1">
      <c r="A40" s="17">
        <v>36</v>
      </c>
      <c r="B40" s="18" t="s">
        <v>161</v>
      </c>
      <c r="C40" s="21">
        <v>1</v>
      </c>
    </row>
    <row r="41" ht="12.75">
      <c r="C41" s="2">
        <f>SUM(C5:C40)</f>
        <v>144</v>
      </c>
    </row>
  </sheetData>
  <sheetProtection/>
  <autoFilter ref="A4:C5">
    <sortState ref="A5:C41">
      <sortCondition descending="1" sortBy="value" ref="C5:C4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2015-05-13T10:33:06Z</dcterms:modified>
  <cp:category/>
  <cp:version/>
  <cp:contentType/>
  <cp:contentStatus/>
</cp:coreProperties>
</file>