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'Individuale'!$A$4:$J$213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<sst xmlns="http://schemas.openxmlformats.org/spreadsheetml/2006/main" count="724" uniqueCount="352">
  <si>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</si>
  <si>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</si>
  <si>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</si>
  <si>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</si>
  <si>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</si>
  <si>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</si>
  <si>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</si>
  <si>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</si>
  <si>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</si>
  <si>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</si>
  <si>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</si>
  <si>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</si>
  <si>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Azzarelli</t>
  </si>
  <si>
    <t>Andrea</t>
  </si>
  <si>
    <t>A</t>
  </si>
  <si>
    <t>De Pascale</t>
  </si>
  <si>
    <t>Giulio</t>
  </si>
  <si>
    <t>B</t>
  </si>
  <si>
    <t>Tesoro</t>
  </si>
  <si>
    <t>Francesco</t>
  </si>
  <si>
    <t>Ferrara</t>
  </si>
  <si>
    <t>Marco</t>
  </si>
  <si>
    <t>Marinelli</t>
  </si>
  <si>
    <t>Pollastrini</t>
  </si>
  <si>
    <t>Paolo</t>
  </si>
  <si>
    <t>C</t>
  </si>
  <si>
    <t>Zagordi</t>
  </si>
  <si>
    <t>Giuseppe</t>
  </si>
  <si>
    <t>D</t>
  </si>
  <si>
    <t>Fratticci</t>
  </si>
  <si>
    <t>Bonanni</t>
  </si>
  <si>
    <t>Eleonora</t>
  </si>
  <si>
    <t>F</t>
  </si>
  <si>
    <t>Pegorer</t>
  </si>
  <si>
    <t>Daniele</t>
  </si>
  <si>
    <t>Angelini</t>
  </si>
  <si>
    <t>Giacomo</t>
  </si>
  <si>
    <t>Totaro</t>
  </si>
  <si>
    <t>Michele</t>
  </si>
  <si>
    <t>De Carli</t>
  </si>
  <si>
    <t>Sandro</t>
  </si>
  <si>
    <t>Spina</t>
  </si>
  <si>
    <t>Stefano</t>
  </si>
  <si>
    <t>Salvatori</t>
  </si>
  <si>
    <t>Paola</t>
  </si>
  <si>
    <t>G</t>
  </si>
  <si>
    <t>Di Re</t>
  </si>
  <si>
    <t>Antonino</t>
  </si>
  <si>
    <t>Corda</t>
  </si>
  <si>
    <t>Gianluca</t>
  </si>
  <si>
    <t>Battaglia</t>
  </si>
  <si>
    <t>Emanuele</t>
  </si>
  <si>
    <t>Alba</t>
  </si>
  <si>
    <t>Todde</t>
  </si>
  <si>
    <t>Alessandro</t>
  </si>
  <si>
    <t>Cavalli</t>
  </si>
  <si>
    <t>Claudio</t>
  </si>
  <si>
    <t>Vacirca</t>
  </si>
  <si>
    <t>Davide</t>
  </si>
  <si>
    <t>Savina</t>
  </si>
  <si>
    <t>Fabio</t>
  </si>
  <si>
    <t>Accardo</t>
  </si>
  <si>
    <t>Taddei</t>
  </si>
  <si>
    <t>D'Offizi</t>
  </si>
  <si>
    <t>Cagno</t>
  </si>
  <si>
    <t>Luzi</t>
  </si>
  <si>
    <t>Piergiorgio</t>
  </si>
  <si>
    <t>UM18</t>
  </si>
  <si>
    <t>Formica</t>
  </si>
  <si>
    <t>Amedeo</t>
  </si>
  <si>
    <t>Vaccaro</t>
  </si>
  <si>
    <t>Dario</t>
  </si>
  <si>
    <t>Contestabile</t>
  </si>
  <si>
    <t>Palmas</t>
  </si>
  <si>
    <t>Sara</t>
  </si>
  <si>
    <t>Giovannangeli</t>
  </si>
  <si>
    <t>Cristiano</t>
  </si>
  <si>
    <t>Mulazzi</t>
  </si>
  <si>
    <t>Gianni</t>
  </si>
  <si>
    <t>Vitali</t>
  </si>
  <si>
    <t>Carlo</t>
  </si>
  <si>
    <t>Bona</t>
  </si>
  <si>
    <t>Valerio</t>
  </si>
  <si>
    <t>Madama</t>
  </si>
  <si>
    <t>Italo</t>
  </si>
  <si>
    <t>Anastasi</t>
  </si>
  <si>
    <t>Panariello</t>
  </si>
  <si>
    <t>Pierluigi</t>
  </si>
  <si>
    <t>Baccari</t>
  </si>
  <si>
    <t>Nuzzi</t>
  </si>
  <si>
    <t>Domenico</t>
  </si>
  <si>
    <t>Musicco</t>
  </si>
  <si>
    <t>Nicholas</t>
  </si>
  <si>
    <t>Genna</t>
  </si>
  <si>
    <t>Satullo</t>
  </si>
  <si>
    <t>Livia</t>
  </si>
  <si>
    <t>Guarnera</t>
  </si>
  <si>
    <t>Ugo</t>
  </si>
  <si>
    <t>Scamarcio</t>
  </si>
  <si>
    <t>Mariano</t>
  </si>
  <si>
    <t>Andrian</t>
  </si>
  <si>
    <t>Alberto</t>
  </si>
  <si>
    <t>Ovchinnikova</t>
  </si>
  <si>
    <t>Julia</t>
  </si>
  <si>
    <t>Moretti</t>
  </si>
  <si>
    <t>Massimo</t>
  </si>
  <si>
    <t>Micozzi</t>
  </si>
  <si>
    <t>Giuliano</t>
  </si>
  <si>
    <t>Jedrusik</t>
  </si>
  <si>
    <t>Magdalena Agata</t>
  </si>
  <si>
    <t>Paloni</t>
  </si>
  <si>
    <t>Luca</t>
  </si>
  <si>
    <t>Zavatta</t>
  </si>
  <si>
    <t>Riccardo</t>
  </si>
  <si>
    <t>Golvelli</t>
  </si>
  <si>
    <t>Giovanni</t>
  </si>
  <si>
    <t>E</t>
  </si>
  <si>
    <t>Schisano</t>
  </si>
  <si>
    <t>Di Pietro</t>
  </si>
  <si>
    <t>Francesco Rosario</t>
  </si>
  <si>
    <t>Amato</t>
  </si>
  <si>
    <t>Giovagnoni</t>
  </si>
  <si>
    <t>Pignataro</t>
  </si>
  <si>
    <t>William</t>
  </si>
  <si>
    <t>Sai</t>
  </si>
  <si>
    <t>Rodolico</t>
  </si>
  <si>
    <t>Petracca</t>
  </si>
  <si>
    <t>Capannolo</t>
  </si>
  <si>
    <t>Roscioli</t>
  </si>
  <si>
    <t>Fabiano</t>
  </si>
  <si>
    <t>Falbo</t>
  </si>
  <si>
    <t>Pietro</t>
  </si>
  <si>
    <t>Casazza</t>
  </si>
  <si>
    <t>Patrizio</t>
  </si>
  <si>
    <t>Tattoli</t>
  </si>
  <si>
    <t>Albanese</t>
  </si>
  <si>
    <t>Di Paolo</t>
  </si>
  <si>
    <t>Guarino</t>
  </si>
  <si>
    <t>Egidio</t>
  </si>
  <si>
    <t>Bortoloni</t>
  </si>
  <si>
    <t>Natale</t>
  </si>
  <si>
    <t>Tiberti</t>
  </si>
  <si>
    <t>Massimiliano</t>
  </si>
  <si>
    <t>Mengoni</t>
  </si>
  <si>
    <t>Roberto</t>
  </si>
  <si>
    <t>Pantano</t>
  </si>
  <si>
    <t>Laura Carmela</t>
  </si>
  <si>
    <t>Peiffer</t>
  </si>
  <si>
    <t>Daniel</t>
  </si>
  <si>
    <t>De Lorenzo Meo</t>
  </si>
  <si>
    <t>Spinelli</t>
  </si>
  <si>
    <t>Sergio</t>
  </si>
  <si>
    <t>Pardini</t>
  </si>
  <si>
    <t>Di Stefano</t>
  </si>
  <si>
    <t>Manuel</t>
  </si>
  <si>
    <t>Bartocci</t>
  </si>
  <si>
    <t>Maurizio</t>
  </si>
  <si>
    <t>Sfarra</t>
  </si>
  <si>
    <t>Vittorio</t>
  </si>
  <si>
    <t>Santoni</t>
  </si>
  <si>
    <t>Valter</t>
  </si>
  <si>
    <t>Trinchini</t>
  </si>
  <si>
    <t>Patrizia</t>
  </si>
  <si>
    <t>Rocchi</t>
  </si>
  <si>
    <t>Macri'</t>
  </si>
  <si>
    <t>Bianchetti</t>
  </si>
  <si>
    <t>Maria</t>
  </si>
  <si>
    <t>Conidi</t>
  </si>
  <si>
    <t>Vito</t>
  </si>
  <si>
    <t>Spuri</t>
  </si>
  <si>
    <t>Ombretta</t>
  </si>
  <si>
    <t>Luciani</t>
  </si>
  <si>
    <t>Ammazzalorso</t>
  </si>
  <si>
    <t>Annalisa</t>
  </si>
  <si>
    <t>Bovi</t>
  </si>
  <si>
    <t>Lippi</t>
  </si>
  <si>
    <t>Francesca</t>
  </si>
  <si>
    <t>Corsetti</t>
  </si>
  <si>
    <t>DM18</t>
  </si>
  <si>
    <t>Carpientieri</t>
  </si>
  <si>
    <t>Panna</t>
  </si>
  <si>
    <t>Barile</t>
  </si>
  <si>
    <t>Lorenzo</t>
  </si>
  <si>
    <t>Marino</t>
  </si>
  <si>
    <t>Antonio</t>
  </si>
  <si>
    <t>Veroli</t>
  </si>
  <si>
    <t>Infanzon</t>
  </si>
  <si>
    <t>Jorge</t>
  </si>
  <si>
    <t>Crollari</t>
  </si>
  <si>
    <t>Tartaglione</t>
  </si>
  <si>
    <t>Enzo</t>
  </si>
  <si>
    <t>Torre</t>
  </si>
  <si>
    <t>Fulvio</t>
  </si>
  <si>
    <t>Libranti</t>
  </si>
  <si>
    <t>Titta</t>
  </si>
  <si>
    <t>Barbaria</t>
  </si>
  <si>
    <t>Pace</t>
  </si>
  <si>
    <t>Santilli</t>
  </si>
  <si>
    <t>Ciantarra</t>
  </si>
  <si>
    <t>Dominique</t>
  </si>
  <si>
    <t>Maurici</t>
  </si>
  <si>
    <t>Cristina</t>
  </si>
  <si>
    <t>Frioni</t>
  </si>
  <si>
    <t>Buonfiglio</t>
  </si>
  <si>
    <t>Rocco Michele</t>
  </si>
  <si>
    <t>Bertolucci</t>
  </si>
  <si>
    <t>Germana</t>
  </si>
  <si>
    <t>Laboureur</t>
  </si>
  <si>
    <t>Fabrizio</t>
  </si>
  <si>
    <t>Fratini</t>
  </si>
  <si>
    <t>Leonardi</t>
  </si>
  <si>
    <t>Baldaracchi</t>
  </si>
  <si>
    <t>Flavia</t>
  </si>
  <si>
    <t>Palma</t>
  </si>
  <si>
    <t>Mario Franco</t>
  </si>
  <si>
    <t>Cesarini</t>
  </si>
  <si>
    <t>Chiara</t>
  </si>
  <si>
    <t>Galeno</t>
  </si>
  <si>
    <t>Tiriro'</t>
  </si>
  <si>
    <t>Rosario</t>
  </si>
  <si>
    <t>Bartoloni</t>
  </si>
  <si>
    <t>Silvia</t>
  </si>
  <si>
    <t>Falerno</t>
  </si>
  <si>
    <t>Antonella</t>
  </si>
  <si>
    <t>Depredi</t>
  </si>
  <si>
    <t>Samuele</t>
  </si>
  <si>
    <t>Dadi</t>
  </si>
  <si>
    <t>Formiconi</t>
  </si>
  <si>
    <t>Carciotto</t>
  </si>
  <si>
    <t>Arianna</t>
  </si>
  <si>
    <t>Milazzo</t>
  </si>
  <si>
    <t>Marasco</t>
  </si>
  <si>
    <t>Scalisi</t>
  </si>
  <si>
    <t>Dominga</t>
  </si>
  <si>
    <t>Merico</t>
  </si>
  <si>
    <t>Salvatore</t>
  </si>
  <si>
    <t>Carboni</t>
  </si>
  <si>
    <t>Vincenzo</t>
  </si>
  <si>
    <t>Spaziani</t>
  </si>
  <si>
    <t>Giulia</t>
  </si>
  <si>
    <t>Lisi</t>
  </si>
  <si>
    <t>Marida</t>
  </si>
  <si>
    <t>Severoni</t>
  </si>
  <si>
    <t>Spadafora</t>
  </si>
  <si>
    <t>Tontini</t>
  </si>
  <si>
    <t>Gazzanelli</t>
  </si>
  <si>
    <t>Fianchini</t>
  </si>
  <si>
    <t>Adrian</t>
  </si>
  <si>
    <t>Brogi</t>
  </si>
  <si>
    <t>Giancarlo</t>
  </si>
  <si>
    <t>Alimenti</t>
  </si>
  <si>
    <t>D'Alessandro</t>
  </si>
  <si>
    <t>Zuncheddu</t>
  </si>
  <si>
    <t>Mariangela</t>
  </si>
  <si>
    <t>Monopoli</t>
  </si>
  <si>
    <t>Badurina</t>
  </si>
  <si>
    <t>Carla</t>
  </si>
  <si>
    <t>Annabali</t>
  </si>
  <si>
    <t>Roberta</t>
  </si>
  <si>
    <t>Giordano</t>
  </si>
  <si>
    <t>Pasquale</t>
  </si>
  <si>
    <t>Grilli</t>
  </si>
  <si>
    <t>Baccarini</t>
  </si>
  <si>
    <t>Anna Maria</t>
  </si>
  <si>
    <t>Nigro</t>
  </si>
  <si>
    <t>Koci</t>
  </si>
  <si>
    <t>Natalia</t>
  </si>
  <si>
    <t>Favilli</t>
  </si>
  <si>
    <t>Jessica</t>
  </si>
  <si>
    <t>Costagliola</t>
  </si>
  <si>
    <t>La Pietra</t>
  </si>
  <si>
    <t>Mauro</t>
  </si>
  <si>
    <t>Lauro</t>
  </si>
  <si>
    <t>Giorgio</t>
  </si>
  <si>
    <t>Morganti</t>
  </si>
  <si>
    <t>Vallese</t>
  </si>
  <si>
    <t>Nicoletta</t>
  </si>
  <si>
    <t>Crescenzi</t>
  </si>
  <si>
    <t>Virgilio</t>
  </si>
  <si>
    <t>Danti</t>
  </si>
  <si>
    <t>Liberatori</t>
  </si>
  <si>
    <t>Sorrenti</t>
  </si>
  <si>
    <t>Monica</t>
  </si>
  <si>
    <t>Bucci</t>
  </si>
  <si>
    <t>Ettore</t>
  </si>
  <si>
    <t>Delle Fratte</t>
  </si>
  <si>
    <t>Tempesta</t>
  </si>
  <si>
    <t>Mario</t>
  </si>
  <si>
    <t>Lippolis</t>
  </si>
  <si>
    <t>Pamela</t>
  </si>
  <si>
    <t>Laccisaglia</t>
  </si>
  <si>
    <t>Lamberto</t>
  </si>
  <si>
    <t>Chavez</t>
  </si>
  <si>
    <t>Miriam</t>
  </si>
  <si>
    <t>Malagricci</t>
  </si>
  <si>
    <t>Maura</t>
  </si>
  <si>
    <t>Ciani</t>
  </si>
  <si>
    <t>Martinelli</t>
  </si>
  <si>
    <t>Gianluigi</t>
  </si>
  <si>
    <t>Mazzoni</t>
  </si>
  <si>
    <t>Bruna</t>
  </si>
  <si>
    <t>Christian</t>
  </si>
  <si>
    <t>Svaluto Moreolo</t>
  </si>
  <si>
    <t>Lucia</t>
  </si>
  <si>
    <t>Brancatisano</t>
  </si>
  <si>
    <t>Rachele</t>
  </si>
  <si>
    <t>De Chicchis</t>
  </si>
  <si>
    <t>Candeloro</t>
  </si>
  <si>
    <t>Giorgia</t>
  </si>
  <si>
    <t>Lanzellotto</t>
  </si>
  <si>
    <t>Girolamo</t>
  </si>
  <si>
    <t>Capitani</t>
  </si>
  <si>
    <t>Alessia</t>
  </si>
  <si>
    <t>Simonetti</t>
  </si>
  <si>
    <t>Barbara</t>
  </si>
  <si>
    <t>Loschi</t>
  </si>
  <si>
    <t>Stefania</t>
  </si>
  <si>
    <t>Novelli</t>
  </si>
  <si>
    <t>Nami</t>
  </si>
  <si>
    <t>Daniela</t>
  </si>
  <si>
    <t>De Angelis</t>
  </si>
  <si>
    <t>Piccinini</t>
  </si>
  <si>
    <t>Zacchi</t>
  </si>
  <si>
    <t>Gulleri</t>
  </si>
  <si>
    <t>Elisabetta</t>
  </si>
  <si>
    <t>Pettorossi</t>
  </si>
  <si>
    <t>Tozzi</t>
  </si>
  <si>
    <t>Franco</t>
  </si>
  <si>
    <t>Frabotta</t>
  </si>
  <si>
    <t>Maria Adelaide</t>
  </si>
  <si>
    <t>Tirozzi</t>
  </si>
  <si>
    <t>Benedetto</t>
  </si>
  <si>
    <t>Scardia</t>
  </si>
  <si>
    <t>Cecilia</t>
  </si>
  <si>
    <t>Giorgini</t>
  </si>
  <si>
    <t>Claudia</t>
  </si>
  <si>
    <t>Zottis</t>
  </si>
  <si>
    <t>Raffaella</t>
  </si>
  <si>
    <t>Rossetti</t>
  </si>
  <si>
    <t>Laudazi</t>
  </si>
  <si>
    <t>Dessì</t>
  </si>
  <si>
    <t>Romano</t>
  </si>
  <si>
    <t>Spedicati</t>
  </si>
  <si>
    <t>Oronzo</t>
  </si>
  <si>
    <t>Paciotti</t>
  </si>
  <si>
    <t>Maratonina di S.Alberto Magno</t>
  </si>
  <si>
    <t xml:space="preserve">31ª edizione </t>
  </si>
  <si>
    <t>Parco delle Sabine - Roma (RM) Italia - Sabato 14/11/2015</t>
  </si>
  <si>
    <t>A.S.D. Podistica Solidarietà</t>
  </si>
  <si>
    <t>Testa</t>
  </si>
  <si>
    <t>Micaela</t>
  </si>
  <si>
    <t>Altri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</si>
</sst>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[h]:mm:ss;@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171" fontId="6" fillId="0" borderId="12" xfId="49" applyNumberFormat="1" applyFont="1" applyFill="1" applyBorder="1" applyAlignment="1">
      <alignment vertical="center"/>
      <protection/>
    </xf>
    <xf numFmtId="171" fontId="6" fillId="0" borderId="12" xfId="49" applyNumberFormat="1" applyFont="1" applyFill="1" applyBorder="1" applyAlignment="1">
      <alignment horizontal="center" vertical="center"/>
      <protection/>
    </xf>
    <xf numFmtId="171" fontId="6" fillId="0" borderId="13" xfId="49" applyNumberFormat="1" applyFont="1" applyFill="1" applyBorder="1" applyAlignment="1">
      <alignment vertical="center"/>
      <protection/>
    </xf>
    <xf numFmtId="171" fontId="6" fillId="0" borderId="13" xfId="49" applyNumberFormat="1" applyFont="1" applyFill="1" applyBorder="1" applyAlignment="1">
      <alignment horizontal="center" vertical="center"/>
      <protection/>
    </xf>
    <xf numFmtId="171" fontId="49" fillId="35" borderId="13" xfId="49" applyNumberFormat="1" applyFont="1" applyFill="1" applyBorder="1" applyAlignment="1">
      <alignment vertical="center"/>
      <protection/>
    </xf>
    <xf numFmtId="171" fontId="49" fillId="35" borderId="13" xfId="49" applyNumberFormat="1" applyFont="1" applyFill="1" applyBorder="1" applyAlignment="1">
      <alignment horizontal="center" vertical="center"/>
      <protection/>
    </xf>
    <xf numFmtId="0" fontId="49" fillId="35" borderId="14" xfId="0" applyFont="1" applyFill="1" applyBorder="1" applyAlignment="1">
      <alignment horizontal="center" vertical="center"/>
    </xf>
    <xf numFmtId="171" fontId="49" fillId="35" borderId="14" xfId="49" applyNumberFormat="1" applyFont="1" applyFill="1" applyBorder="1" applyAlignment="1">
      <alignment vertical="center"/>
      <protection/>
    </xf>
    <xf numFmtId="171" fontId="49" fillId="35" borderId="14" xfId="49" applyNumberFormat="1" applyFont="1" applyFill="1" applyBorder="1" applyAlignment="1">
      <alignment horizontal="center" vertical="center"/>
      <protection/>
    </xf>
    <xf numFmtId="21" fontId="49" fillId="35" borderId="14" xfId="0" applyNumberFormat="1" applyFont="1" applyFill="1" applyBorder="1" applyAlignment="1">
      <alignment horizontal="center" vertical="center"/>
    </xf>
    <xf numFmtId="0" fontId="49" fillId="35" borderId="12" xfId="0" applyNumberFormat="1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5" customWidth="1"/>
    <col min="4" max="4" width="9.7109375" style="2" customWidth="1"/>
    <col min="5" max="5" width="35.7109375" style="11" customWidth="1"/>
    <col min="6" max="7" width="10.7109375" style="2" customWidth="1"/>
    <col min="8" max="10" width="10.7109375" style="1" customWidth="1"/>
  </cols>
  <sheetData>
    <row r="1" spans="1:10" ht="45" customHeight="1">
      <c r="A1" s="21" t="s">
        <v>345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" customHeight="1">
      <c r="A2" s="22" t="s">
        <v>346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4" customHeight="1">
      <c r="A3" s="23" t="s">
        <v>347</v>
      </c>
      <c r="B3" s="23"/>
      <c r="C3" s="23"/>
      <c r="D3" s="23"/>
      <c r="E3" s="23"/>
      <c r="F3" s="23"/>
      <c r="G3" s="23"/>
      <c r="H3" s="23"/>
      <c r="I3" s="3" t="s">
        <v>0</v>
      </c>
      <c r="J3" s="4">
        <v>6.8</v>
      </c>
    </row>
    <row r="4" spans="1:10" ht="37.5" customHeight="1">
      <c r="A4" s="19" t="s">
        <v>1</v>
      </c>
      <c r="B4" s="19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11</v>
      </c>
      <c r="H4" s="20" t="s">
        <v>7</v>
      </c>
      <c r="I4" s="20" t="s">
        <v>8</v>
      </c>
      <c r="J4" s="20" t="s">
        <v>9</v>
      </c>
    </row>
    <row r="5" spans="1:10" s="8" customFormat="1" ht="15" customHeight="1">
      <c r="A5" s="28">
        <v>1</v>
      </c>
      <c r="B5" s="31" t="s">
        <v>12</v>
      </c>
      <c r="C5" s="31" t="s">
        <v>13</v>
      </c>
      <c r="D5" s="32" t="s">
        <v>14</v>
      </c>
      <c r="E5" s="31"/>
      <c r="F5" s="29">
        <v>0.016267592592592594</v>
      </c>
      <c r="G5" s="29">
        <v>0.016267592592592594</v>
      </c>
      <c r="H5" s="28" t="str">
        <f aca="true" t="shared" si="0" ref="H5:H18">TEXT(INT((HOUR(G5)*3600+MINUTE(G5)*60+SECOND(G5))/$J$3/60),"0")&amp;"."&amp;TEXT(MOD((HOUR(G5)*3600+MINUTE(G5)*60+SECOND(G5))/$J$3,60),"00")&amp;"/km"</f>
        <v>3.27/km</v>
      </c>
      <c r="I5" s="29">
        <f aca="true" t="shared" si="1" ref="I5:I18">G5-$G$5</f>
        <v>0</v>
      </c>
      <c r="J5" s="29">
        <f>G5-INDEX($G$5:$G$275,MATCH(D5,$D$5:$D$275,0))</f>
        <v>0</v>
      </c>
    </row>
    <row r="6" spans="1:10" s="8" customFormat="1" ht="15" customHeight="1">
      <c r="A6" s="9">
        <v>2</v>
      </c>
      <c r="B6" s="33" t="s">
        <v>15</v>
      </c>
      <c r="C6" s="33" t="s">
        <v>16</v>
      </c>
      <c r="D6" s="34" t="s">
        <v>17</v>
      </c>
      <c r="E6" s="33"/>
      <c r="F6" s="10">
        <v>0.016531944444444443</v>
      </c>
      <c r="G6" s="10">
        <v>0.016531944444444443</v>
      </c>
      <c r="H6" s="9" t="str">
        <f t="shared" si="0"/>
        <v>3.30/km</v>
      </c>
      <c r="I6" s="10">
        <f t="shared" si="1"/>
        <v>0.00026435185185184895</v>
      </c>
      <c r="J6" s="10">
        <f>G6-INDEX($G$5:$G$275,MATCH(D6,$D$5:$D$275,0))</f>
        <v>0</v>
      </c>
    </row>
    <row r="7" spans="1:10" s="8" customFormat="1" ht="15" customHeight="1">
      <c r="A7" s="9">
        <v>3</v>
      </c>
      <c r="B7" s="33" t="s">
        <v>18</v>
      </c>
      <c r="C7" s="33" t="s">
        <v>19</v>
      </c>
      <c r="D7" s="34" t="s">
        <v>17</v>
      </c>
      <c r="E7" s="33"/>
      <c r="F7" s="10">
        <v>0.016538194444444446</v>
      </c>
      <c r="G7" s="10">
        <v>0.016538194444444446</v>
      </c>
      <c r="H7" s="9" t="str">
        <f t="shared" si="0"/>
        <v>3.30/km</v>
      </c>
      <c r="I7" s="10">
        <f t="shared" si="1"/>
        <v>0.00027060185185185173</v>
      </c>
      <c r="J7" s="10">
        <f>G7-INDEX($G$5:$G$275,MATCH(D7,$D$5:$D$275,0))</f>
        <v>6.250000000002781E-06</v>
      </c>
    </row>
    <row r="8" spans="1:10" s="8" customFormat="1" ht="15" customHeight="1">
      <c r="A8" s="9">
        <v>4</v>
      </c>
      <c r="B8" s="33" t="s">
        <v>20</v>
      </c>
      <c r="C8" s="33" t="s">
        <v>21</v>
      </c>
      <c r="D8" s="34" t="s">
        <v>17</v>
      </c>
      <c r="E8" s="33"/>
      <c r="F8" s="10">
        <v>0.01659212962962963</v>
      </c>
      <c r="G8" s="10">
        <v>0.01659212962962963</v>
      </c>
      <c r="H8" s="9" t="str">
        <f t="shared" si="0"/>
        <v>3.31/km</v>
      </c>
      <c r="I8" s="10">
        <f t="shared" si="1"/>
        <v>0.0003245370370370364</v>
      </c>
      <c r="J8" s="10">
        <f>G8-INDEX($G$5:$G$275,MATCH(D8,$D$5:$D$275,0))</f>
        <v>6.018518518518742E-05</v>
      </c>
    </row>
    <row r="9" spans="1:10" s="8" customFormat="1" ht="15" customHeight="1">
      <c r="A9" s="9">
        <v>5</v>
      </c>
      <c r="B9" s="33" t="s">
        <v>22</v>
      </c>
      <c r="C9" s="33" t="s">
        <v>21</v>
      </c>
      <c r="D9" s="34" t="s">
        <v>14</v>
      </c>
      <c r="E9" s="33"/>
      <c r="F9" s="10">
        <v>0.01659722222222222</v>
      </c>
      <c r="G9" s="10">
        <v>0.01659722222222222</v>
      </c>
      <c r="H9" s="9" t="str">
        <f t="shared" si="0"/>
        <v>3.31/km</v>
      </c>
      <c r="I9" s="10">
        <f t="shared" si="1"/>
        <v>0.00032962962962962764</v>
      </c>
      <c r="J9" s="10">
        <f>G9-INDEX($G$5:$G$275,MATCH(D9,$D$5:$D$275,0))</f>
        <v>0.00032962962962962764</v>
      </c>
    </row>
    <row r="10" spans="1:10" s="8" customFormat="1" ht="15" customHeight="1">
      <c r="A10" s="9">
        <v>6</v>
      </c>
      <c r="B10" s="33" t="s">
        <v>23</v>
      </c>
      <c r="C10" s="33" t="s">
        <v>24</v>
      </c>
      <c r="D10" s="34" t="s">
        <v>25</v>
      </c>
      <c r="E10" s="33"/>
      <c r="F10" s="10">
        <v>0.016999884259259256</v>
      </c>
      <c r="G10" s="10">
        <v>0.016999884259259256</v>
      </c>
      <c r="H10" s="9" t="str">
        <f t="shared" si="0"/>
        <v>3.36/km</v>
      </c>
      <c r="I10" s="10">
        <f t="shared" si="1"/>
        <v>0.0007322916666666623</v>
      </c>
      <c r="J10" s="10">
        <f>G10-INDEX($G$5:$G$275,MATCH(D10,$D$5:$D$275,0))</f>
        <v>0</v>
      </c>
    </row>
    <row r="11" spans="1:10" s="8" customFormat="1" ht="15" customHeight="1">
      <c r="A11" s="12">
        <v>7</v>
      </c>
      <c r="B11" s="35" t="s">
        <v>26</v>
      </c>
      <c r="C11" s="35" t="s">
        <v>27</v>
      </c>
      <c r="D11" s="36" t="s">
        <v>28</v>
      </c>
      <c r="E11" s="35" t="s">
        <v>348</v>
      </c>
      <c r="F11" s="16">
        <v>0.017052662037037036</v>
      </c>
      <c r="G11" s="16">
        <v>0.017052662037037036</v>
      </c>
      <c r="H11" s="12" t="str">
        <f t="shared" si="0"/>
        <v>3.37/km</v>
      </c>
      <c r="I11" s="16">
        <f t="shared" si="1"/>
        <v>0.0007850694444444424</v>
      </c>
      <c r="J11" s="16">
        <f>G11-INDEX($G$5:$G$275,MATCH(D11,$D$5:$D$275,0))</f>
        <v>0</v>
      </c>
    </row>
    <row r="12" spans="1:10" s="8" customFormat="1" ht="15" customHeight="1">
      <c r="A12" s="9">
        <v>8</v>
      </c>
      <c r="B12" s="33" t="s">
        <v>29</v>
      </c>
      <c r="C12" s="33" t="s">
        <v>19</v>
      </c>
      <c r="D12" s="34" t="s">
        <v>25</v>
      </c>
      <c r="E12" s="33"/>
      <c r="F12" s="10">
        <v>0.017396064814814816</v>
      </c>
      <c r="G12" s="10">
        <v>0.017396064814814816</v>
      </c>
      <c r="H12" s="9" t="str">
        <f t="shared" si="0"/>
        <v>3.41/km</v>
      </c>
      <c r="I12" s="10">
        <f t="shared" si="1"/>
        <v>0.0011284722222222217</v>
      </c>
      <c r="J12" s="10">
        <f>G12-INDEX($G$5:$G$275,MATCH(D12,$D$5:$D$275,0))</f>
        <v>0.00039618055555555934</v>
      </c>
    </row>
    <row r="13" spans="1:10" s="8" customFormat="1" ht="15" customHeight="1">
      <c r="A13" s="9">
        <v>9</v>
      </c>
      <c r="B13" s="33" t="s">
        <v>30</v>
      </c>
      <c r="C13" s="33" t="s">
        <v>31</v>
      </c>
      <c r="D13" s="34" t="s">
        <v>32</v>
      </c>
      <c r="E13" s="33"/>
      <c r="F13" s="10">
        <v>0.017445833333333334</v>
      </c>
      <c r="G13" s="10">
        <v>0.017445833333333334</v>
      </c>
      <c r="H13" s="9" t="str">
        <f t="shared" si="0"/>
        <v>3.42/km</v>
      </c>
      <c r="I13" s="10">
        <f t="shared" si="1"/>
        <v>0.0011782407407407401</v>
      </c>
      <c r="J13" s="10">
        <f>G13-INDEX($G$5:$G$275,MATCH(D13,$D$5:$D$275,0))</f>
        <v>0</v>
      </c>
    </row>
    <row r="14" spans="1:10" s="8" customFormat="1" ht="15" customHeight="1">
      <c r="A14" s="12">
        <v>10</v>
      </c>
      <c r="B14" s="35" t="s">
        <v>33</v>
      </c>
      <c r="C14" s="35" t="s">
        <v>34</v>
      </c>
      <c r="D14" s="36" t="s">
        <v>17</v>
      </c>
      <c r="E14" s="35" t="s">
        <v>348</v>
      </c>
      <c r="F14" s="16">
        <v>0.01745347222222222</v>
      </c>
      <c r="G14" s="16">
        <v>0.01745347222222222</v>
      </c>
      <c r="H14" s="12" t="str">
        <f t="shared" si="0"/>
        <v>3.42/km</v>
      </c>
      <c r="I14" s="16">
        <f t="shared" si="1"/>
        <v>0.001185879629629627</v>
      </c>
      <c r="J14" s="16">
        <f>G14-INDEX($G$5:$G$275,MATCH(D14,$D$5:$D$275,0))</f>
        <v>0.0009215277777777781</v>
      </c>
    </row>
    <row r="15" spans="1:10" s="8" customFormat="1" ht="15" customHeight="1">
      <c r="A15" s="9">
        <v>11</v>
      </c>
      <c r="B15" s="33" t="s">
        <v>35</v>
      </c>
      <c r="C15" s="33" t="s">
        <v>36</v>
      </c>
      <c r="D15" s="34" t="s">
        <v>14</v>
      </c>
      <c r="E15" s="33"/>
      <c r="F15" s="10">
        <v>0.017477662037037038</v>
      </c>
      <c r="G15" s="10">
        <v>0.017477662037037038</v>
      </c>
      <c r="H15" s="9" t="str">
        <f t="shared" si="0"/>
        <v>3.42/km</v>
      </c>
      <c r="I15" s="10">
        <f t="shared" si="1"/>
        <v>0.0012100694444444442</v>
      </c>
      <c r="J15" s="10">
        <f>G15-INDEX($G$5:$G$275,MATCH(D15,$D$5:$D$275,0))</f>
        <v>0.0012100694444444442</v>
      </c>
    </row>
    <row r="16" spans="1:10" s="8" customFormat="1" ht="15" customHeight="1">
      <c r="A16" s="9">
        <v>12</v>
      </c>
      <c r="B16" s="33" t="s">
        <v>37</v>
      </c>
      <c r="C16" s="33" t="s">
        <v>38</v>
      </c>
      <c r="D16" s="34" t="s">
        <v>14</v>
      </c>
      <c r="E16" s="33"/>
      <c r="F16" s="10">
        <v>0.01772337962962963</v>
      </c>
      <c r="G16" s="10">
        <v>0.01772337962962963</v>
      </c>
      <c r="H16" s="9" t="str">
        <f t="shared" si="0"/>
        <v>3.45/km</v>
      </c>
      <c r="I16" s="10">
        <f t="shared" si="1"/>
        <v>0.0014557870370370367</v>
      </c>
      <c r="J16" s="10">
        <f>G16-INDEX($G$5:$G$275,MATCH(D16,$D$5:$D$275,0))</f>
        <v>0.0014557870370370367</v>
      </c>
    </row>
    <row r="17" spans="1:10" s="8" customFormat="1" ht="15" customHeight="1">
      <c r="A17" s="9">
        <v>13</v>
      </c>
      <c r="B17" s="33" t="s">
        <v>39</v>
      </c>
      <c r="C17" s="33" t="s">
        <v>40</v>
      </c>
      <c r="D17" s="34" t="s">
        <v>25</v>
      </c>
      <c r="E17" s="33"/>
      <c r="F17" s="10">
        <v>0.01781261574074074</v>
      </c>
      <c r="G17" s="10">
        <v>0.01781261574074074</v>
      </c>
      <c r="H17" s="9" t="str">
        <f t="shared" si="0"/>
        <v>3.46/km</v>
      </c>
      <c r="I17" s="10">
        <f t="shared" si="1"/>
        <v>0.001545023148148146</v>
      </c>
      <c r="J17" s="10">
        <f>G17-INDEX($G$5:$G$275,MATCH(D17,$D$5:$D$275,0))</f>
        <v>0.0008127314814814837</v>
      </c>
    </row>
    <row r="18" spans="1:10" s="8" customFormat="1" ht="15" customHeight="1">
      <c r="A18" s="9">
        <v>14</v>
      </c>
      <c r="B18" s="33" t="s">
        <v>41</v>
      </c>
      <c r="C18" s="33" t="s">
        <v>42</v>
      </c>
      <c r="D18" s="34" t="s">
        <v>25</v>
      </c>
      <c r="E18" s="33"/>
      <c r="F18" s="10">
        <v>0.017875810185185186</v>
      </c>
      <c r="G18" s="10">
        <v>0.017875810185185186</v>
      </c>
      <c r="H18" s="9" t="str">
        <f t="shared" si="0"/>
        <v>3.47/km</v>
      </c>
      <c r="I18" s="10">
        <f t="shared" si="1"/>
        <v>0.0016082175925925916</v>
      </c>
      <c r="J18" s="10">
        <f>G18-INDEX($G$5:$G$275,MATCH(D18,$D$5:$D$275,0))</f>
        <v>0.0008759259259259293</v>
      </c>
    </row>
    <row r="19" spans="1:10" s="8" customFormat="1" ht="15" customHeight="1">
      <c r="A19" s="9">
        <v>15</v>
      </c>
      <c r="B19" s="33" t="s">
        <v>43</v>
      </c>
      <c r="C19" s="33" t="s">
        <v>44</v>
      </c>
      <c r="D19" s="34" t="s">
        <v>45</v>
      </c>
      <c r="E19" s="33"/>
      <c r="F19" s="10">
        <v>0.018005671296296297</v>
      </c>
      <c r="G19" s="10">
        <v>0.018005671296296297</v>
      </c>
      <c r="H19" s="9" t="str">
        <f aca="true" t="shared" si="2" ref="H19:H82">TEXT(INT((HOUR(G19)*3600+MINUTE(G19)*60+SECOND(G19))/$J$3/60),"0")&amp;"."&amp;TEXT(MOD((HOUR(G19)*3600+MINUTE(G19)*60+SECOND(G19))/$J$3,60),"00")&amp;"/km"</f>
        <v>3.49/km</v>
      </c>
      <c r="I19" s="10">
        <f aca="true" t="shared" si="3" ref="I19:I82">G19-$G$5</f>
        <v>0.0017380787037037035</v>
      </c>
      <c r="J19" s="10">
        <f>G19-INDEX($G$5:$G$275,MATCH(D19,$D$5:$D$275,0))</f>
        <v>0</v>
      </c>
    </row>
    <row r="20" spans="1:10" s="8" customFormat="1" ht="15" customHeight="1">
      <c r="A20" s="9">
        <v>16</v>
      </c>
      <c r="B20" s="33" t="s">
        <v>46</v>
      </c>
      <c r="C20" s="33" t="s">
        <v>47</v>
      </c>
      <c r="D20" s="34" t="s">
        <v>17</v>
      </c>
      <c r="E20" s="33"/>
      <c r="F20" s="10">
        <v>0.018213078703703704</v>
      </c>
      <c r="G20" s="10">
        <v>0.018213078703703704</v>
      </c>
      <c r="H20" s="9" t="str">
        <f t="shared" si="2"/>
        <v>3.51/km</v>
      </c>
      <c r="I20" s="10">
        <f t="shared" si="3"/>
        <v>0.0019454861111111096</v>
      </c>
      <c r="J20" s="10">
        <f>G20-INDEX($G$5:$G$275,MATCH(D20,$D$5:$D$275,0))</f>
        <v>0.0016811342592592607</v>
      </c>
    </row>
    <row r="21" spans="1:10" ht="15" customHeight="1">
      <c r="A21" s="12">
        <v>17</v>
      </c>
      <c r="B21" s="35" t="s">
        <v>48</v>
      </c>
      <c r="C21" s="35" t="s">
        <v>49</v>
      </c>
      <c r="D21" s="36" t="s">
        <v>17</v>
      </c>
      <c r="E21" s="35" t="s">
        <v>348</v>
      </c>
      <c r="F21" s="16">
        <v>0.01835648148148148</v>
      </c>
      <c r="G21" s="16">
        <v>0.01835648148148148</v>
      </c>
      <c r="H21" s="12" t="str">
        <f t="shared" si="2"/>
        <v>3.53/km</v>
      </c>
      <c r="I21" s="16">
        <f t="shared" si="3"/>
        <v>0.0020888888888888867</v>
      </c>
      <c r="J21" s="16">
        <f>G21-INDEX($G$5:$G$275,MATCH(D21,$D$5:$D$275,0))</f>
        <v>0.0018245370370370377</v>
      </c>
    </row>
    <row r="22" spans="1:10" ht="15" customHeight="1">
      <c r="A22" s="9">
        <v>18</v>
      </c>
      <c r="B22" s="33" t="s">
        <v>50</v>
      </c>
      <c r="C22" s="33" t="s">
        <v>51</v>
      </c>
      <c r="D22" s="34" t="s">
        <v>14</v>
      </c>
      <c r="E22" s="33"/>
      <c r="F22" s="10">
        <v>0.01841550925925926</v>
      </c>
      <c r="G22" s="10">
        <v>0.01841550925925926</v>
      </c>
      <c r="H22" s="9" t="str">
        <f t="shared" si="2"/>
        <v>3.54/km</v>
      </c>
      <c r="I22" s="10">
        <f t="shared" si="3"/>
        <v>0.002147916666666666</v>
      </c>
      <c r="J22" s="10">
        <f>G22-INDEX($G$5:$G$275,MATCH(D22,$D$5:$D$275,0))</f>
        <v>0.002147916666666666</v>
      </c>
    </row>
    <row r="23" spans="1:10" ht="15" customHeight="1">
      <c r="A23" s="12">
        <v>19</v>
      </c>
      <c r="B23" s="35" t="s">
        <v>52</v>
      </c>
      <c r="C23" s="35" t="s">
        <v>49</v>
      </c>
      <c r="D23" s="36" t="s">
        <v>25</v>
      </c>
      <c r="E23" s="35" t="s">
        <v>348</v>
      </c>
      <c r="F23" s="16">
        <v>0.01860925925925926</v>
      </c>
      <c r="G23" s="16">
        <v>0.01860925925925926</v>
      </c>
      <c r="H23" s="12" t="str">
        <f t="shared" si="2"/>
        <v>3.56/km</v>
      </c>
      <c r="I23" s="16">
        <f t="shared" si="3"/>
        <v>0.0023416666666666655</v>
      </c>
      <c r="J23" s="16">
        <f>G23-INDEX($G$5:$G$275,MATCH(D23,$D$5:$D$275,0))</f>
        <v>0.0016093750000000032</v>
      </c>
    </row>
    <row r="24" spans="1:10" ht="15" customHeight="1">
      <c r="A24" s="12">
        <v>20</v>
      </c>
      <c r="B24" s="35" t="s">
        <v>53</v>
      </c>
      <c r="C24" s="35" t="s">
        <v>54</v>
      </c>
      <c r="D24" s="36" t="s">
        <v>17</v>
      </c>
      <c r="E24" s="35" t="s">
        <v>348</v>
      </c>
      <c r="F24" s="16">
        <v>0.018612731481481484</v>
      </c>
      <c r="G24" s="16">
        <v>0.018612731481481484</v>
      </c>
      <c r="H24" s="12" t="str">
        <f t="shared" si="2"/>
        <v>3.56/km</v>
      </c>
      <c r="I24" s="16">
        <f t="shared" si="3"/>
        <v>0.0023451388888888897</v>
      </c>
      <c r="J24" s="16">
        <f>G24-INDEX($G$5:$G$275,MATCH(D24,$D$5:$D$275,0))</f>
        <v>0.0020807870370370407</v>
      </c>
    </row>
    <row r="25" spans="1:10" ht="15" customHeight="1">
      <c r="A25" s="9">
        <v>21</v>
      </c>
      <c r="B25" s="33" t="s">
        <v>55</v>
      </c>
      <c r="C25" s="33" t="s">
        <v>56</v>
      </c>
      <c r="D25" s="34" t="s">
        <v>28</v>
      </c>
      <c r="E25" s="33"/>
      <c r="F25" s="10">
        <v>0.018768287037037038</v>
      </c>
      <c r="G25" s="10">
        <v>0.018768287037037038</v>
      </c>
      <c r="H25" s="9" t="str">
        <f t="shared" si="2"/>
        <v>3.59/km</v>
      </c>
      <c r="I25" s="10">
        <f t="shared" si="3"/>
        <v>0.0025006944444444443</v>
      </c>
      <c r="J25" s="10">
        <f>G25-INDEX($G$5:$G$275,MATCH(D25,$D$5:$D$275,0))</f>
        <v>0.0017156250000000019</v>
      </c>
    </row>
    <row r="26" spans="1:10" ht="15" customHeight="1">
      <c r="A26" s="9">
        <v>22</v>
      </c>
      <c r="B26" s="33" t="s">
        <v>57</v>
      </c>
      <c r="C26" s="33" t="s">
        <v>58</v>
      </c>
      <c r="D26" s="34" t="s">
        <v>17</v>
      </c>
      <c r="E26" s="33"/>
      <c r="F26" s="10">
        <v>0.018946412037037036</v>
      </c>
      <c r="G26" s="10">
        <v>0.018946412037037036</v>
      </c>
      <c r="H26" s="9" t="str">
        <f t="shared" si="2"/>
        <v>4.01/km</v>
      </c>
      <c r="I26" s="10">
        <f t="shared" si="3"/>
        <v>0.002678819444444442</v>
      </c>
      <c r="J26" s="10">
        <f>G26-INDEX($G$5:$G$275,MATCH(D26,$D$5:$D$275,0))</f>
        <v>0.002414467592592593</v>
      </c>
    </row>
    <row r="27" spans="1:10" ht="15" customHeight="1">
      <c r="A27" s="9">
        <v>23</v>
      </c>
      <c r="B27" s="33" t="s">
        <v>59</v>
      </c>
      <c r="C27" s="33" t="s">
        <v>60</v>
      </c>
      <c r="D27" s="34" t="s">
        <v>25</v>
      </c>
      <c r="E27" s="33"/>
      <c r="F27" s="10">
        <v>0.018997106481481483</v>
      </c>
      <c r="G27" s="10">
        <v>0.018997106481481483</v>
      </c>
      <c r="H27" s="9" t="str">
        <f t="shared" si="2"/>
        <v>4.01/km</v>
      </c>
      <c r="I27" s="10">
        <f t="shared" si="3"/>
        <v>0.002729513888888889</v>
      </c>
      <c r="J27" s="10">
        <f>G27-INDEX($G$5:$G$275,MATCH(D27,$D$5:$D$275,0))</f>
        <v>0.0019972222222222266</v>
      </c>
    </row>
    <row r="28" spans="1:10" ht="15" customHeight="1">
      <c r="A28" s="12">
        <v>24</v>
      </c>
      <c r="B28" s="35" t="s">
        <v>61</v>
      </c>
      <c r="C28" s="35" t="s">
        <v>21</v>
      </c>
      <c r="D28" s="36" t="s">
        <v>14</v>
      </c>
      <c r="E28" s="35" t="s">
        <v>348</v>
      </c>
      <c r="F28" s="16">
        <v>0.01903611111111111</v>
      </c>
      <c r="G28" s="16">
        <v>0.01903611111111111</v>
      </c>
      <c r="H28" s="12" t="str">
        <f t="shared" si="2"/>
        <v>4.02/km</v>
      </c>
      <c r="I28" s="16">
        <f t="shared" si="3"/>
        <v>0.0027685185185185174</v>
      </c>
      <c r="J28" s="16">
        <f>G28-INDEX($G$5:$G$275,MATCH(D28,$D$5:$D$275,0))</f>
        <v>0.0027685185185185174</v>
      </c>
    </row>
    <row r="29" spans="1:10" ht="15" customHeight="1">
      <c r="A29" s="12">
        <v>25</v>
      </c>
      <c r="B29" s="35" t="s">
        <v>62</v>
      </c>
      <c r="C29" s="35" t="s">
        <v>21</v>
      </c>
      <c r="D29" s="36" t="s">
        <v>25</v>
      </c>
      <c r="E29" s="35" t="s">
        <v>348</v>
      </c>
      <c r="F29" s="16">
        <v>0.01905300925925926</v>
      </c>
      <c r="G29" s="16">
        <v>0.01905300925925926</v>
      </c>
      <c r="H29" s="12" t="str">
        <f t="shared" si="2"/>
        <v>4.02/km</v>
      </c>
      <c r="I29" s="16">
        <f t="shared" si="3"/>
        <v>0.002785416666666665</v>
      </c>
      <c r="J29" s="16">
        <f>G29-INDEX($G$5:$G$275,MATCH(D29,$D$5:$D$275,0))</f>
        <v>0.002053125000000003</v>
      </c>
    </row>
    <row r="30" spans="1:10" ht="15" customHeight="1">
      <c r="A30" s="9">
        <v>26</v>
      </c>
      <c r="B30" s="33" t="s">
        <v>63</v>
      </c>
      <c r="C30" s="33" t="s">
        <v>13</v>
      </c>
      <c r="D30" s="34" t="s">
        <v>14</v>
      </c>
      <c r="E30" s="33"/>
      <c r="F30" s="10">
        <v>0.019077199074074073</v>
      </c>
      <c r="G30" s="10">
        <v>0.019077199074074073</v>
      </c>
      <c r="H30" s="9" t="str">
        <f t="shared" si="2"/>
        <v>4.02/km</v>
      </c>
      <c r="I30" s="10">
        <f t="shared" si="3"/>
        <v>0.002809606481481479</v>
      </c>
      <c r="J30" s="10">
        <f>G30-INDEX($G$5:$G$275,MATCH(D30,$D$5:$D$275,0))</f>
        <v>0.002809606481481479</v>
      </c>
    </row>
    <row r="31" spans="1:10" ht="15" customHeight="1">
      <c r="A31" s="12">
        <v>27</v>
      </c>
      <c r="B31" s="35" t="s">
        <v>64</v>
      </c>
      <c r="C31" s="35" t="s">
        <v>13</v>
      </c>
      <c r="D31" s="36" t="s">
        <v>17</v>
      </c>
      <c r="E31" s="35" t="s">
        <v>348</v>
      </c>
      <c r="F31" s="16">
        <v>0.019222800925925924</v>
      </c>
      <c r="G31" s="16">
        <v>0.019222800925925924</v>
      </c>
      <c r="H31" s="12" t="str">
        <f t="shared" si="2"/>
        <v>4.04/km</v>
      </c>
      <c r="I31" s="16">
        <f t="shared" si="3"/>
        <v>0.0029552083333333305</v>
      </c>
      <c r="J31" s="16">
        <f>G31-INDEX($G$5:$G$275,MATCH(D31,$D$5:$D$275,0))</f>
        <v>0.0026908564814814816</v>
      </c>
    </row>
    <row r="32" spans="1:10" ht="15" customHeight="1">
      <c r="A32" s="9">
        <v>28</v>
      </c>
      <c r="B32" s="33" t="s">
        <v>65</v>
      </c>
      <c r="C32" s="33" t="s">
        <v>66</v>
      </c>
      <c r="D32" s="34" t="s">
        <v>67</v>
      </c>
      <c r="E32" s="33"/>
      <c r="F32" s="10">
        <v>0.019277662037037038</v>
      </c>
      <c r="G32" s="10">
        <v>0.019277662037037038</v>
      </c>
      <c r="H32" s="9" t="str">
        <f t="shared" si="2"/>
        <v>4.05/km</v>
      </c>
      <c r="I32" s="10">
        <f t="shared" si="3"/>
        <v>0.0030100694444444437</v>
      </c>
      <c r="J32" s="10">
        <f>G32-INDEX($G$5:$G$275,MATCH(D32,$D$5:$D$275,0))</f>
        <v>0</v>
      </c>
    </row>
    <row r="33" spans="1:10" ht="15" customHeight="1">
      <c r="A33" s="9">
        <v>29</v>
      </c>
      <c r="B33" s="33" t="s">
        <v>68</v>
      </c>
      <c r="C33" s="33" t="s">
        <v>69</v>
      </c>
      <c r="D33" s="34" t="s">
        <v>25</v>
      </c>
      <c r="E33" s="33"/>
      <c r="F33" s="10">
        <v>0.019282407407407408</v>
      </c>
      <c r="G33" s="10">
        <v>0.019282407407407408</v>
      </c>
      <c r="H33" s="9" t="str">
        <f t="shared" si="2"/>
        <v>4.05/km</v>
      </c>
      <c r="I33" s="10">
        <f t="shared" si="3"/>
        <v>0.003014814814814814</v>
      </c>
      <c r="J33" s="10">
        <f>G33-INDEX($G$5:$G$275,MATCH(D33,$D$5:$D$275,0))</f>
        <v>0.0022825231481481516</v>
      </c>
    </row>
    <row r="34" spans="1:10" ht="15" customHeight="1">
      <c r="A34" s="12">
        <v>30</v>
      </c>
      <c r="B34" s="35" t="s">
        <v>70</v>
      </c>
      <c r="C34" s="35" t="s">
        <v>71</v>
      </c>
      <c r="D34" s="36" t="s">
        <v>28</v>
      </c>
      <c r="E34" s="35" t="s">
        <v>348</v>
      </c>
      <c r="F34" s="16">
        <v>0.01933240740740741</v>
      </c>
      <c r="G34" s="16">
        <v>0.01933240740740741</v>
      </c>
      <c r="H34" s="12" t="str">
        <f t="shared" si="2"/>
        <v>4.06/km</v>
      </c>
      <c r="I34" s="16">
        <f t="shared" si="3"/>
        <v>0.0030648148148148154</v>
      </c>
      <c r="J34" s="16">
        <f>G34-INDEX($G$5:$G$275,MATCH(D34,$D$5:$D$275,0))</f>
        <v>0.002279745370370373</v>
      </c>
    </row>
    <row r="35" spans="1:10" ht="15" customHeight="1">
      <c r="A35" s="9">
        <v>31</v>
      </c>
      <c r="B35" s="33" t="s">
        <v>72</v>
      </c>
      <c r="C35" s="33" t="s">
        <v>34</v>
      </c>
      <c r="D35" s="34" t="s">
        <v>67</v>
      </c>
      <c r="E35" s="33"/>
      <c r="F35" s="10">
        <v>0.019361805555555556</v>
      </c>
      <c r="G35" s="10">
        <v>0.019361805555555556</v>
      </c>
      <c r="H35" s="9" t="str">
        <f t="shared" si="2"/>
        <v>4.06/km</v>
      </c>
      <c r="I35" s="10">
        <f t="shared" si="3"/>
        <v>0.003094212962962962</v>
      </c>
      <c r="J35" s="10">
        <f>G35-INDEX($G$5:$G$275,MATCH(D35,$D$5:$D$275,0))</f>
        <v>8.414351851851812E-05</v>
      </c>
    </row>
    <row r="36" spans="1:10" ht="15" customHeight="1">
      <c r="A36" s="9">
        <v>32</v>
      </c>
      <c r="B36" s="33" t="s">
        <v>73</v>
      </c>
      <c r="C36" s="33" t="s">
        <v>74</v>
      </c>
      <c r="D36" s="34" t="s">
        <v>32</v>
      </c>
      <c r="E36" s="33"/>
      <c r="F36" s="10">
        <v>0.019621180555555555</v>
      </c>
      <c r="G36" s="10">
        <v>0.019621180555555555</v>
      </c>
      <c r="H36" s="9" t="str">
        <f t="shared" si="2"/>
        <v>4.09/km</v>
      </c>
      <c r="I36" s="10">
        <f t="shared" si="3"/>
        <v>0.003353587962962961</v>
      </c>
      <c r="J36" s="10">
        <f>G36-INDEX($G$5:$G$275,MATCH(D36,$D$5:$D$275,0))</f>
        <v>0.002175347222222221</v>
      </c>
    </row>
    <row r="37" spans="1:10" ht="15" customHeight="1">
      <c r="A37" s="12">
        <v>33</v>
      </c>
      <c r="B37" s="35" t="s">
        <v>75</v>
      </c>
      <c r="C37" s="35" t="s">
        <v>76</v>
      </c>
      <c r="D37" s="36" t="s">
        <v>17</v>
      </c>
      <c r="E37" s="35" t="s">
        <v>348</v>
      </c>
      <c r="F37" s="16">
        <v>0.01968553240740741</v>
      </c>
      <c r="G37" s="16">
        <v>0.01968553240740741</v>
      </c>
      <c r="H37" s="12" t="str">
        <f t="shared" si="2"/>
        <v>4.10/km</v>
      </c>
      <c r="I37" s="16">
        <f t="shared" si="3"/>
        <v>0.0034179398148148146</v>
      </c>
      <c r="J37" s="16">
        <f>G37-INDEX($G$5:$G$275,MATCH(D37,$D$5:$D$275,0))</f>
        <v>0.0031535879629629657</v>
      </c>
    </row>
    <row r="38" spans="1:10" ht="15" customHeight="1">
      <c r="A38" s="9">
        <v>34</v>
      </c>
      <c r="B38" s="33" t="s">
        <v>77</v>
      </c>
      <c r="C38" s="33" t="s">
        <v>78</v>
      </c>
      <c r="D38" s="34" t="s">
        <v>28</v>
      </c>
      <c r="E38" s="33"/>
      <c r="F38" s="10">
        <v>0.01969050925925926</v>
      </c>
      <c r="G38" s="10">
        <v>0.01969050925925926</v>
      </c>
      <c r="H38" s="9" t="str">
        <f t="shared" si="2"/>
        <v>4.10/km</v>
      </c>
      <c r="I38" s="10">
        <f t="shared" si="3"/>
        <v>0.0034229166666666644</v>
      </c>
      <c r="J38" s="10">
        <f>G38-INDEX($G$5:$G$275,MATCH(D38,$D$5:$D$275,0))</f>
        <v>0.002637847222222222</v>
      </c>
    </row>
    <row r="39" spans="1:10" ht="15" customHeight="1">
      <c r="A39" s="12">
        <v>35</v>
      </c>
      <c r="B39" s="35" t="s">
        <v>79</v>
      </c>
      <c r="C39" s="35" t="s">
        <v>80</v>
      </c>
      <c r="D39" s="36" t="s">
        <v>14</v>
      </c>
      <c r="E39" s="35" t="s">
        <v>348</v>
      </c>
      <c r="F39" s="16">
        <v>0.019716550925925926</v>
      </c>
      <c r="G39" s="16">
        <v>0.019716550925925926</v>
      </c>
      <c r="H39" s="12" t="str">
        <f t="shared" si="2"/>
        <v>4.11/km</v>
      </c>
      <c r="I39" s="16">
        <f t="shared" si="3"/>
        <v>0.0034489583333333317</v>
      </c>
      <c r="J39" s="16">
        <f>G39-INDEX($G$5:$G$275,MATCH(D39,$D$5:$D$275,0))</f>
        <v>0.0034489583333333317</v>
      </c>
    </row>
    <row r="40" spans="1:10" ht="15" customHeight="1">
      <c r="A40" s="9">
        <v>36</v>
      </c>
      <c r="B40" s="33" t="s">
        <v>81</v>
      </c>
      <c r="C40" s="33" t="s">
        <v>82</v>
      </c>
      <c r="D40" s="34" t="s">
        <v>14</v>
      </c>
      <c r="E40" s="33"/>
      <c r="F40" s="10">
        <v>0.019762731481481482</v>
      </c>
      <c r="G40" s="10">
        <v>0.019762731481481482</v>
      </c>
      <c r="H40" s="9" t="str">
        <f t="shared" si="2"/>
        <v>4.11/km</v>
      </c>
      <c r="I40" s="10">
        <f t="shared" si="3"/>
        <v>0.003495138888888888</v>
      </c>
      <c r="J40" s="10">
        <f>G40-INDEX($G$5:$G$275,MATCH(D40,$D$5:$D$275,0))</f>
        <v>0.003495138888888888</v>
      </c>
    </row>
    <row r="41" spans="1:10" ht="15" customHeight="1">
      <c r="A41" s="9">
        <v>37</v>
      </c>
      <c r="B41" s="33" t="s">
        <v>83</v>
      </c>
      <c r="C41" s="33" t="s">
        <v>84</v>
      </c>
      <c r="D41" s="34" t="s">
        <v>25</v>
      </c>
      <c r="E41" s="33"/>
      <c r="F41" s="10">
        <v>0.01977372685185185</v>
      </c>
      <c r="G41" s="10">
        <v>0.01977372685185185</v>
      </c>
      <c r="H41" s="9" t="str">
        <f t="shared" si="2"/>
        <v>4.11/km</v>
      </c>
      <c r="I41" s="10">
        <f t="shared" si="3"/>
        <v>0.0035061342592592575</v>
      </c>
      <c r="J41" s="10">
        <f>G41-INDEX($G$5:$G$275,MATCH(D41,$D$5:$D$275,0))</f>
        <v>0.002773842592592595</v>
      </c>
    </row>
    <row r="42" spans="1:10" ht="15" customHeight="1">
      <c r="A42" s="9">
        <v>38</v>
      </c>
      <c r="B42" s="33" t="s">
        <v>85</v>
      </c>
      <c r="C42" s="33" t="s">
        <v>40</v>
      </c>
      <c r="D42" s="34" t="s">
        <v>28</v>
      </c>
      <c r="E42" s="33"/>
      <c r="F42" s="10">
        <v>0.019792592592592594</v>
      </c>
      <c r="G42" s="10">
        <v>0.019792592592592594</v>
      </c>
      <c r="H42" s="9" t="str">
        <f t="shared" si="2"/>
        <v>4.11/km</v>
      </c>
      <c r="I42" s="10">
        <f t="shared" si="3"/>
        <v>0.0035250000000000004</v>
      </c>
      <c r="J42" s="10">
        <f>G42-INDEX($G$5:$G$275,MATCH(D42,$D$5:$D$275,0))</f>
        <v>0.002739930555555558</v>
      </c>
    </row>
    <row r="43" spans="1:10" ht="15" customHeight="1">
      <c r="A43" s="12">
        <v>39</v>
      </c>
      <c r="B43" s="35" t="s">
        <v>86</v>
      </c>
      <c r="C43" s="35" t="s">
        <v>87</v>
      </c>
      <c r="D43" s="36" t="s">
        <v>25</v>
      </c>
      <c r="E43" s="35" t="s">
        <v>348</v>
      </c>
      <c r="F43" s="16">
        <v>0.01996770833333333</v>
      </c>
      <c r="G43" s="16">
        <v>0.01996770833333333</v>
      </c>
      <c r="H43" s="12" t="str">
        <f t="shared" si="2"/>
        <v>4.14/km</v>
      </c>
      <c r="I43" s="16">
        <f t="shared" si="3"/>
        <v>0.0037001157407407365</v>
      </c>
      <c r="J43" s="16">
        <f>G43-INDEX($G$5:$G$275,MATCH(D43,$D$5:$D$275,0))</f>
        <v>0.002967824074074074</v>
      </c>
    </row>
    <row r="44" spans="1:10" ht="15" customHeight="1">
      <c r="A44" s="9">
        <v>40</v>
      </c>
      <c r="B44" s="33" t="s">
        <v>88</v>
      </c>
      <c r="C44" s="33" t="s">
        <v>19</v>
      </c>
      <c r="D44" s="34" t="s">
        <v>17</v>
      </c>
      <c r="E44" s="33"/>
      <c r="F44" s="10">
        <v>0.020054166666666668</v>
      </c>
      <c r="G44" s="10">
        <v>0.020054166666666668</v>
      </c>
      <c r="H44" s="9" t="str">
        <f t="shared" si="2"/>
        <v>4.15/km</v>
      </c>
      <c r="I44" s="10">
        <f t="shared" si="3"/>
        <v>0.003786574074074074</v>
      </c>
      <c r="J44" s="10">
        <f>G44-INDEX($G$5:$G$275,MATCH(D44,$D$5:$D$275,0))</f>
        <v>0.003522222222222225</v>
      </c>
    </row>
    <row r="45" spans="1:10" ht="15" customHeight="1">
      <c r="A45" s="12">
        <v>41</v>
      </c>
      <c r="B45" s="35" t="s">
        <v>89</v>
      </c>
      <c r="C45" s="35" t="s">
        <v>90</v>
      </c>
      <c r="D45" s="36" t="s">
        <v>28</v>
      </c>
      <c r="E45" s="35" t="s">
        <v>348</v>
      </c>
      <c r="F45" s="16">
        <v>0.02017673611111111</v>
      </c>
      <c r="G45" s="16">
        <v>0.02017673611111111</v>
      </c>
      <c r="H45" s="12" t="str">
        <f t="shared" si="2"/>
        <v>4.16/km</v>
      </c>
      <c r="I45" s="16">
        <f t="shared" si="3"/>
        <v>0.003909143518518517</v>
      </c>
      <c r="J45" s="16">
        <f>G45-INDEX($G$5:$G$275,MATCH(D45,$D$5:$D$275,0))</f>
        <v>0.0031240740740740743</v>
      </c>
    </row>
    <row r="46" spans="1:10" ht="15" customHeight="1">
      <c r="A46" s="9">
        <v>42</v>
      </c>
      <c r="B46" s="33" t="s">
        <v>91</v>
      </c>
      <c r="C46" s="33" t="s">
        <v>92</v>
      </c>
      <c r="D46" s="34" t="s">
        <v>17</v>
      </c>
      <c r="E46" s="33"/>
      <c r="F46" s="10">
        <v>0.02025011574074074</v>
      </c>
      <c r="G46" s="10">
        <v>0.02025011574074074</v>
      </c>
      <c r="H46" s="9" t="str">
        <f t="shared" si="2"/>
        <v>4.17/km</v>
      </c>
      <c r="I46" s="10">
        <f t="shared" si="3"/>
        <v>0.003982523148148145</v>
      </c>
      <c r="J46" s="10">
        <f>G46-INDEX($G$5:$G$275,MATCH(D46,$D$5:$D$275,0))</f>
        <v>0.003718171296296296</v>
      </c>
    </row>
    <row r="47" spans="1:10" ht="15" customHeight="1">
      <c r="A47" s="12">
        <v>43</v>
      </c>
      <c r="B47" s="35" t="s">
        <v>93</v>
      </c>
      <c r="C47" s="35" t="s">
        <v>54</v>
      </c>
      <c r="D47" s="36" t="s">
        <v>25</v>
      </c>
      <c r="E47" s="35" t="s">
        <v>348</v>
      </c>
      <c r="F47" s="16">
        <v>0.020286458333333333</v>
      </c>
      <c r="G47" s="16">
        <v>0.020286458333333333</v>
      </c>
      <c r="H47" s="12" t="str">
        <f t="shared" si="2"/>
        <v>4.18/km</v>
      </c>
      <c r="I47" s="16">
        <f t="shared" si="3"/>
        <v>0.0040188657407407395</v>
      </c>
      <c r="J47" s="16">
        <f>G47-INDEX($G$5:$G$275,MATCH(D47,$D$5:$D$275,0))</f>
        <v>0.003286574074074077</v>
      </c>
    </row>
    <row r="48" spans="1:10" ht="15" customHeight="1">
      <c r="A48" s="9">
        <v>44</v>
      </c>
      <c r="B48" s="33" t="s">
        <v>94</v>
      </c>
      <c r="C48" s="33" t="s">
        <v>95</v>
      </c>
      <c r="D48" s="34" t="s">
        <v>32</v>
      </c>
      <c r="E48" s="33"/>
      <c r="F48" s="10">
        <v>0.020288310185185184</v>
      </c>
      <c r="G48" s="10">
        <v>0.020288310185185184</v>
      </c>
      <c r="H48" s="9" t="str">
        <f t="shared" si="2"/>
        <v>4.18/km</v>
      </c>
      <c r="I48" s="10">
        <f t="shared" si="3"/>
        <v>0.00402071759259259</v>
      </c>
      <c r="J48" s="10">
        <f>G48-INDEX($G$5:$G$275,MATCH(D48,$D$5:$D$275,0))</f>
        <v>0.0028424768518518495</v>
      </c>
    </row>
    <row r="49" spans="1:10" ht="15" customHeight="1">
      <c r="A49" s="12">
        <v>45</v>
      </c>
      <c r="B49" s="35" t="s">
        <v>96</v>
      </c>
      <c r="C49" s="35" t="s">
        <v>97</v>
      </c>
      <c r="D49" s="36" t="s">
        <v>25</v>
      </c>
      <c r="E49" s="35" t="s">
        <v>348</v>
      </c>
      <c r="F49" s="16">
        <v>0.020340972222222222</v>
      </c>
      <c r="G49" s="16">
        <v>0.020340972222222222</v>
      </c>
      <c r="H49" s="12" t="str">
        <f t="shared" si="2"/>
        <v>4.18/km</v>
      </c>
      <c r="I49" s="16">
        <f t="shared" si="3"/>
        <v>0.004073379629629628</v>
      </c>
      <c r="J49" s="16">
        <f>G49-INDEX($G$5:$G$275,MATCH(D49,$D$5:$D$275,0))</f>
        <v>0.003341087962962966</v>
      </c>
    </row>
    <row r="50" spans="1:10" ht="15" customHeight="1">
      <c r="A50" s="12">
        <v>46</v>
      </c>
      <c r="B50" s="35" t="s">
        <v>98</v>
      </c>
      <c r="C50" s="35" t="s">
        <v>99</v>
      </c>
      <c r="D50" s="36" t="s">
        <v>25</v>
      </c>
      <c r="E50" s="35" t="s">
        <v>348</v>
      </c>
      <c r="F50" s="16">
        <v>0.020389004629629632</v>
      </c>
      <c r="G50" s="16">
        <v>0.020389004629629632</v>
      </c>
      <c r="H50" s="12" t="str">
        <f t="shared" si="2"/>
        <v>4.19/km</v>
      </c>
      <c r="I50" s="16">
        <f t="shared" si="3"/>
        <v>0.004121412037037038</v>
      </c>
      <c r="J50" s="16">
        <f>G50-INDEX($G$5:$G$275,MATCH(D50,$D$5:$D$275,0))</f>
        <v>0.0033891203703703757</v>
      </c>
    </row>
    <row r="51" spans="1:10" ht="15" customHeight="1">
      <c r="A51" s="9">
        <v>47</v>
      </c>
      <c r="B51" s="33" t="s">
        <v>100</v>
      </c>
      <c r="C51" s="33" t="s">
        <v>101</v>
      </c>
      <c r="D51" s="34" t="s">
        <v>25</v>
      </c>
      <c r="E51" s="33"/>
      <c r="F51" s="10">
        <v>0.02040787037037037</v>
      </c>
      <c r="G51" s="10">
        <v>0.02040787037037037</v>
      </c>
      <c r="H51" s="9" t="str">
        <f t="shared" si="2"/>
        <v>4.19/km</v>
      </c>
      <c r="I51" s="10">
        <f t="shared" si="3"/>
        <v>0.0041402777777777774</v>
      </c>
      <c r="J51" s="10">
        <f>G51-INDEX($G$5:$G$275,MATCH(D51,$D$5:$D$275,0))</f>
        <v>0.003407986111111115</v>
      </c>
    </row>
    <row r="52" spans="1:10" ht="15" customHeight="1">
      <c r="A52" s="9">
        <v>48</v>
      </c>
      <c r="B52" s="33" t="s">
        <v>102</v>
      </c>
      <c r="C52" s="33" t="s">
        <v>103</v>
      </c>
      <c r="D52" s="34" t="s">
        <v>32</v>
      </c>
      <c r="E52" s="33"/>
      <c r="F52" s="10">
        <v>0.020417824074074074</v>
      </c>
      <c r="G52" s="10">
        <v>0.020417824074074074</v>
      </c>
      <c r="H52" s="9" t="str">
        <f t="shared" si="2"/>
        <v>4.19/km</v>
      </c>
      <c r="I52" s="10">
        <f t="shared" si="3"/>
        <v>0.0041502314814814804</v>
      </c>
      <c r="J52" s="10">
        <f>G52-INDEX($G$5:$G$275,MATCH(D52,$D$5:$D$275,0))</f>
        <v>0.0029719907407407403</v>
      </c>
    </row>
    <row r="53" spans="1:10" ht="15" customHeight="1">
      <c r="A53" s="9">
        <v>49</v>
      </c>
      <c r="B53" s="33" t="s">
        <v>104</v>
      </c>
      <c r="C53" s="33" t="s">
        <v>105</v>
      </c>
      <c r="D53" s="34" t="s">
        <v>25</v>
      </c>
      <c r="E53" s="33"/>
      <c r="F53" s="10">
        <v>0.020430439814814814</v>
      </c>
      <c r="G53" s="10">
        <v>0.020430439814814814</v>
      </c>
      <c r="H53" s="9" t="str">
        <f t="shared" si="2"/>
        <v>4.20/km</v>
      </c>
      <c r="I53" s="10">
        <f t="shared" si="3"/>
        <v>0.0041628472222222206</v>
      </c>
      <c r="J53" s="10">
        <f>G53-INDEX($G$5:$G$275,MATCH(D53,$D$5:$D$275,0))</f>
        <v>0.0034305555555555582</v>
      </c>
    </row>
    <row r="54" spans="1:10" ht="15" customHeight="1">
      <c r="A54" s="9">
        <v>50</v>
      </c>
      <c r="B54" s="33" t="s">
        <v>106</v>
      </c>
      <c r="C54" s="33" t="s">
        <v>107</v>
      </c>
      <c r="D54" s="34" t="s">
        <v>25</v>
      </c>
      <c r="E54" s="33"/>
      <c r="F54" s="10">
        <v>0.020639699074074074</v>
      </c>
      <c r="G54" s="10">
        <v>0.020639699074074074</v>
      </c>
      <c r="H54" s="9" t="str">
        <f t="shared" si="2"/>
        <v>4.22/km</v>
      </c>
      <c r="I54" s="10">
        <f t="shared" si="3"/>
        <v>0.00437210648148148</v>
      </c>
      <c r="J54" s="10">
        <f>G54-INDEX($G$5:$G$275,MATCH(D54,$D$5:$D$275,0))</f>
        <v>0.003639814814814818</v>
      </c>
    </row>
    <row r="55" spans="1:10" ht="15" customHeight="1">
      <c r="A55" s="9">
        <v>51</v>
      </c>
      <c r="B55" s="33" t="s">
        <v>108</v>
      </c>
      <c r="C55" s="33" t="s">
        <v>109</v>
      </c>
      <c r="D55" s="34" t="s">
        <v>32</v>
      </c>
      <c r="E55" s="33"/>
      <c r="F55" s="10">
        <v>0.020697106481481483</v>
      </c>
      <c r="G55" s="10">
        <v>0.020697106481481483</v>
      </c>
      <c r="H55" s="9" t="str">
        <f t="shared" si="2"/>
        <v>4.23/km</v>
      </c>
      <c r="I55" s="10">
        <f t="shared" si="3"/>
        <v>0.004429513888888889</v>
      </c>
      <c r="J55" s="10">
        <f>G55-INDEX($G$5:$G$275,MATCH(D55,$D$5:$D$275,0))</f>
        <v>0.003251273148148149</v>
      </c>
    </row>
    <row r="56" spans="1:10" ht="15" customHeight="1">
      <c r="A56" s="12">
        <v>52</v>
      </c>
      <c r="B56" s="35" t="s">
        <v>110</v>
      </c>
      <c r="C56" s="35" t="s">
        <v>111</v>
      </c>
      <c r="D56" s="36" t="s">
        <v>17</v>
      </c>
      <c r="E56" s="35" t="s">
        <v>348</v>
      </c>
      <c r="F56" s="16">
        <v>0.020807754629629627</v>
      </c>
      <c r="G56" s="16">
        <v>0.020807754629629627</v>
      </c>
      <c r="H56" s="12" t="str">
        <f t="shared" si="2"/>
        <v>4.24/km</v>
      </c>
      <c r="I56" s="16">
        <f t="shared" si="3"/>
        <v>0.0045401620370370335</v>
      </c>
      <c r="J56" s="16">
        <f>G56-INDEX($G$5:$G$275,MATCH(D56,$D$5:$D$275,0))</f>
        <v>0.004275810185185185</v>
      </c>
    </row>
    <row r="57" spans="1:10" ht="15" customHeight="1">
      <c r="A57" s="9">
        <v>53</v>
      </c>
      <c r="B57" s="33" t="s">
        <v>112</v>
      </c>
      <c r="C57" s="33" t="s">
        <v>113</v>
      </c>
      <c r="D57" s="34" t="s">
        <v>17</v>
      </c>
      <c r="E57" s="33"/>
      <c r="F57" s="10">
        <v>0.02086828703703704</v>
      </c>
      <c r="G57" s="10">
        <v>0.02086828703703704</v>
      </c>
      <c r="H57" s="9" t="str">
        <f t="shared" si="2"/>
        <v>4.25/km</v>
      </c>
      <c r="I57" s="10">
        <f t="shared" si="3"/>
        <v>0.0046006944444444454</v>
      </c>
      <c r="J57" s="10">
        <f>G57-INDEX($G$5:$G$275,MATCH(D57,$D$5:$D$275,0))</f>
        <v>0.0043363425925925965</v>
      </c>
    </row>
    <row r="58" spans="1:10" ht="15" customHeight="1">
      <c r="A58" s="12">
        <v>54</v>
      </c>
      <c r="B58" s="35" t="s">
        <v>114</v>
      </c>
      <c r="C58" s="35" t="s">
        <v>115</v>
      </c>
      <c r="D58" s="36" t="s">
        <v>116</v>
      </c>
      <c r="E58" s="35" t="s">
        <v>348</v>
      </c>
      <c r="F58" s="16">
        <v>0.02096724537037037</v>
      </c>
      <c r="G58" s="16">
        <v>0.02096724537037037</v>
      </c>
      <c r="H58" s="12" t="str">
        <f t="shared" si="2"/>
        <v>4.26/km</v>
      </c>
      <c r="I58" s="16">
        <f t="shared" si="3"/>
        <v>0.004699652777777775</v>
      </c>
      <c r="J58" s="16">
        <f>G58-INDEX($G$5:$G$275,MATCH(D58,$D$5:$D$275,0))</f>
        <v>0</v>
      </c>
    </row>
    <row r="59" spans="1:10" ht="15" customHeight="1">
      <c r="A59" s="9">
        <v>55</v>
      </c>
      <c r="B59" s="33" t="s">
        <v>117</v>
      </c>
      <c r="C59" s="33" t="s">
        <v>19</v>
      </c>
      <c r="D59" s="34" t="s">
        <v>28</v>
      </c>
      <c r="E59" s="33"/>
      <c r="F59" s="10">
        <v>0.021120254629629628</v>
      </c>
      <c r="G59" s="10">
        <v>0.021120254629629628</v>
      </c>
      <c r="H59" s="9" t="str">
        <f t="shared" si="2"/>
        <v>4.28/km</v>
      </c>
      <c r="I59" s="10">
        <f t="shared" si="3"/>
        <v>0.004852662037037034</v>
      </c>
      <c r="J59" s="10">
        <f>G59-INDEX($G$5:$G$275,MATCH(D59,$D$5:$D$275,0))</f>
        <v>0.004067592592592591</v>
      </c>
    </row>
    <row r="60" spans="1:10" ht="15" customHeight="1">
      <c r="A60" s="12">
        <v>56</v>
      </c>
      <c r="B60" s="35" t="s">
        <v>118</v>
      </c>
      <c r="C60" s="35" t="s">
        <v>119</v>
      </c>
      <c r="D60" s="36" t="s">
        <v>25</v>
      </c>
      <c r="E60" s="35" t="s">
        <v>348</v>
      </c>
      <c r="F60" s="16">
        <v>0.021233912037037037</v>
      </c>
      <c r="G60" s="16">
        <v>0.021233912037037037</v>
      </c>
      <c r="H60" s="12" t="str">
        <f t="shared" si="2"/>
        <v>4.30/km</v>
      </c>
      <c r="I60" s="16">
        <f t="shared" si="3"/>
        <v>0.004966319444444443</v>
      </c>
      <c r="J60" s="16">
        <f>G60-INDEX($G$5:$G$275,MATCH(D60,$D$5:$D$275,0))</f>
        <v>0.004234027777777781</v>
      </c>
    </row>
    <row r="61" spans="1:10" ht="15" customHeight="1">
      <c r="A61" s="12">
        <v>57</v>
      </c>
      <c r="B61" s="35" t="s">
        <v>120</v>
      </c>
      <c r="C61" s="35" t="s">
        <v>54</v>
      </c>
      <c r="D61" s="36" t="s">
        <v>17</v>
      </c>
      <c r="E61" s="35" t="s">
        <v>348</v>
      </c>
      <c r="F61" s="16">
        <v>0.02132997685185185</v>
      </c>
      <c r="G61" s="16">
        <v>0.02132997685185185</v>
      </c>
      <c r="H61" s="12" t="str">
        <f t="shared" si="2"/>
        <v>4.31/km</v>
      </c>
      <c r="I61" s="16">
        <f t="shared" si="3"/>
        <v>0.005062384259259256</v>
      </c>
      <c r="J61" s="16">
        <f>G61-INDEX($G$5:$G$275,MATCH(D61,$D$5:$D$275,0))</f>
        <v>0.004798032407407407</v>
      </c>
    </row>
    <row r="62" spans="1:10" ht="15" customHeight="1">
      <c r="A62" s="9">
        <v>58</v>
      </c>
      <c r="B62" s="33" t="s">
        <v>121</v>
      </c>
      <c r="C62" s="33" t="s">
        <v>111</v>
      </c>
      <c r="D62" s="34" t="s">
        <v>25</v>
      </c>
      <c r="E62" s="33"/>
      <c r="F62" s="10">
        <v>0.021367939814814815</v>
      </c>
      <c r="G62" s="10">
        <v>0.021367939814814815</v>
      </c>
      <c r="H62" s="9" t="str">
        <f t="shared" si="2"/>
        <v>4.31/km</v>
      </c>
      <c r="I62" s="10">
        <f t="shared" si="3"/>
        <v>0.005100347222222221</v>
      </c>
      <c r="J62" s="10">
        <f>G62-INDEX($G$5:$G$275,MATCH(D62,$D$5:$D$275,0))</f>
        <v>0.004368055555555559</v>
      </c>
    </row>
    <row r="63" spans="1:10" ht="15" customHeight="1">
      <c r="A63" s="9">
        <v>59</v>
      </c>
      <c r="B63" s="33" t="s">
        <v>122</v>
      </c>
      <c r="C63" s="33" t="s">
        <v>123</v>
      </c>
      <c r="D63" s="34" t="s">
        <v>17</v>
      </c>
      <c r="E63" s="33"/>
      <c r="F63" s="10">
        <v>0.021491550925925928</v>
      </c>
      <c r="G63" s="10">
        <v>0.021491550925925928</v>
      </c>
      <c r="H63" s="9" t="str">
        <f t="shared" si="2"/>
        <v>4.33/km</v>
      </c>
      <c r="I63" s="10">
        <f t="shared" si="3"/>
        <v>0.005223958333333334</v>
      </c>
      <c r="J63" s="10">
        <f>G63-INDEX($G$5:$G$275,MATCH(D63,$D$5:$D$275,0))</f>
        <v>0.004959606481481485</v>
      </c>
    </row>
    <row r="64" spans="1:10" ht="15" customHeight="1">
      <c r="A64" s="12">
        <v>60</v>
      </c>
      <c r="B64" s="35" t="s">
        <v>124</v>
      </c>
      <c r="C64" s="35" t="s">
        <v>24</v>
      </c>
      <c r="D64" s="36" t="s">
        <v>25</v>
      </c>
      <c r="E64" s="35" t="s">
        <v>348</v>
      </c>
      <c r="F64" s="16">
        <v>0.021578935185185184</v>
      </c>
      <c r="G64" s="16">
        <v>0.021578935185185184</v>
      </c>
      <c r="H64" s="12" t="str">
        <f t="shared" si="2"/>
        <v>4.34/km</v>
      </c>
      <c r="I64" s="16">
        <f t="shared" si="3"/>
        <v>0.00531134259259259</v>
      </c>
      <c r="J64" s="16">
        <f>G64-INDEX($G$5:$G$275,MATCH(D64,$D$5:$D$275,0))</f>
        <v>0.004579050925925927</v>
      </c>
    </row>
    <row r="65" spans="1:10" ht="15" customHeight="1">
      <c r="A65" s="12">
        <v>61</v>
      </c>
      <c r="B65" s="35" t="s">
        <v>125</v>
      </c>
      <c r="C65" s="35" t="s">
        <v>105</v>
      </c>
      <c r="D65" s="36" t="s">
        <v>25</v>
      </c>
      <c r="E65" s="35" t="s">
        <v>348</v>
      </c>
      <c r="F65" s="16">
        <v>0.021644675925925925</v>
      </c>
      <c r="G65" s="16">
        <v>0.021644675925925925</v>
      </c>
      <c r="H65" s="12" t="str">
        <f t="shared" si="2"/>
        <v>4.35/km</v>
      </c>
      <c r="I65" s="16">
        <f t="shared" si="3"/>
        <v>0.005377083333333331</v>
      </c>
      <c r="J65" s="16">
        <f>G65-INDEX($G$5:$G$275,MATCH(D65,$D$5:$D$275,0))</f>
        <v>0.004644791666666669</v>
      </c>
    </row>
    <row r="66" spans="1:10" ht="15" customHeight="1">
      <c r="A66" s="9">
        <v>62</v>
      </c>
      <c r="B66" s="33" t="s">
        <v>126</v>
      </c>
      <c r="C66" s="33" t="s">
        <v>27</v>
      </c>
      <c r="D66" s="34" t="s">
        <v>14</v>
      </c>
      <c r="E66" s="33"/>
      <c r="F66" s="10">
        <v>0.02174421296296296</v>
      </c>
      <c r="G66" s="10">
        <v>0.02174421296296296</v>
      </c>
      <c r="H66" s="9" t="str">
        <f t="shared" si="2"/>
        <v>4.36/km</v>
      </c>
      <c r="I66" s="10">
        <f t="shared" si="3"/>
        <v>0.005476620370370368</v>
      </c>
      <c r="J66" s="10">
        <f>G66-INDEX($G$5:$G$275,MATCH(D66,$D$5:$D$275,0))</f>
        <v>0.005476620370370368</v>
      </c>
    </row>
    <row r="67" spans="1:10" ht="15" customHeight="1">
      <c r="A67" s="9">
        <v>63</v>
      </c>
      <c r="B67" s="33" t="s">
        <v>127</v>
      </c>
      <c r="C67" s="33" t="s">
        <v>82</v>
      </c>
      <c r="D67" s="34" t="s">
        <v>14</v>
      </c>
      <c r="E67" s="33"/>
      <c r="F67" s="10">
        <v>0.02175289351851852</v>
      </c>
      <c r="G67" s="10">
        <v>0.02175289351851852</v>
      </c>
      <c r="H67" s="9" t="str">
        <f t="shared" si="2"/>
        <v>4.36/km</v>
      </c>
      <c r="I67" s="10">
        <f t="shared" si="3"/>
        <v>0.005485300925925925</v>
      </c>
      <c r="J67" s="10">
        <f>G67-INDEX($G$5:$G$275,MATCH(D67,$D$5:$D$275,0))</f>
        <v>0.005485300925925925</v>
      </c>
    </row>
    <row r="68" spans="1:10" ht="15" customHeight="1">
      <c r="A68" s="9">
        <v>64</v>
      </c>
      <c r="B68" s="33" t="s">
        <v>128</v>
      </c>
      <c r="C68" s="33" t="s">
        <v>129</v>
      </c>
      <c r="D68" s="34" t="s">
        <v>25</v>
      </c>
      <c r="E68" s="33"/>
      <c r="F68" s="10">
        <v>0.021837384259259258</v>
      </c>
      <c r="G68" s="10">
        <v>0.021837384259259258</v>
      </c>
      <c r="H68" s="9" t="str">
        <f t="shared" si="2"/>
        <v>4.38/km</v>
      </c>
      <c r="I68" s="10">
        <f t="shared" si="3"/>
        <v>0.005569791666666664</v>
      </c>
      <c r="J68" s="10">
        <f>G68-INDEX($G$5:$G$275,MATCH(D68,$D$5:$D$275,0))</f>
        <v>0.0048375000000000015</v>
      </c>
    </row>
    <row r="69" spans="1:10" ht="15" customHeight="1">
      <c r="A69" s="9">
        <v>65</v>
      </c>
      <c r="B69" s="33" t="s">
        <v>130</v>
      </c>
      <c r="C69" s="33" t="s">
        <v>131</v>
      </c>
      <c r="D69" s="34" t="s">
        <v>17</v>
      </c>
      <c r="E69" s="33"/>
      <c r="F69" s="10">
        <v>0.02200601851851852</v>
      </c>
      <c r="G69" s="10">
        <v>0.02200601851851852</v>
      </c>
      <c r="H69" s="9" t="str">
        <f t="shared" si="2"/>
        <v>4.40/km</v>
      </c>
      <c r="I69" s="10">
        <f t="shared" si="3"/>
        <v>0.005738425925925925</v>
      </c>
      <c r="J69" s="10">
        <f>G69-INDEX($G$5:$G$275,MATCH(D69,$D$5:$D$275,0))</f>
        <v>0.005474074074074076</v>
      </c>
    </row>
    <row r="70" spans="1:10" ht="15" customHeight="1">
      <c r="A70" s="12">
        <v>66</v>
      </c>
      <c r="B70" s="35" t="s">
        <v>132</v>
      </c>
      <c r="C70" s="35" t="s">
        <v>133</v>
      </c>
      <c r="D70" s="36" t="s">
        <v>25</v>
      </c>
      <c r="E70" s="35" t="s">
        <v>348</v>
      </c>
      <c r="F70" s="16">
        <v>0.02205185185185185</v>
      </c>
      <c r="G70" s="16">
        <v>0.02205185185185185</v>
      </c>
      <c r="H70" s="12" t="str">
        <f t="shared" si="2"/>
        <v>4.40/km</v>
      </c>
      <c r="I70" s="16">
        <f t="shared" si="3"/>
        <v>0.005784259259259256</v>
      </c>
      <c r="J70" s="16">
        <f>G70-INDEX($G$5:$G$275,MATCH(D70,$D$5:$D$275,0))</f>
        <v>0.005051967592592594</v>
      </c>
    </row>
    <row r="71" spans="1:10" ht="15" customHeight="1">
      <c r="A71" s="9">
        <v>67</v>
      </c>
      <c r="B71" s="33" t="s">
        <v>134</v>
      </c>
      <c r="C71" s="33" t="s">
        <v>44</v>
      </c>
      <c r="D71" s="34" t="s">
        <v>32</v>
      </c>
      <c r="E71" s="33"/>
      <c r="F71" s="10">
        <v>0.022076620370370368</v>
      </c>
      <c r="G71" s="10">
        <v>0.022076620370370368</v>
      </c>
      <c r="H71" s="9" t="str">
        <f t="shared" si="2"/>
        <v>4.40/km</v>
      </c>
      <c r="I71" s="10">
        <f t="shared" si="3"/>
        <v>0.005809027777777774</v>
      </c>
      <c r="J71" s="10">
        <f>G71-INDEX($G$5:$G$275,MATCH(D71,$D$5:$D$275,0))</f>
        <v>0.004630787037037034</v>
      </c>
    </row>
    <row r="72" spans="1:10" ht="15" customHeight="1">
      <c r="A72" s="9">
        <v>68</v>
      </c>
      <c r="B72" s="33" t="s">
        <v>135</v>
      </c>
      <c r="C72" s="33" t="s">
        <v>51</v>
      </c>
      <c r="D72" s="34" t="s">
        <v>17</v>
      </c>
      <c r="E72" s="33"/>
      <c r="F72" s="10">
        <v>0.022109837962962963</v>
      </c>
      <c r="G72" s="10">
        <v>0.022109837962962963</v>
      </c>
      <c r="H72" s="9" t="str">
        <f t="shared" si="2"/>
        <v>4.41/km</v>
      </c>
      <c r="I72" s="10">
        <f t="shared" si="3"/>
        <v>0.005842245370370369</v>
      </c>
      <c r="J72" s="10">
        <f>G72-INDEX($G$5:$G$275,MATCH(D72,$D$5:$D$275,0))</f>
        <v>0.00557789351851852</v>
      </c>
    </row>
    <row r="73" spans="1:10" ht="15" customHeight="1">
      <c r="A73" s="9">
        <v>69</v>
      </c>
      <c r="B73" s="33" t="s">
        <v>136</v>
      </c>
      <c r="C73" s="33" t="s">
        <v>21</v>
      </c>
      <c r="D73" s="34" t="s">
        <v>25</v>
      </c>
      <c r="E73" s="33"/>
      <c r="F73" s="10">
        <v>0.022155208333333332</v>
      </c>
      <c r="G73" s="10">
        <v>0.022155208333333332</v>
      </c>
      <c r="H73" s="9" t="str">
        <f t="shared" si="2"/>
        <v>4.41/km</v>
      </c>
      <c r="I73" s="10">
        <f t="shared" si="3"/>
        <v>0.005887615740740738</v>
      </c>
      <c r="J73" s="10">
        <f>G73-INDEX($G$5:$G$275,MATCH(D73,$D$5:$D$275,0))</f>
        <v>0.005155324074074076</v>
      </c>
    </row>
    <row r="74" spans="1:10" ht="15" customHeight="1">
      <c r="A74" s="9">
        <v>70</v>
      </c>
      <c r="B74" s="33" t="s">
        <v>137</v>
      </c>
      <c r="C74" s="33" t="s">
        <v>138</v>
      </c>
      <c r="D74" s="34" t="s">
        <v>25</v>
      </c>
      <c r="E74" s="33"/>
      <c r="F74" s="10">
        <v>0.02237662037037037</v>
      </c>
      <c r="G74" s="10">
        <v>0.02237662037037037</v>
      </c>
      <c r="H74" s="9" t="str">
        <f t="shared" si="2"/>
        <v>4.44/km</v>
      </c>
      <c r="I74" s="10">
        <f t="shared" si="3"/>
        <v>0.006109027777777776</v>
      </c>
      <c r="J74" s="10">
        <f>G74-INDEX($G$5:$G$275,MATCH(D74,$D$5:$D$275,0))</f>
        <v>0.005376736111111113</v>
      </c>
    </row>
    <row r="75" spans="1:10" ht="15" customHeight="1">
      <c r="A75" s="12">
        <v>71</v>
      </c>
      <c r="B75" s="35" t="s">
        <v>139</v>
      </c>
      <c r="C75" s="35" t="s">
        <v>140</v>
      </c>
      <c r="D75" s="36" t="s">
        <v>116</v>
      </c>
      <c r="E75" s="35" t="s">
        <v>348</v>
      </c>
      <c r="F75" s="16">
        <v>0.022520138888888888</v>
      </c>
      <c r="G75" s="16">
        <v>0.022520138888888888</v>
      </c>
      <c r="H75" s="12" t="str">
        <f t="shared" si="2"/>
        <v>4.46/km</v>
      </c>
      <c r="I75" s="16">
        <f t="shared" si="3"/>
        <v>0.006252546296296294</v>
      </c>
      <c r="J75" s="16">
        <f>G75-INDEX($G$5:$G$275,MATCH(D75,$D$5:$D$275,0))</f>
        <v>0.0015528935185185194</v>
      </c>
    </row>
    <row r="76" spans="1:10" ht="15" customHeight="1">
      <c r="A76" s="9">
        <v>72</v>
      </c>
      <c r="B76" s="33" t="s">
        <v>141</v>
      </c>
      <c r="C76" s="33" t="s">
        <v>142</v>
      </c>
      <c r="D76" s="34" t="s">
        <v>25</v>
      </c>
      <c r="E76" s="33"/>
      <c r="F76" s="10">
        <v>0.022577199074074076</v>
      </c>
      <c r="G76" s="10">
        <v>0.022577199074074076</v>
      </c>
      <c r="H76" s="9" t="str">
        <f t="shared" si="2"/>
        <v>4.47/km</v>
      </c>
      <c r="I76" s="10">
        <f t="shared" si="3"/>
        <v>0.006309606481481482</v>
      </c>
      <c r="J76" s="10">
        <f>G76-INDEX($G$5:$G$275,MATCH(D76,$D$5:$D$275,0))</f>
        <v>0.00557731481481482</v>
      </c>
    </row>
    <row r="77" spans="1:10" ht="15" customHeight="1">
      <c r="A77" s="12">
        <v>73</v>
      </c>
      <c r="B77" s="35" t="s">
        <v>143</v>
      </c>
      <c r="C77" s="35" t="s">
        <v>144</v>
      </c>
      <c r="D77" s="36" t="s">
        <v>25</v>
      </c>
      <c r="E77" s="35" t="s">
        <v>348</v>
      </c>
      <c r="F77" s="16">
        <v>0.022628356481481482</v>
      </c>
      <c r="G77" s="16">
        <v>0.022628356481481482</v>
      </c>
      <c r="H77" s="12" t="str">
        <f t="shared" si="2"/>
        <v>4.48/km</v>
      </c>
      <c r="I77" s="16">
        <f t="shared" si="3"/>
        <v>0.006360763888888888</v>
      </c>
      <c r="J77" s="16">
        <f>G77-INDEX($G$5:$G$275,MATCH(D77,$D$5:$D$275,0))</f>
        <v>0.005628472222222226</v>
      </c>
    </row>
    <row r="78" spans="1:10" ht="15" customHeight="1">
      <c r="A78" s="9">
        <v>74</v>
      </c>
      <c r="B78" s="33" t="s">
        <v>145</v>
      </c>
      <c r="C78" s="33" t="s">
        <v>146</v>
      </c>
      <c r="D78" s="34" t="s">
        <v>45</v>
      </c>
      <c r="E78" s="33"/>
      <c r="F78" s="10">
        <v>0.022672569444444443</v>
      </c>
      <c r="G78" s="10">
        <v>0.022672569444444443</v>
      </c>
      <c r="H78" s="9" t="str">
        <f t="shared" si="2"/>
        <v>4.48/km</v>
      </c>
      <c r="I78" s="10">
        <f t="shared" si="3"/>
        <v>0.006404976851851849</v>
      </c>
      <c r="J78" s="10">
        <f>G78-INDEX($G$5:$G$275,MATCH(D78,$D$5:$D$275,0))</f>
        <v>0.004666898148148146</v>
      </c>
    </row>
    <row r="79" spans="1:10" ht="15" customHeight="1">
      <c r="A79" s="12">
        <v>75</v>
      </c>
      <c r="B79" s="35" t="s">
        <v>147</v>
      </c>
      <c r="C79" s="35" t="s">
        <v>148</v>
      </c>
      <c r="D79" s="36" t="s">
        <v>28</v>
      </c>
      <c r="E79" s="35" t="s">
        <v>348</v>
      </c>
      <c r="F79" s="16">
        <v>0.02273090277777778</v>
      </c>
      <c r="G79" s="16">
        <v>0.02273090277777778</v>
      </c>
      <c r="H79" s="12" t="str">
        <f t="shared" si="2"/>
        <v>4.49/km</v>
      </c>
      <c r="I79" s="16">
        <f t="shared" si="3"/>
        <v>0.0064633101851851865</v>
      </c>
      <c r="J79" s="16">
        <f>G79-INDEX($G$5:$G$275,MATCH(D79,$D$5:$D$275,0))</f>
        <v>0.005678240740740744</v>
      </c>
    </row>
    <row r="80" spans="1:10" ht="15" customHeight="1">
      <c r="A80" s="9">
        <v>76</v>
      </c>
      <c r="B80" s="33" t="s">
        <v>149</v>
      </c>
      <c r="C80" s="33" t="s">
        <v>144</v>
      </c>
      <c r="D80" s="34" t="s">
        <v>17</v>
      </c>
      <c r="E80" s="33"/>
      <c r="F80" s="10">
        <v>0.022799537037037035</v>
      </c>
      <c r="G80" s="10">
        <v>0.022799537037037035</v>
      </c>
      <c r="H80" s="9" t="str">
        <f t="shared" si="2"/>
        <v>4.50/km</v>
      </c>
      <c r="I80" s="10">
        <f t="shared" si="3"/>
        <v>0.006531944444444441</v>
      </c>
      <c r="J80" s="10">
        <f>G80-INDEX($G$5:$G$275,MATCH(D80,$D$5:$D$275,0))</f>
        <v>0.006267592592592592</v>
      </c>
    </row>
    <row r="81" spans="1:10" ht="15" customHeight="1">
      <c r="A81" s="9">
        <v>77</v>
      </c>
      <c r="B81" s="33" t="s">
        <v>150</v>
      </c>
      <c r="C81" s="33" t="s">
        <v>151</v>
      </c>
      <c r="D81" s="34" t="s">
        <v>28</v>
      </c>
      <c r="E81" s="33"/>
      <c r="F81" s="10">
        <v>0.022929050925925926</v>
      </c>
      <c r="G81" s="10">
        <v>0.022929050925925926</v>
      </c>
      <c r="H81" s="9" t="str">
        <f t="shared" si="2"/>
        <v>4.51/km</v>
      </c>
      <c r="I81" s="10">
        <f t="shared" si="3"/>
        <v>0.006661458333333332</v>
      </c>
      <c r="J81" s="10">
        <f>G81-INDEX($G$5:$G$275,MATCH(D81,$D$5:$D$275,0))</f>
        <v>0.005876388888888889</v>
      </c>
    </row>
    <row r="82" spans="1:10" ht="15" customHeight="1">
      <c r="A82" s="9">
        <v>78</v>
      </c>
      <c r="B82" s="33" t="s">
        <v>152</v>
      </c>
      <c r="C82" s="33" t="s">
        <v>111</v>
      </c>
      <c r="D82" s="34" t="s">
        <v>14</v>
      </c>
      <c r="E82" s="33"/>
      <c r="F82" s="10">
        <v>0.02309664351851852</v>
      </c>
      <c r="G82" s="10">
        <v>0.02309664351851852</v>
      </c>
      <c r="H82" s="9" t="str">
        <f t="shared" si="2"/>
        <v>4.54/km</v>
      </c>
      <c r="I82" s="10">
        <f t="shared" si="3"/>
        <v>0.006829050925925926</v>
      </c>
      <c r="J82" s="10">
        <f>G82-INDEX($G$5:$G$275,MATCH(D82,$D$5:$D$275,0))</f>
        <v>0.006829050925925926</v>
      </c>
    </row>
    <row r="83" spans="1:10" ht="15" customHeight="1">
      <c r="A83" s="12">
        <v>79</v>
      </c>
      <c r="B83" s="35" t="s">
        <v>153</v>
      </c>
      <c r="C83" s="35" t="s">
        <v>154</v>
      </c>
      <c r="D83" s="36" t="s">
        <v>14</v>
      </c>
      <c r="E83" s="35" t="s">
        <v>348</v>
      </c>
      <c r="F83" s="16">
        <v>0.023118865740740745</v>
      </c>
      <c r="G83" s="16">
        <v>0.023118865740740745</v>
      </c>
      <c r="H83" s="12" t="str">
        <f aca="true" t="shared" si="4" ref="H83:H115">TEXT(INT((HOUR(G83)*3600+MINUTE(G83)*60+SECOND(G83))/$J$3/60),"0")&amp;"."&amp;TEXT(MOD((HOUR(G83)*3600+MINUTE(G83)*60+SECOND(G83))/$J$3,60),"00")&amp;"/km"</f>
        <v>4.54/km</v>
      </c>
      <c r="I83" s="16">
        <f aca="true" t="shared" si="5" ref="I83:I115">G83-$G$5</f>
        <v>0.0068512731481481515</v>
      </c>
      <c r="J83" s="16">
        <f>G83-INDEX($G$5:$G$275,MATCH(D83,$D$5:$D$275,0))</f>
        <v>0.0068512731481481515</v>
      </c>
    </row>
    <row r="84" spans="1:10" ht="15" customHeight="1">
      <c r="A84" s="9">
        <v>80</v>
      </c>
      <c r="B84" s="33" t="s">
        <v>155</v>
      </c>
      <c r="C84" s="33" t="s">
        <v>156</v>
      </c>
      <c r="D84" s="34" t="s">
        <v>17</v>
      </c>
      <c r="E84" s="33"/>
      <c r="F84" s="10">
        <v>0.02319560185185185</v>
      </c>
      <c r="G84" s="10">
        <v>0.02319560185185185</v>
      </c>
      <c r="H84" s="9" t="str">
        <f t="shared" si="4"/>
        <v>4.55/km</v>
      </c>
      <c r="I84" s="10">
        <f t="shared" si="5"/>
        <v>0.006928009259259255</v>
      </c>
      <c r="J84" s="10">
        <f>G84-INDEX($G$5:$G$275,MATCH(D84,$D$5:$D$275,0))</f>
        <v>0.006663657407407406</v>
      </c>
    </row>
    <row r="85" spans="1:10" ht="15" customHeight="1">
      <c r="A85" s="9">
        <v>81</v>
      </c>
      <c r="B85" s="33" t="s">
        <v>157</v>
      </c>
      <c r="C85" s="33" t="s">
        <v>158</v>
      </c>
      <c r="D85" s="34" t="s">
        <v>17</v>
      </c>
      <c r="E85" s="33"/>
      <c r="F85" s="10">
        <v>0.023367129629629627</v>
      </c>
      <c r="G85" s="10">
        <v>0.023367129629629627</v>
      </c>
      <c r="H85" s="9" t="str">
        <f t="shared" si="4"/>
        <v>4.57/km</v>
      </c>
      <c r="I85" s="10">
        <f t="shared" si="5"/>
        <v>0.007099537037037033</v>
      </c>
      <c r="J85" s="10">
        <f>G85-INDEX($G$5:$G$275,MATCH(D85,$D$5:$D$275,0))</f>
        <v>0.006835185185185184</v>
      </c>
    </row>
    <row r="86" spans="1:10" ht="15" customHeight="1">
      <c r="A86" s="12">
        <v>82</v>
      </c>
      <c r="B86" s="35" t="s">
        <v>159</v>
      </c>
      <c r="C86" s="35" t="s">
        <v>160</v>
      </c>
      <c r="D86" s="36" t="s">
        <v>28</v>
      </c>
      <c r="E86" s="35" t="s">
        <v>348</v>
      </c>
      <c r="F86" s="16">
        <v>0.02341712962962963</v>
      </c>
      <c r="G86" s="16">
        <v>0.02341712962962963</v>
      </c>
      <c r="H86" s="12" t="str">
        <f t="shared" si="4"/>
        <v>4.58/km</v>
      </c>
      <c r="I86" s="16">
        <f t="shared" si="5"/>
        <v>0.007149537037037038</v>
      </c>
      <c r="J86" s="16">
        <f>G86-INDEX($G$5:$G$275,MATCH(D86,$D$5:$D$275,0))</f>
        <v>0.006364467592592595</v>
      </c>
    </row>
    <row r="87" spans="1:10" ht="15" customHeight="1">
      <c r="A87" s="9">
        <v>83</v>
      </c>
      <c r="B87" s="33" t="s">
        <v>161</v>
      </c>
      <c r="C87" s="33" t="s">
        <v>162</v>
      </c>
      <c r="D87" s="34" t="s">
        <v>45</v>
      </c>
      <c r="E87" s="33"/>
      <c r="F87" s="10">
        <v>0.023450347222222223</v>
      </c>
      <c r="G87" s="10">
        <v>0.023450347222222223</v>
      </c>
      <c r="H87" s="9" t="str">
        <f t="shared" si="4"/>
        <v>4.58/km</v>
      </c>
      <c r="I87" s="10">
        <f t="shared" si="5"/>
        <v>0.007182754629629629</v>
      </c>
      <c r="J87" s="10">
        <f>G87-INDEX($G$5:$G$275,MATCH(D87,$D$5:$D$275,0))</f>
        <v>0.005444675925925926</v>
      </c>
    </row>
    <row r="88" spans="1:10" ht="15" customHeight="1">
      <c r="A88" s="9">
        <v>84</v>
      </c>
      <c r="B88" s="33" t="s">
        <v>163</v>
      </c>
      <c r="C88" s="33" t="s">
        <v>144</v>
      </c>
      <c r="D88" s="34" t="s">
        <v>28</v>
      </c>
      <c r="E88" s="33"/>
      <c r="F88" s="10">
        <v>0.023624421296296296</v>
      </c>
      <c r="G88" s="10">
        <v>0.023624421296296296</v>
      </c>
      <c r="H88" s="9" t="str">
        <f t="shared" si="4"/>
        <v>5.00/km</v>
      </c>
      <c r="I88" s="10">
        <f t="shared" si="5"/>
        <v>0.007356828703703702</v>
      </c>
      <c r="J88" s="10">
        <f>G88-INDEX($G$5:$G$275,MATCH(D88,$D$5:$D$275,0))</f>
        <v>0.00657175925925926</v>
      </c>
    </row>
    <row r="89" spans="1:10" ht="15" customHeight="1">
      <c r="A89" s="12">
        <v>85</v>
      </c>
      <c r="B89" s="35" t="s">
        <v>164</v>
      </c>
      <c r="C89" s="35" t="s">
        <v>27</v>
      </c>
      <c r="D89" s="36" t="s">
        <v>28</v>
      </c>
      <c r="E89" s="35" t="s">
        <v>348</v>
      </c>
      <c r="F89" s="16">
        <v>0.023654050925925926</v>
      </c>
      <c r="G89" s="16">
        <v>0.023654050925925926</v>
      </c>
      <c r="H89" s="12" t="str">
        <f t="shared" si="4"/>
        <v>5.01/km</v>
      </c>
      <c r="I89" s="16">
        <f t="shared" si="5"/>
        <v>0.007386458333333332</v>
      </c>
      <c r="J89" s="16">
        <f>G89-INDEX($G$5:$G$275,MATCH(D89,$D$5:$D$275,0))</f>
        <v>0.006601388888888889</v>
      </c>
    </row>
    <row r="90" spans="1:10" ht="15" customHeight="1">
      <c r="A90" s="12">
        <v>86</v>
      </c>
      <c r="B90" s="35" t="s">
        <v>165</v>
      </c>
      <c r="C90" s="35" t="s">
        <v>166</v>
      </c>
      <c r="D90" s="36" t="s">
        <v>45</v>
      </c>
      <c r="E90" s="35" t="s">
        <v>348</v>
      </c>
      <c r="F90" s="16">
        <v>0.02370451388888889</v>
      </c>
      <c r="G90" s="16">
        <v>0.02370451388888889</v>
      </c>
      <c r="H90" s="12" t="str">
        <f t="shared" si="4"/>
        <v>5.01/km</v>
      </c>
      <c r="I90" s="16">
        <f t="shared" si="5"/>
        <v>0.007436921296296296</v>
      </c>
      <c r="J90" s="16">
        <f>G90-INDEX($G$5:$G$275,MATCH(D90,$D$5:$D$275,0))</f>
        <v>0.005698842592592592</v>
      </c>
    </row>
    <row r="91" spans="1:10" ht="15" customHeight="1">
      <c r="A91" s="9">
        <v>87</v>
      </c>
      <c r="B91" s="33" t="s">
        <v>167</v>
      </c>
      <c r="C91" s="33" t="s">
        <v>168</v>
      </c>
      <c r="D91" s="34" t="s">
        <v>25</v>
      </c>
      <c r="E91" s="33"/>
      <c r="F91" s="10">
        <v>0.023710648148148147</v>
      </c>
      <c r="G91" s="10">
        <v>0.023710648148148147</v>
      </c>
      <c r="H91" s="9" t="str">
        <f t="shared" si="4"/>
        <v>5.01/km</v>
      </c>
      <c r="I91" s="10">
        <f t="shared" si="5"/>
        <v>0.0074430555555555535</v>
      </c>
      <c r="J91" s="10">
        <f>G91-INDEX($G$5:$G$275,MATCH(D91,$D$5:$D$275,0))</f>
        <v>0.006710763888888891</v>
      </c>
    </row>
    <row r="92" spans="1:10" ht="15" customHeight="1">
      <c r="A92" s="12">
        <v>88</v>
      </c>
      <c r="B92" s="35" t="s">
        <v>169</v>
      </c>
      <c r="C92" s="35" t="s">
        <v>170</v>
      </c>
      <c r="D92" s="36" t="s">
        <v>45</v>
      </c>
      <c r="E92" s="35" t="s">
        <v>348</v>
      </c>
      <c r="F92" s="16">
        <v>0.02379837962962963</v>
      </c>
      <c r="G92" s="16">
        <v>0.02379837962962963</v>
      </c>
      <c r="H92" s="12" t="str">
        <f t="shared" si="4"/>
        <v>5.02/km</v>
      </c>
      <c r="I92" s="16">
        <f t="shared" si="5"/>
        <v>0.007530787037037037</v>
      </c>
      <c r="J92" s="16">
        <f>G92-INDEX($G$5:$G$275,MATCH(D92,$D$5:$D$275,0))</f>
        <v>0.005792708333333334</v>
      </c>
    </row>
    <row r="93" spans="1:10" ht="15" customHeight="1">
      <c r="A93" s="9">
        <v>89</v>
      </c>
      <c r="B93" s="33" t="s">
        <v>171</v>
      </c>
      <c r="C93" s="33" t="s">
        <v>19</v>
      </c>
      <c r="D93" s="34" t="s">
        <v>28</v>
      </c>
      <c r="E93" s="33"/>
      <c r="F93" s="10">
        <v>0.023805439814814814</v>
      </c>
      <c r="G93" s="10">
        <v>0.023805439814814814</v>
      </c>
      <c r="H93" s="9" t="str">
        <f t="shared" si="4"/>
        <v>5.03/km</v>
      </c>
      <c r="I93" s="10">
        <f t="shared" si="5"/>
        <v>0.00753784722222222</v>
      </c>
      <c r="J93" s="10">
        <f>G93-INDEX($G$5:$G$275,MATCH(D93,$D$5:$D$275,0))</f>
        <v>0.006752777777777778</v>
      </c>
    </row>
    <row r="94" spans="1:10" ht="15" customHeight="1">
      <c r="A94" s="12">
        <v>90</v>
      </c>
      <c r="B94" s="35" t="s">
        <v>172</v>
      </c>
      <c r="C94" s="35" t="s">
        <v>173</v>
      </c>
      <c r="D94" s="36" t="s">
        <v>45</v>
      </c>
      <c r="E94" s="35" t="s">
        <v>348</v>
      </c>
      <c r="F94" s="16">
        <v>0.02381064814814815</v>
      </c>
      <c r="G94" s="16">
        <v>0.02381064814814815</v>
      </c>
      <c r="H94" s="12" t="str">
        <f t="shared" si="4"/>
        <v>5.03/km</v>
      </c>
      <c r="I94" s="16">
        <f t="shared" si="5"/>
        <v>0.007543055555555556</v>
      </c>
      <c r="J94" s="16">
        <f>G94-INDEX($G$5:$G$275,MATCH(D94,$D$5:$D$275,0))</f>
        <v>0.005804976851851853</v>
      </c>
    </row>
    <row r="95" spans="1:10" ht="15" customHeight="1">
      <c r="A95" s="12">
        <v>91</v>
      </c>
      <c r="B95" s="35" t="s">
        <v>174</v>
      </c>
      <c r="C95" s="35" t="s">
        <v>90</v>
      </c>
      <c r="D95" s="36" t="s">
        <v>25</v>
      </c>
      <c r="E95" s="35" t="s">
        <v>348</v>
      </c>
      <c r="F95" s="16">
        <v>0.023815624999999997</v>
      </c>
      <c r="G95" s="16">
        <v>0.023815624999999997</v>
      </c>
      <c r="H95" s="12" t="str">
        <f t="shared" si="4"/>
        <v>5.03/km</v>
      </c>
      <c r="I95" s="16">
        <f t="shared" si="5"/>
        <v>0.007548032407407403</v>
      </c>
      <c r="J95" s="16">
        <f>G95-INDEX($G$5:$G$275,MATCH(D95,$D$5:$D$275,0))</f>
        <v>0.00681574074074074</v>
      </c>
    </row>
    <row r="96" spans="1:10" ht="15" customHeight="1">
      <c r="A96" s="12">
        <v>92</v>
      </c>
      <c r="B96" s="35" t="s">
        <v>175</v>
      </c>
      <c r="C96" s="35" t="s">
        <v>176</v>
      </c>
      <c r="D96" s="36" t="s">
        <v>45</v>
      </c>
      <c r="E96" s="35" t="s">
        <v>348</v>
      </c>
      <c r="F96" s="16">
        <v>0.02398761574074074</v>
      </c>
      <c r="G96" s="16">
        <v>0.02398761574074074</v>
      </c>
      <c r="H96" s="12" t="str">
        <f t="shared" si="4"/>
        <v>5.05/km</v>
      </c>
      <c r="I96" s="16">
        <f t="shared" si="5"/>
        <v>0.007720023148148146</v>
      </c>
      <c r="J96" s="16">
        <f>G96-INDEX($G$5:$G$275,MATCH(D96,$D$5:$D$275,0))</f>
        <v>0.0059819444444444425</v>
      </c>
    </row>
    <row r="97" spans="1:10" ht="15" customHeight="1">
      <c r="A97" s="9">
        <v>93</v>
      </c>
      <c r="B97" s="33" t="s">
        <v>177</v>
      </c>
      <c r="C97" s="33" t="s">
        <v>34</v>
      </c>
      <c r="D97" s="34" t="s">
        <v>17</v>
      </c>
      <c r="E97" s="33"/>
      <c r="F97" s="10">
        <v>0.02402488425925926</v>
      </c>
      <c r="G97" s="10">
        <v>0.02402488425925926</v>
      </c>
      <c r="H97" s="9" t="str">
        <f t="shared" si="4"/>
        <v>5.05/km</v>
      </c>
      <c r="I97" s="10">
        <f t="shared" si="5"/>
        <v>0.007757291666666666</v>
      </c>
      <c r="J97" s="10">
        <f>G97-INDEX($G$5:$G$275,MATCH(D97,$D$5:$D$275,0))</f>
        <v>0.007492939814814817</v>
      </c>
    </row>
    <row r="98" spans="1:10" ht="15" customHeight="1">
      <c r="A98" s="9">
        <v>94</v>
      </c>
      <c r="B98" s="33" t="s">
        <v>141</v>
      </c>
      <c r="C98" s="33" t="s">
        <v>173</v>
      </c>
      <c r="D98" s="34" t="s">
        <v>178</v>
      </c>
      <c r="E98" s="33"/>
      <c r="F98" s="10">
        <v>0.02403449074074074</v>
      </c>
      <c r="G98" s="10">
        <v>0.02403449074074074</v>
      </c>
      <c r="H98" s="9" t="str">
        <f t="shared" si="4"/>
        <v>5.05/km</v>
      </c>
      <c r="I98" s="10">
        <f t="shared" si="5"/>
        <v>0.007766898148148148</v>
      </c>
      <c r="J98" s="10">
        <f>G98-INDEX($G$5:$G$275,MATCH(D98,$D$5:$D$275,0))</f>
        <v>0</v>
      </c>
    </row>
    <row r="99" spans="1:10" ht="15" customHeight="1">
      <c r="A99" s="9">
        <v>95</v>
      </c>
      <c r="B99" s="33" t="s">
        <v>179</v>
      </c>
      <c r="C99" s="33" t="s">
        <v>105</v>
      </c>
      <c r="D99" s="34" t="s">
        <v>25</v>
      </c>
      <c r="E99" s="33"/>
      <c r="F99" s="10">
        <v>0.024036921296296296</v>
      </c>
      <c r="G99" s="10">
        <v>0.024036921296296296</v>
      </c>
      <c r="H99" s="9" t="str">
        <f t="shared" si="4"/>
        <v>5.05/km</v>
      </c>
      <c r="I99" s="10">
        <f t="shared" si="5"/>
        <v>0.007769328703703702</v>
      </c>
      <c r="J99" s="10">
        <f>G99-INDEX($G$5:$G$275,MATCH(D99,$D$5:$D$275,0))</f>
        <v>0.0070370370370370396</v>
      </c>
    </row>
    <row r="100" spans="1:10" ht="15" customHeight="1">
      <c r="A100" s="9">
        <v>96</v>
      </c>
      <c r="B100" s="33" t="s">
        <v>180</v>
      </c>
      <c r="C100" s="33" t="s">
        <v>44</v>
      </c>
      <c r="D100" s="34" t="s">
        <v>32</v>
      </c>
      <c r="E100" s="33"/>
      <c r="F100" s="10">
        <v>0.02405451388888889</v>
      </c>
      <c r="G100" s="10">
        <v>0.02405451388888889</v>
      </c>
      <c r="H100" s="9" t="str">
        <f t="shared" si="4"/>
        <v>5.06/km</v>
      </c>
      <c r="I100" s="10">
        <f t="shared" si="5"/>
        <v>0.007786921296296295</v>
      </c>
      <c r="J100" s="10">
        <f>G100-INDEX($G$5:$G$275,MATCH(D100,$D$5:$D$275,0))</f>
        <v>0.006608680555555555</v>
      </c>
    </row>
    <row r="101" spans="1:10" ht="15" customHeight="1">
      <c r="A101" s="9">
        <v>97</v>
      </c>
      <c r="B101" s="33" t="s">
        <v>181</v>
      </c>
      <c r="C101" s="33" t="s">
        <v>182</v>
      </c>
      <c r="D101" s="34" t="s">
        <v>17</v>
      </c>
      <c r="E101" s="33"/>
      <c r="F101" s="10">
        <v>0.0240625</v>
      </c>
      <c r="G101" s="10">
        <v>0.0240625</v>
      </c>
      <c r="H101" s="9" t="str">
        <f t="shared" si="4"/>
        <v>5.06/km</v>
      </c>
      <c r="I101" s="10">
        <f t="shared" si="5"/>
        <v>0.007794907407407407</v>
      </c>
      <c r="J101" s="10">
        <f>G101-INDEX($G$5:$G$275,MATCH(D101,$D$5:$D$275,0))</f>
        <v>0.007530555555555558</v>
      </c>
    </row>
    <row r="102" spans="1:10" ht="15" customHeight="1">
      <c r="A102" s="12">
        <v>98</v>
      </c>
      <c r="B102" s="35" t="s">
        <v>183</v>
      </c>
      <c r="C102" s="35" t="s">
        <v>184</v>
      </c>
      <c r="D102" s="36" t="s">
        <v>17</v>
      </c>
      <c r="E102" s="35" t="s">
        <v>348</v>
      </c>
      <c r="F102" s="16">
        <v>0.024224305555555558</v>
      </c>
      <c r="G102" s="16">
        <v>0.024224305555555558</v>
      </c>
      <c r="H102" s="12" t="str">
        <f t="shared" si="4"/>
        <v>5.08/km</v>
      </c>
      <c r="I102" s="16">
        <f t="shared" si="5"/>
        <v>0.007956712962962964</v>
      </c>
      <c r="J102" s="16">
        <f>G102-INDEX($G$5:$G$275,MATCH(D102,$D$5:$D$275,0))</f>
        <v>0.007692361111111115</v>
      </c>
    </row>
    <row r="103" spans="1:10" ht="15" customHeight="1">
      <c r="A103" s="9">
        <v>99</v>
      </c>
      <c r="B103" s="33" t="s">
        <v>122</v>
      </c>
      <c r="C103" s="33" t="s">
        <v>60</v>
      </c>
      <c r="D103" s="34" t="s">
        <v>14</v>
      </c>
      <c r="E103" s="33"/>
      <c r="F103" s="10">
        <v>0.024434722222222222</v>
      </c>
      <c r="G103" s="10">
        <v>0.024434722222222222</v>
      </c>
      <c r="H103" s="9" t="str">
        <f t="shared" si="4"/>
        <v>5.10/km</v>
      </c>
      <c r="I103" s="10">
        <f t="shared" si="5"/>
        <v>0.008167129629629628</v>
      </c>
      <c r="J103" s="10">
        <f>G103-INDEX($G$5:$G$275,MATCH(D103,$D$5:$D$275,0))</f>
        <v>0.008167129629629628</v>
      </c>
    </row>
    <row r="104" spans="1:10" ht="15" customHeight="1">
      <c r="A104" s="9">
        <v>100</v>
      </c>
      <c r="B104" s="33" t="s">
        <v>185</v>
      </c>
      <c r="C104" s="33" t="s">
        <v>54</v>
      </c>
      <c r="D104" s="34" t="s">
        <v>17</v>
      </c>
      <c r="E104" s="33"/>
      <c r="F104" s="10">
        <v>0.024482870370370367</v>
      </c>
      <c r="G104" s="10">
        <v>0.024482870370370367</v>
      </c>
      <c r="H104" s="9" t="str">
        <f t="shared" si="4"/>
        <v>5.11/km</v>
      </c>
      <c r="I104" s="10">
        <f t="shared" si="5"/>
        <v>0.008215277777777773</v>
      </c>
      <c r="J104" s="10">
        <f>G104-INDEX($G$5:$G$275,MATCH(D104,$D$5:$D$275,0))</f>
        <v>0.007950925925925924</v>
      </c>
    </row>
    <row r="105" spans="1:10" ht="15" customHeight="1">
      <c r="A105" s="9">
        <v>101</v>
      </c>
      <c r="B105" s="33" t="s">
        <v>186</v>
      </c>
      <c r="C105" s="33" t="s">
        <v>187</v>
      </c>
      <c r="D105" s="34" t="s">
        <v>17</v>
      </c>
      <c r="E105" s="33"/>
      <c r="F105" s="10">
        <v>0.024556712962962964</v>
      </c>
      <c r="G105" s="10">
        <v>0.024556712962962964</v>
      </c>
      <c r="H105" s="9" t="str">
        <f t="shared" si="4"/>
        <v>5.12/km</v>
      </c>
      <c r="I105" s="10">
        <f t="shared" si="5"/>
        <v>0.00828912037037037</v>
      </c>
      <c r="J105" s="10">
        <f>G105-INDEX($G$5:$G$275,MATCH(D105,$D$5:$D$275,0))</f>
        <v>0.008024768518518521</v>
      </c>
    </row>
    <row r="106" spans="1:10" ht="15" customHeight="1">
      <c r="A106" s="12">
        <v>102</v>
      </c>
      <c r="B106" s="35" t="s">
        <v>188</v>
      </c>
      <c r="C106" s="35" t="s">
        <v>40</v>
      </c>
      <c r="D106" s="36" t="s">
        <v>25</v>
      </c>
      <c r="E106" s="35" t="s">
        <v>348</v>
      </c>
      <c r="F106" s="16">
        <v>0.02456435185185185</v>
      </c>
      <c r="G106" s="16">
        <v>0.02456435185185185</v>
      </c>
      <c r="H106" s="12" t="str">
        <f t="shared" si="4"/>
        <v>5.12/km</v>
      </c>
      <c r="I106" s="16">
        <f t="shared" si="5"/>
        <v>0.008296759259259257</v>
      </c>
      <c r="J106" s="16">
        <f>G106-INDEX($G$5:$G$275,MATCH(D106,$D$5:$D$275,0))</f>
        <v>0.007564467592592595</v>
      </c>
    </row>
    <row r="107" spans="1:10" ht="15" customHeight="1">
      <c r="A107" s="9">
        <v>103</v>
      </c>
      <c r="B107" s="33" t="s">
        <v>189</v>
      </c>
      <c r="C107" s="33" t="s">
        <v>190</v>
      </c>
      <c r="D107" s="34" t="s">
        <v>25</v>
      </c>
      <c r="E107" s="33"/>
      <c r="F107" s="10">
        <v>0.024590393518518522</v>
      </c>
      <c r="G107" s="10">
        <v>0.024590393518518522</v>
      </c>
      <c r="H107" s="9" t="str">
        <f t="shared" si="4"/>
        <v>5.13/km</v>
      </c>
      <c r="I107" s="10">
        <f t="shared" si="5"/>
        <v>0.008322800925925928</v>
      </c>
      <c r="J107" s="10">
        <f>G107-INDEX($G$5:$G$275,MATCH(D107,$D$5:$D$275,0))</f>
        <v>0.007590509259259266</v>
      </c>
    </row>
    <row r="108" spans="1:10" ht="15" customHeight="1">
      <c r="A108" s="12">
        <v>104</v>
      </c>
      <c r="B108" s="35" t="s">
        <v>191</v>
      </c>
      <c r="C108" s="35" t="s">
        <v>192</v>
      </c>
      <c r="D108" s="36" t="s">
        <v>28</v>
      </c>
      <c r="E108" s="35" t="s">
        <v>348</v>
      </c>
      <c r="F108" s="16">
        <v>0.024611805555555557</v>
      </c>
      <c r="G108" s="16">
        <v>0.024611805555555557</v>
      </c>
      <c r="H108" s="12" t="str">
        <f t="shared" si="4"/>
        <v>5.13/km</v>
      </c>
      <c r="I108" s="16">
        <f t="shared" si="5"/>
        <v>0.008344212962962963</v>
      </c>
      <c r="J108" s="16">
        <f>G108-INDEX($G$5:$G$275,MATCH(D108,$D$5:$D$275,0))</f>
        <v>0.007559143518518521</v>
      </c>
    </row>
    <row r="109" spans="1:10" ht="15" customHeight="1">
      <c r="A109" s="12">
        <v>105</v>
      </c>
      <c r="B109" s="35" t="s">
        <v>193</v>
      </c>
      <c r="C109" s="35" t="s">
        <v>54</v>
      </c>
      <c r="D109" s="36" t="s">
        <v>25</v>
      </c>
      <c r="E109" s="35" t="s">
        <v>348</v>
      </c>
      <c r="F109" s="16">
        <v>0.024729166666666667</v>
      </c>
      <c r="G109" s="16">
        <v>0.024729166666666667</v>
      </c>
      <c r="H109" s="12" t="str">
        <f t="shared" si="4"/>
        <v>5.14/km</v>
      </c>
      <c r="I109" s="16">
        <f t="shared" si="5"/>
        <v>0.008461574074074073</v>
      </c>
      <c r="J109" s="16">
        <f>G109-INDEX($G$5:$G$275,MATCH(D109,$D$5:$D$275,0))</f>
        <v>0.00772928240740741</v>
      </c>
    </row>
    <row r="110" spans="1:10" ht="15" customHeight="1">
      <c r="A110" s="12">
        <v>106</v>
      </c>
      <c r="B110" s="35" t="s">
        <v>194</v>
      </c>
      <c r="C110" s="35" t="s">
        <v>113</v>
      </c>
      <c r="D110" s="36" t="s">
        <v>28</v>
      </c>
      <c r="E110" s="35" t="s">
        <v>348</v>
      </c>
      <c r="F110" s="16">
        <v>0.02480798611111111</v>
      </c>
      <c r="G110" s="16">
        <v>0.02480798611111111</v>
      </c>
      <c r="H110" s="12" t="str">
        <f t="shared" si="4"/>
        <v>5.15/km</v>
      </c>
      <c r="I110" s="16">
        <f t="shared" si="5"/>
        <v>0.008540393518518517</v>
      </c>
      <c r="J110" s="16">
        <f>G110-INDEX($G$5:$G$275,MATCH(D110,$D$5:$D$275,0))</f>
        <v>0.007755324074074074</v>
      </c>
    </row>
    <row r="111" spans="1:10" ht="15" customHeight="1">
      <c r="A111" s="9">
        <v>107</v>
      </c>
      <c r="B111" s="33" t="s">
        <v>195</v>
      </c>
      <c r="C111" s="33" t="s">
        <v>142</v>
      </c>
      <c r="D111" s="34" t="s">
        <v>14</v>
      </c>
      <c r="E111" s="33"/>
      <c r="F111" s="10">
        <v>0.024842476851851855</v>
      </c>
      <c r="G111" s="10">
        <v>0.024842476851851855</v>
      </c>
      <c r="H111" s="9" t="str">
        <f t="shared" si="4"/>
        <v>5.16/km</v>
      </c>
      <c r="I111" s="10">
        <f t="shared" si="5"/>
        <v>0.008574884259259261</v>
      </c>
      <c r="J111" s="10">
        <f>G111-INDEX($G$5:$G$275,MATCH(D111,$D$5:$D$275,0))</f>
        <v>0.008574884259259261</v>
      </c>
    </row>
    <row r="112" spans="1:10" ht="15" customHeight="1">
      <c r="A112" s="9">
        <v>108</v>
      </c>
      <c r="B112" s="33" t="s">
        <v>196</v>
      </c>
      <c r="C112" s="33" t="s">
        <v>40</v>
      </c>
      <c r="D112" s="34" t="s">
        <v>28</v>
      </c>
      <c r="E112" s="33"/>
      <c r="F112" s="10">
        <v>0.024991898148148145</v>
      </c>
      <c r="G112" s="10">
        <v>0.024991898148148145</v>
      </c>
      <c r="H112" s="9" t="str">
        <f t="shared" si="4"/>
        <v>5.18/km</v>
      </c>
      <c r="I112" s="10">
        <f t="shared" si="5"/>
        <v>0.008724305555555551</v>
      </c>
      <c r="J112" s="10">
        <f>G112-INDEX($G$5:$G$275,MATCH(D112,$D$5:$D$275,0))</f>
        <v>0.007939236111111109</v>
      </c>
    </row>
    <row r="113" spans="1:10" ht="15" customHeight="1">
      <c r="A113" s="12">
        <v>109</v>
      </c>
      <c r="B113" s="35" t="s">
        <v>197</v>
      </c>
      <c r="C113" s="35" t="s">
        <v>21</v>
      </c>
      <c r="D113" s="36" t="s">
        <v>28</v>
      </c>
      <c r="E113" s="35" t="s">
        <v>348</v>
      </c>
      <c r="F113" s="16">
        <v>0.025105787037037034</v>
      </c>
      <c r="G113" s="16">
        <v>0.025105787037037034</v>
      </c>
      <c r="H113" s="12" t="str">
        <f t="shared" si="4"/>
        <v>5.19/km</v>
      </c>
      <c r="I113" s="16">
        <f t="shared" si="5"/>
        <v>0.00883819444444444</v>
      </c>
      <c r="J113" s="16">
        <f>G113-INDEX($G$5:$G$275,MATCH(D113,$D$5:$D$275,0))</f>
        <v>0.008053124999999998</v>
      </c>
    </row>
    <row r="114" spans="1:10" ht="15" customHeight="1">
      <c r="A114" s="9">
        <v>110</v>
      </c>
      <c r="B114" s="33" t="s">
        <v>198</v>
      </c>
      <c r="C114" s="33" t="s">
        <v>199</v>
      </c>
      <c r="D114" s="34" t="s">
        <v>45</v>
      </c>
      <c r="E114" s="33"/>
      <c r="F114" s="10">
        <v>0.02511099537037037</v>
      </c>
      <c r="G114" s="10">
        <v>0.02511099537037037</v>
      </c>
      <c r="H114" s="9" t="str">
        <f t="shared" si="4"/>
        <v>5.19/km</v>
      </c>
      <c r="I114" s="10">
        <f t="shared" si="5"/>
        <v>0.008843402777777776</v>
      </c>
      <c r="J114" s="10">
        <f>G114-INDEX($G$5:$G$275,MATCH(D114,$D$5:$D$275,0))</f>
        <v>0.007105324074074073</v>
      </c>
    </row>
    <row r="115" spans="1:10" ht="15" customHeight="1">
      <c r="A115" s="12">
        <v>111</v>
      </c>
      <c r="B115" s="35" t="s">
        <v>200</v>
      </c>
      <c r="C115" s="35" t="s">
        <v>201</v>
      </c>
      <c r="D115" s="36" t="s">
        <v>45</v>
      </c>
      <c r="E115" s="35" t="s">
        <v>348</v>
      </c>
      <c r="F115" s="16">
        <v>0.025351504629629627</v>
      </c>
      <c r="G115" s="16">
        <v>0.025351504629629627</v>
      </c>
      <c r="H115" s="12" t="str">
        <f t="shared" si="4"/>
        <v>5.22/km</v>
      </c>
      <c r="I115" s="16">
        <f t="shared" si="5"/>
        <v>0.009083912037037033</v>
      </c>
      <c r="J115" s="16">
        <f>G115-INDEX($G$5:$G$275,MATCH(D115,$D$5:$D$275,0))</f>
        <v>0.007345833333333329</v>
      </c>
    </row>
    <row r="116" spans="1:10" ht="15" customHeight="1">
      <c r="A116" s="9">
        <v>112</v>
      </c>
      <c r="B116" s="33" t="s">
        <v>202</v>
      </c>
      <c r="C116" s="33" t="s">
        <v>184</v>
      </c>
      <c r="D116" s="34" t="s">
        <v>25</v>
      </c>
      <c r="E116" s="33"/>
      <c r="F116" s="10">
        <v>0.025393750000000003</v>
      </c>
      <c r="G116" s="10">
        <v>0.025393750000000003</v>
      </c>
      <c r="H116" s="9" t="str">
        <f aca="true" t="shared" si="6" ref="H116:H180">TEXT(INT((HOUR(G116)*3600+MINUTE(G116)*60+SECOND(G116))/$J$3/60),"0")&amp;"."&amp;TEXT(MOD((HOUR(G116)*3600+MINUTE(G116)*60+SECOND(G116))/$J$3,60),"00")&amp;"/km"</f>
        <v>5.23/km</v>
      </c>
      <c r="I116" s="10">
        <f aca="true" t="shared" si="7" ref="I116:I180">G116-$G$5</f>
        <v>0.00912615740740741</v>
      </c>
      <c r="J116" s="10">
        <f>G116-INDEX($G$5:$G$275,MATCH(D116,$D$5:$D$275,0))</f>
        <v>0.008393865740740747</v>
      </c>
    </row>
    <row r="117" spans="1:10" ht="15" customHeight="1">
      <c r="A117" s="12">
        <v>113</v>
      </c>
      <c r="B117" s="35" t="s">
        <v>203</v>
      </c>
      <c r="C117" s="35" t="s">
        <v>204</v>
      </c>
      <c r="D117" s="36" t="s">
        <v>116</v>
      </c>
      <c r="E117" s="35" t="s">
        <v>348</v>
      </c>
      <c r="F117" s="16">
        <v>0.025398032407407404</v>
      </c>
      <c r="G117" s="16">
        <v>0.025398032407407404</v>
      </c>
      <c r="H117" s="12" t="str">
        <f t="shared" si="6"/>
        <v>5.23/km</v>
      </c>
      <c r="I117" s="16">
        <f t="shared" si="7"/>
        <v>0.00913043981481481</v>
      </c>
      <c r="J117" s="16">
        <f>G117-INDEX($G$5:$G$275,MATCH(D117,$D$5:$D$275,0))</f>
        <v>0.004430787037037035</v>
      </c>
    </row>
    <row r="118" spans="1:10" ht="15" customHeight="1">
      <c r="A118" s="12">
        <v>114</v>
      </c>
      <c r="B118" s="35" t="s">
        <v>205</v>
      </c>
      <c r="C118" s="35" t="s">
        <v>206</v>
      </c>
      <c r="D118" s="36" t="s">
        <v>45</v>
      </c>
      <c r="E118" s="35" t="s">
        <v>348</v>
      </c>
      <c r="F118" s="16">
        <v>0.025426967592592595</v>
      </c>
      <c r="G118" s="16">
        <v>0.025426967592592595</v>
      </c>
      <c r="H118" s="12" t="str">
        <f t="shared" si="6"/>
        <v>5.23/km</v>
      </c>
      <c r="I118" s="16">
        <f t="shared" si="7"/>
        <v>0.009159375</v>
      </c>
      <c r="J118" s="16">
        <f>G118-INDEX($G$5:$G$275,MATCH(D118,$D$5:$D$275,0))</f>
        <v>0.007421296296296297</v>
      </c>
    </row>
    <row r="119" spans="1:10" ht="15" customHeight="1">
      <c r="A119" s="12">
        <v>115</v>
      </c>
      <c r="B119" s="35" t="s">
        <v>207</v>
      </c>
      <c r="C119" s="35" t="s">
        <v>208</v>
      </c>
      <c r="D119" s="36" t="s">
        <v>17</v>
      </c>
      <c r="E119" s="35" t="s">
        <v>348</v>
      </c>
      <c r="F119" s="16">
        <v>0.02543101851851852</v>
      </c>
      <c r="G119" s="16">
        <v>0.02543101851851852</v>
      </c>
      <c r="H119" s="12" t="str">
        <f t="shared" si="6"/>
        <v>5.23/km</v>
      </c>
      <c r="I119" s="16">
        <f t="shared" si="7"/>
        <v>0.009163425925925926</v>
      </c>
      <c r="J119" s="16">
        <f>G119-INDEX($G$5:$G$275,MATCH(D119,$D$5:$D$275,0))</f>
        <v>0.008899074074074077</v>
      </c>
    </row>
    <row r="120" spans="1:10" ht="15" customHeight="1">
      <c r="A120" s="12">
        <v>116</v>
      </c>
      <c r="B120" s="35" t="s">
        <v>209</v>
      </c>
      <c r="C120" s="35" t="s">
        <v>21</v>
      </c>
      <c r="D120" s="36" t="s">
        <v>25</v>
      </c>
      <c r="E120" s="35" t="s">
        <v>348</v>
      </c>
      <c r="F120" s="16">
        <v>0.02543634259259259</v>
      </c>
      <c r="G120" s="16">
        <v>0.02543634259259259</v>
      </c>
      <c r="H120" s="12" t="str">
        <f t="shared" si="6"/>
        <v>5.23/km</v>
      </c>
      <c r="I120" s="16">
        <f t="shared" si="7"/>
        <v>0.009168749999999996</v>
      </c>
      <c r="J120" s="16">
        <f>G120-INDEX($G$5:$G$275,MATCH(D120,$D$5:$D$275,0))</f>
        <v>0.008436458333333334</v>
      </c>
    </row>
    <row r="121" spans="1:10" ht="15" customHeight="1">
      <c r="A121" s="9">
        <v>117</v>
      </c>
      <c r="B121" s="33" t="s">
        <v>210</v>
      </c>
      <c r="C121" s="33" t="s">
        <v>80</v>
      </c>
      <c r="D121" s="34" t="s">
        <v>25</v>
      </c>
      <c r="E121" s="33"/>
      <c r="F121" s="10">
        <v>0.0254849537037037</v>
      </c>
      <c r="G121" s="10">
        <v>0.0254849537037037</v>
      </c>
      <c r="H121" s="9" t="str">
        <f t="shared" si="6"/>
        <v>5.24/km</v>
      </c>
      <c r="I121" s="10">
        <f t="shared" si="7"/>
        <v>0.009217361111111107</v>
      </c>
      <c r="J121" s="10">
        <f>G121-INDEX($G$5:$G$275,MATCH(D121,$D$5:$D$275,0))</f>
        <v>0.008485069444444444</v>
      </c>
    </row>
    <row r="122" spans="1:10" ht="15" customHeight="1">
      <c r="A122" s="9">
        <v>118</v>
      </c>
      <c r="B122" s="33" t="s">
        <v>211</v>
      </c>
      <c r="C122" s="33" t="s">
        <v>212</v>
      </c>
      <c r="D122" s="34" t="s">
        <v>45</v>
      </c>
      <c r="E122" s="33"/>
      <c r="F122" s="10">
        <v>0.02555162037037037</v>
      </c>
      <c r="G122" s="10">
        <v>0.02555162037037037</v>
      </c>
      <c r="H122" s="9" t="str">
        <f t="shared" si="6"/>
        <v>5.25/km</v>
      </c>
      <c r="I122" s="10">
        <f t="shared" si="7"/>
        <v>0.009284027777777776</v>
      </c>
      <c r="J122" s="10">
        <f>G122-INDEX($G$5:$G$275,MATCH(D122,$D$5:$D$275,0))</f>
        <v>0.007545949074074073</v>
      </c>
    </row>
    <row r="123" spans="1:10" ht="15" customHeight="1">
      <c r="A123" s="12">
        <v>119</v>
      </c>
      <c r="B123" s="35" t="s">
        <v>213</v>
      </c>
      <c r="C123" s="35" t="s">
        <v>214</v>
      </c>
      <c r="D123" s="36" t="s">
        <v>25</v>
      </c>
      <c r="E123" s="35" t="s">
        <v>348</v>
      </c>
      <c r="F123" s="16">
        <v>0.025606481481481484</v>
      </c>
      <c r="G123" s="16">
        <v>0.025606481481481484</v>
      </c>
      <c r="H123" s="12" t="str">
        <f t="shared" si="6"/>
        <v>5.25/km</v>
      </c>
      <c r="I123" s="16">
        <f t="shared" si="7"/>
        <v>0.00933888888888889</v>
      </c>
      <c r="J123" s="16">
        <f>G123-INDEX($G$5:$G$275,MATCH(D123,$D$5:$D$275,0))</f>
        <v>0.008606597222222227</v>
      </c>
    </row>
    <row r="124" spans="1:10" ht="15" customHeight="1">
      <c r="A124" s="12">
        <v>120</v>
      </c>
      <c r="B124" s="35" t="s">
        <v>106</v>
      </c>
      <c r="C124" s="35" t="s">
        <v>49</v>
      </c>
      <c r="D124" s="36" t="s">
        <v>17</v>
      </c>
      <c r="E124" s="35" t="s">
        <v>348</v>
      </c>
      <c r="F124" s="16">
        <v>0.025637037037037038</v>
      </c>
      <c r="G124" s="16">
        <v>0.025637037037037038</v>
      </c>
      <c r="H124" s="12" t="str">
        <f t="shared" si="6"/>
        <v>5.26/km</v>
      </c>
      <c r="I124" s="16">
        <f t="shared" si="7"/>
        <v>0.009369444444444444</v>
      </c>
      <c r="J124" s="16">
        <f>G124-INDEX($G$5:$G$275,MATCH(D124,$D$5:$D$275,0))</f>
        <v>0.009105092592592595</v>
      </c>
    </row>
    <row r="125" spans="1:10" ht="15" customHeight="1">
      <c r="A125" s="9">
        <v>121</v>
      </c>
      <c r="B125" s="33" t="s">
        <v>215</v>
      </c>
      <c r="C125" s="33" t="s">
        <v>216</v>
      </c>
      <c r="D125" s="34" t="s">
        <v>32</v>
      </c>
      <c r="E125" s="33"/>
      <c r="F125" s="10">
        <v>0.025732291666666667</v>
      </c>
      <c r="G125" s="10">
        <v>0.025732291666666667</v>
      </c>
      <c r="H125" s="9" t="str">
        <f t="shared" si="6"/>
        <v>5.27/km</v>
      </c>
      <c r="I125" s="10">
        <f t="shared" si="7"/>
        <v>0.009464699074074073</v>
      </c>
      <c r="J125" s="10">
        <f>G125-INDEX($G$5:$G$275,MATCH(D125,$D$5:$D$275,0))</f>
        <v>0.008286458333333333</v>
      </c>
    </row>
    <row r="126" spans="1:10" ht="15" customHeight="1">
      <c r="A126" s="9">
        <v>122</v>
      </c>
      <c r="B126" s="33" t="s">
        <v>217</v>
      </c>
      <c r="C126" s="33" t="s">
        <v>144</v>
      </c>
      <c r="D126" s="34" t="s">
        <v>14</v>
      </c>
      <c r="E126" s="33"/>
      <c r="F126" s="10">
        <v>0.025820023148148148</v>
      </c>
      <c r="G126" s="10">
        <v>0.025820023148148148</v>
      </c>
      <c r="H126" s="9" t="str">
        <f t="shared" si="6"/>
        <v>5.28/km</v>
      </c>
      <c r="I126" s="10">
        <f t="shared" si="7"/>
        <v>0.009552430555555554</v>
      </c>
      <c r="J126" s="10">
        <f>G126-INDEX($G$5:$G$275,MATCH(D126,$D$5:$D$275,0))</f>
        <v>0.009552430555555554</v>
      </c>
    </row>
    <row r="127" spans="1:10" ht="15" customHeight="1">
      <c r="A127" s="9">
        <v>123</v>
      </c>
      <c r="B127" s="33" t="s">
        <v>218</v>
      </c>
      <c r="C127" s="33" t="s">
        <v>219</v>
      </c>
      <c r="D127" s="34" t="s">
        <v>28</v>
      </c>
      <c r="E127" s="33"/>
      <c r="F127" s="10">
        <v>0.02590787037037037</v>
      </c>
      <c r="G127" s="10">
        <v>0.02590787037037037</v>
      </c>
      <c r="H127" s="9" t="str">
        <f t="shared" si="6"/>
        <v>5.29/km</v>
      </c>
      <c r="I127" s="10">
        <f t="shared" si="7"/>
        <v>0.009640277777777775</v>
      </c>
      <c r="J127" s="10">
        <f>G127-INDEX($G$5:$G$275,MATCH(D127,$D$5:$D$275,0))</f>
        <v>0.008855208333333333</v>
      </c>
    </row>
    <row r="128" spans="1:10" ht="15" customHeight="1">
      <c r="A128" s="9">
        <v>124</v>
      </c>
      <c r="B128" s="33" t="s">
        <v>220</v>
      </c>
      <c r="C128" s="33" t="s">
        <v>221</v>
      </c>
      <c r="D128" s="34" t="s">
        <v>32</v>
      </c>
      <c r="E128" s="33"/>
      <c r="F128" s="10">
        <v>0.026025231481481486</v>
      </c>
      <c r="G128" s="10">
        <v>0.026025231481481486</v>
      </c>
      <c r="H128" s="9" t="str">
        <f t="shared" si="6"/>
        <v>5.31/km</v>
      </c>
      <c r="I128" s="10">
        <f t="shared" si="7"/>
        <v>0.009757638888888892</v>
      </c>
      <c r="J128" s="10">
        <f>G128-INDEX($G$5:$G$275,MATCH(D128,$D$5:$D$275,0))</f>
        <v>0.008579398148148152</v>
      </c>
    </row>
    <row r="129" spans="1:10" ht="15" customHeight="1">
      <c r="A129" s="12">
        <v>125</v>
      </c>
      <c r="B129" s="35" t="s">
        <v>222</v>
      </c>
      <c r="C129" s="35" t="s">
        <v>223</v>
      </c>
      <c r="D129" s="36" t="s">
        <v>45</v>
      </c>
      <c r="E129" s="35" t="s">
        <v>348</v>
      </c>
      <c r="F129" s="16">
        <v>0.026030324074074074</v>
      </c>
      <c r="G129" s="16">
        <v>0.026030324074074074</v>
      </c>
      <c r="H129" s="12" t="str">
        <f t="shared" si="6"/>
        <v>5.31/km</v>
      </c>
      <c r="I129" s="16">
        <f t="shared" si="7"/>
        <v>0.00976273148148148</v>
      </c>
      <c r="J129" s="16">
        <f>G129-INDEX($G$5:$G$275,MATCH(D129,$D$5:$D$275,0))</f>
        <v>0.008024652777777776</v>
      </c>
    </row>
    <row r="130" spans="1:10" ht="15" customHeight="1">
      <c r="A130" s="9">
        <v>126</v>
      </c>
      <c r="B130" s="33" t="s">
        <v>224</v>
      </c>
      <c r="C130" s="33" t="s">
        <v>225</v>
      </c>
      <c r="D130" s="34" t="s">
        <v>17</v>
      </c>
      <c r="E130" s="33"/>
      <c r="F130" s="10">
        <v>0.026271296296296296</v>
      </c>
      <c r="G130" s="10">
        <v>0.026271296296296296</v>
      </c>
      <c r="H130" s="9" t="str">
        <f t="shared" si="6"/>
        <v>5.34/km</v>
      </c>
      <c r="I130" s="10">
        <f t="shared" si="7"/>
        <v>0.010003703703703702</v>
      </c>
      <c r="J130" s="10">
        <f>G130-INDEX($G$5:$G$275,MATCH(D130,$D$5:$D$275,0))</f>
        <v>0.009739351851851853</v>
      </c>
    </row>
    <row r="131" spans="1:10" ht="15" customHeight="1">
      <c r="A131" s="9">
        <v>127</v>
      </c>
      <c r="B131" s="33" t="s">
        <v>226</v>
      </c>
      <c r="C131" s="33" t="s">
        <v>113</v>
      </c>
      <c r="D131" s="34" t="s">
        <v>25</v>
      </c>
      <c r="E131" s="33"/>
      <c r="F131" s="10">
        <v>0.026293287037037035</v>
      </c>
      <c r="G131" s="10">
        <v>0.026293287037037035</v>
      </c>
      <c r="H131" s="9" t="str">
        <f t="shared" si="6"/>
        <v>5.34/km</v>
      </c>
      <c r="I131" s="10">
        <f t="shared" si="7"/>
        <v>0.010025694444444441</v>
      </c>
      <c r="J131" s="10">
        <f>G131-INDEX($G$5:$G$275,MATCH(D131,$D$5:$D$275,0))</f>
        <v>0.009293402777777779</v>
      </c>
    </row>
    <row r="132" spans="1:10" ht="15" customHeight="1">
      <c r="A132" s="9">
        <v>128</v>
      </c>
      <c r="B132" s="33" t="s">
        <v>227</v>
      </c>
      <c r="C132" s="33" t="s">
        <v>44</v>
      </c>
      <c r="D132" s="34" t="s">
        <v>45</v>
      </c>
      <c r="E132" s="33"/>
      <c r="F132" s="10">
        <v>0.026435416666666666</v>
      </c>
      <c r="G132" s="10">
        <v>0.026435416666666666</v>
      </c>
      <c r="H132" s="9" t="str">
        <f t="shared" si="6"/>
        <v>5.36/km</v>
      </c>
      <c r="I132" s="10">
        <f t="shared" si="7"/>
        <v>0.010167824074074072</v>
      </c>
      <c r="J132" s="10">
        <f>G132-INDEX($G$5:$G$275,MATCH(D132,$D$5:$D$275,0))</f>
        <v>0.008429745370370369</v>
      </c>
    </row>
    <row r="133" spans="1:10" ht="15" customHeight="1">
      <c r="A133" s="12">
        <v>129</v>
      </c>
      <c r="B133" s="35" t="s">
        <v>228</v>
      </c>
      <c r="C133" s="35" t="s">
        <v>229</v>
      </c>
      <c r="D133" s="36" t="s">
        <v>45</v>
      </c>
      <c r="E133" s="35" t="s">
        <v>348</v>
      </c>
      <c r="F133" s="16">
        <v>0.026448842592592597</v>
      </c>
      <c r="G133" s="16">
        <v>0.026448842592592597</v>
      </c>
      <c r="H133" s="12" t="str">
        <f t="shared" si="6"/>
        <v>5.36/km</v>
      </c>
      <c r="I133" s="16">
        <f t="shared" si="7"/>
        <v>0.010181250000000003</v>
      </c>
      <c r="J133" s="16">
        <f>G133-INDEX($G$5:$G$275,MATCH(D133,$D$5:$D$275,0))</f>
        <v>0.0084431712962963</v>
      </c>
    </row>
    <row r="134" spans="1:10" ht="15" customHeight="1">
      <c r="A134" s="12">
        <v>130</v>
      </c>
      <c r="B134" s="35" t="s">
        <v>230</v>
      </c>
      <c r="C134" s="35" t="s">
        <v>44</v>
      </c>
      <c r="D134" s="36" t="s">
        <v>45</v>
      </c>
      <c r="E134" s="35" t="s">
        <v>348</v>
      </c>
      <c r="F134" s="16">
        <v>0.026584953703703704</v>
      </c>
      <c r="G134" s="16">
        <v>0.026584953703703704</v>
      </c>
      <c r="H134" s="12" t="str">
        <f t="shared" si="6"/>
        <v>5.38/km</v>
      </c>
      <c r="I134" s="16">
        <f t="shared" si="7"/>
        <v>0.01031736111111111</v>
      </c>
      <c r="J134" s="16">
        <f>G134-INDEX($G$5:$G$275,MATCH(D134,$D$5:$D$275,0))</f>
        <v>0.008579282407407407</v>
      </c>
    </row>
    <row r="135" spans="1:10" ht="15" customHeight="1">
      <c r="A135" s="12">
        <v>131</v>
      </c>
      <c r="B135" s="35" t="s">
        <v>231</v>
      </c>
      <c r="C135" s="35" t="s">
        <v>54</v>
      </c>
      <c r="D135" s="36" t="s">
        <v>28</v>
      </c>
      <c r="E135" s="35" t="s">
        <v>348</v>
      </c>
      <c r="F135" s="16">
        <v>0.026652430555555554</v>
      </c>
      <c r="G135" s="16">
        <v>0.026652430555555554</v>
      </c>
      <c r="H135" s="12" t="str">
        <f t="shared" si="6"/>
        <v>5.39/km</v>
      </c>
      <c r="I135" s="16">
        <f t="shared" si="7"/>
        <v>0.01038483796296296</v>
      </c>
      <c r="J135" s="16">
        <f>G135-INDEX($G$5:$G$275,MATCH(D135,$D$5:$D$275,0))</f>
        <v>0.009599768518518518</v>
      </c>
    </row>
    <row r="136" spans="1:10" ht="15" customHeight="1">
      <c r="A136" s="9">
        <v>132</v>
      </c>
      <c r="B136" s="33" t="s">
        <v>232</v>
      </c>
      <c r="C136" s="33" t="s">
        <v>233</v>
      </c>
      <c r="D136" s="34" t="s">
        <v>45</v>
      </c>
      <c r="E136" s="33"/>
      <c r="F136" s="10">
        <v>0.02684479166666667</v>
      </c>
      <c r="G136" s="10">
        <v>0.02684479166666667</v>
      </c>
      <c r="H136" s="9" t="str">
        <f t="shared" si="6"/>
        <v>5.41/km</v>
      </c>
      <c r="I136" s="10">
        <f t="shared" si="7"/>
        <v>0.010577199074074076</v>
      </c>
      <c r="J136" s="10">
        <f>G136-INDEX($G$5:$G$275,MATCH(D136,$D$5:$D$275,0))</f>
        <v>0.008839120370370372</v>
      </c>
    </row>
    <row r="137" spans="1:10" ht="15" customHeight="1">
      <c r="A137" s="9">
        <v>133</v>
      </c>
      <c r="B137" s="33" t="s">
        <v>234</v>
      </c>
      <c r="C137" s="33" t="s">
        <v>235</v>
      </c>
      <c r="D137" s="34" t="s">
        <v>25</v>
      </c>
      <c r="E137" s="33"/>
      <c r="F137" s="10">
        <v>0.02693530092592593</v>
      </c>
      <c r="G137" s="10">
        <v>0.02693530092592593</v>
      </c>
      <c r="H137" s="9" t="str">
        <f t="shared" si="6"/>
        <v>5.42/km</v>
      </c>
      <c r="I137" s="10">
        <f t="shared" si="7"/>
        <v>0.010667708333333335</v>
      </c>
      <c r="J137" s="10">
        <f>G137-INDEX($G$5:$G$275,MATCH(D137,$D$5:$D$275,0))</f>
        <v>0.009935416666666672</v>
      </c>
    </row>
    <row r="138" spans="1:10" ht="15" customHeight="1">
      <c r="A138" s="9">
        <v>134</v>
      </c>
      <c r="B138" s="33" t="s">
        <v>236</v>
      </c>
      <c r="C138" s="33" t="s">
        <v>237</v>
      </c>
      <c r="D138" s="34" t="s">
        <v>25</v>
      </c>
      <c r="E138" s="33"/>
      <c r="F138" s="10">
        <v>0.026940740740740737</v>
      </c>
      <c r="G138" s="10">
        <v>0.026940740740740737</v>
      </c>
      <c r="H138" s="9" t="str">
        <f t="shared" si="6"/>
        <v>5.42/km</v>
      </c>
      <c r="I138" s="10">
        <f t="shared" si="7"/>
        <v>0.010673148148148143</v>
      </c>
      <c r="J138" s="10">
        <f>G138-INDEX($G$5:$G$275,MATCH(D138,$D$5:$D$275,0))</f>
        <v>0.009940856481481481</v>
      </c>
    </row>
    <row r="139" spans="1:10" ht="15" customHeight="1">
      <c r="A139" s="9">
        <v>135</v>
      </c>
      <c r="B139" s="33" t="s">
        <v>238</v>
      </c>
      <c r="C139" s="33" t="s">
        <v>239</v>
      </c>
      <c r="D139" s="34" t="s">
        <v>178</v>
      </c>
      <c r="E139" s="33"/>
      <c r="F139" s="10">
        <v>0.026961689814814813</v>
      </c>
      <c r="G139" s="10">
        <v>0.026961689814814813</v>
      </c>
      <c r="H139" s="9" t="str">
        <f t="shared" si="6"/>
        <v>5.43/km</v>
      </c>
      <c r="I139" s="10">
        <f t="shared" si="7"/>
        <v>0.01069409722222222</v>
      </c>
      <c r="J139" s="10">
        <f>G139-INDEX($G$5:$G$275,MATCH(D139,$D$5:$D$275,0))</f>
        <v>0.0029271990740740716</v>
      </c>
    </row>
    <row r="140" spans="1:10" ht="15" customHeight="1">
      <c r="A140" s="9">
        <v>136</v>
      </c>
      <c r="B140" s="33" t="s">
        <v>240</v>
      </c>
      <c r="C140" s="33" t="s">
        <v>241</v>
      </c>
      <c r="D140" s="34" t="s">
        <v>45</v>
      </c>
      <c r="E140" s="33"/>
      <c r="F140" s="10">
        <v>0.027027546296296293</v>
      </c>
      <c r="G140" s="10">
        <v>0.027027546296296293</v>
      </c>
      <c r="H140" s="9" t="str">
        <f t="shared" si="6"/>
        <v>5.43/km</v>
      </c>
      <c r="I140" s="10">
        <f t="shared" si="7"/>
        <v>0.010759953703703699</v>
      </c>
      <c r="J140" s="10">
        <f>G140-INDEX($G$5:$G$275,MATCH(D140,$D$5:$D$275,0))</f>
        <v>0.009021874999999995</v>
      </c>
    </row>
    <row r="141" spans="1:10" ht="15" customHeight="1">
      <c r="A141" s="9">
        <v>137</v>
      </c>
      <c r="B141" s="33" t="s">
        <v>242</v>
      </c>
      <c r="C141" s="33" t="s">
        <v>42</v>
      </c>
      <c r="D141" s="34" t="s">
        <v>25</v>
      </c>
      <c r="E141" s="33"/>
      <c r="F141" s="10">
        <v>0.027123958333333337</v>
      </c>
      <c r="G141" s="10">
        <v>0.027123958333333337</v>
      </c>
      <c r="H141" s="9" t="str">
        <f t="shared" si="6"/>
        <v>5.45/km</v>
      </c>
      <c r="I141" s="10">
        <f t="shared" si="7"/>
        <v>0.010856365740740743</v>
      </c>
      <c r="J141" s="10">
        <f>G141-INDEX($G$5:$G$275,MATCH(D141,$D$5:$D$275,0))</f>
        <v>0.01012407407407408</v>
      </c>
    </row>
    <row r="142" spans="1:10" ht="15" customHeight="1">
      <c r="A142" s="9">
        <v>138</v>
      </c>
      <c r="B142" s="33" t="s">
        <v>243</v>
      </c>
      <c r="C142" s="33" t="s">
        <v>144</v>
      </c>
      <c r="D142" s="34" t="s">
        <v>25</v>
      </c>
      <c r="E142" s="33"/>
      <c r="F142" s="10">
        <v>0.02715578703703704</v>
      </c>
      <c r="G142" s="10">
        <v>0.02715578703703704</v>
      </c>
      <c r="H142" s="9" t="str">
        <f t="shared" si="6"/>
        <v>5.45/km</v>
      </c>
      <c r="I142" s="10">
        <f t="shared" si="7"/>
        <v>0.010888194444444447</v>
      </c>
      <c r="J142" s="10">
        <f>G142-INDEX($G$5:$G$275,MATCH(D142,$D$5:$D$275,0))</f>
        <v>0.010155902777777785</v>
      </c>
    </row>
    <row r="143" spans="1:10" ht="15" customHeight="1">
      <c r="A143" s="9">
        <v>139</v>
      </c>
      <c r="B143" s="33" t="s">
        <v>244</v>
      </c>
      <c r="C143" s="33" t="s">
        <v>144</v>
      </c>
      <c r="D143" s="34" t="s">
        <v>28</v>
      </c>
      <c r="E143" s="33"/>
      <c r="F143" s="10">
        <v>0.027160069444444445</v>
      </c>
      <c r="G143" s="10">
        <v>0.027160069444444445</v>
      </c>
      <c r="H143" s="9" t="str">
        <f t="shared" si="6"/>
        <v>5.45/km</v>
      </c>
      <c r="I143" s="10">
        <f t="shared" si="7"/>
        <v>0.010892476851851851</v>
      </c>
      <c r="J143" s="10">
        <f>G143-INDEX($G$5:$G$275,MATCH(D143,$D$5:$D$275,0))</f>
        <v>0.010107407407407409</v>
      </c>
    </row>
    <row r="144" spans="1:10" ht="15" customHeight="1">
      <c r="A144" s="9">
        <v>140</v>
      </c>
      <c r="B144" s="33" t="s">
        <v>245</v>
      </c>
      <c r="C144" s="33" t="s">
        <v>13</v>
      </c>
      <c r="D144" s="34" t="s">
        <v>25</v>
      </c>
      <c r="E144" s="33"/>
      <c r="F144" s="10">
        <v>0.027354050925925927</v>
      </c>
      <c r="G144" s="10">
        <v>0.027354050925925927</v>
      </c>
      <c r="H144" s="9" t="str">
        <f t="shared" si="6"/>
        <v>5.48/km</v>
      </c>
      <c r="I144" s="10">
        <f t="shared" si="7"/>
        <v>0.011086458333333334</v>
      </c>
      <c r="J144" s="10">
        <f>G144-INDEX($G$5:$G$275,MATCH(D144,$D$5:$D$275,0))</f>
        <v>0.010354166666666671</v>
      </c>
    </row>
    <row r="145" spans="1:10" ht="15" customHeight="1">
      <c r="A145" s="9">
        <v>141</v>
      </c>
      <c r="B145" s="33" t="s">
        <v>246</v>
      </c>
      <c r="C145" s="33" t="s">
        <v>42</v>
      </c>
      <c r="D145" s="34" t="s">
        <v>17</v>
      </c>
      <c r="E145" s="33"/>
      <c r="F145" s="10">
        <v>0.02744444444444445</v>
      </c>
      <c r="G145" s="10">
        <v>0.02744444444444445</v>
      </c>
      <c r="H145" s="9" t="str">
        <f t="shared" si="6"/>
        <v>5.49/km</v>
      </c>
      <c r="I145" s="10">
        <f t="shared" si="7"/>
        <v>0.011176851851851854</v>
      </c>
      <c r="J145" s="10">
        <f>G145-INDEX($G$5:$G$275,MATCH(D145,$D$5:$D$275,0))</f>
        <v>0.010912500000000006</v>
      </c>
    </row>
    <row r="146" spans="1:10" ht="15" customHeight="1">
      <c r="A146" s="9">
        <v>142</v>
      </c>
      <c r="B146" s="33" t="s">
        <v>247</v>
      </c>
      <c r="C146" s="33" t="s">
        <v>58</v>
      </c>
      <c r="D146" s="34" t="s">
        <v>116</v>
      </c>
      <c r="E146" s="33"/>
      <c r="F146" s="10">
        <v>0.02754502314814815</v>
      </c>
      <c r="G146" s="10">
        <v>0.02754502314814815</v>
      </c>
      <c r="H146" s="9" t="str">
        <f t="shared" si="6"/>
        <v>5.50/km</v>
      </c>
      <c r="I146" s="10">
        <f t="shared" si="7"/>
        <v>0.011277430555555554</v>
      </c>
      <c r="J146" s="10">
        <f>G146-INDEX($G$5:$G$275,MATCH(D146,$D$5:$D$275,0))</f>
        <v>0.00657777777777778</v>
      </c>
    </row>
    <row r="147" spans="1:10" ht="15" customHeight="1">
      <c r="A147" s="9">
        <v>143</v>
      </c>
      <c r="B147" s="33" t="s">
        <v>248</v>
      </c>
      <c r="C147" s="33" t="s">
        <v>249</v>
      </c>
      <c r="D147" s="34" t="s">
        <v>116</v>
      </c>
      <c r="E147" s="33"/>
      <c r="F147" s="10">
        <v>0.027575347222222223</v>
      </c>
      <c r="G147" s="10">
        <v>0.027575347222222223</v>
      </c>
      <c r="H147" s="9" t="str">
        <f t="shared" si="6"/>
        <v>5.50/km</v>
      </c>
      <c r="I147" s="10">
        <f t="shared" si="7"/>
        <v>0.01130775462962963</v>
      </c>
      <c r="J147" s="10">
        <f>G147-INDEX($G$5:$G$275,MATCH(D147,$D$5:$D$275,0))</f>
        <v>0.006608101851851855</v>
      </c>
    </row>
    <row r="148" spans="1:10" ht="15" customHeight="1">
      <c r="A148" s="12">
        <v>144</v>
      </c>
      <c r="B148" s="35" t="s">
        <v>349</v>
      </c>
      <c r="C148" s="35" t="s">
        <v>350</v>
      </c>
      <c r="D148" s="36" t="s">
        <v>45</v>
      </c>
      <c r="E148" s="35" t="s">
        <v>348</v>
      </c>
      <c r="F148" s="16">
        <v>0.027575347222222223</v>
      </c>
      <c r="G148" s="16">
        <v>0.027575347222222223</v>
      </c>
      <c r="H148" s="12" t="str">
        <f>TEXT(INT((HOUR(G148)*3600+MINUTE(G148)*60+SECOND(G148))/$J$3/60),"0")&amp;"."&amp;TEXT(MOD((HOUR(G148)*3600+MINUTE(G148)*60+SECOND(G148))/$J$3,60),"00")&amp;"/km"</f>
        <v>5.50/km</v>
      </c>
      <c r="I148" s="16">
        <f>G148-$G$5</f>
        <v>0.01130775462962963</v>
      </c>
      <c r="J148" s="16">
        <f>G148-INDEX($G$5:$G$275,MATCH(D148,$D$5:$D$275,0))</f>
        <v>0.009569675925925926</v>
      </c>
    </row>
    <row r="149" spans="1:10" ht="15" customHeight="1">
      <c r="A149" s="12">
        <v>145</v>
      </c>
      <c r="B149" s="35" t="s">
        <v>250</v>
      </c>
      <c r="C149" s="35" t="s">
        <v>176</v>
      </c>
      <c r="D149" s="36" t="s">
        <v>45</v>
      </c>
      <c r="E149" s="35" t="s">
        <v>348</v>
      </c>
      <c r="F149" s="16">
        <v>0.027601967592592595</v>
      </c>
      <c r="G149" s="16">
        <v>0.027601967592592595</v>
      </c>
      <c r="H149" s="12" t="str">
        <f t="shared" si="6"/>
        <v>5.51/km</v>
      </c>
      <c r="I149" s="16">
        <f t="shared" si="7"/>
        <v>0.011334375</v>
      </c>
      <c r="J149" s="16">
        <f>G149-INDEX($G$5:$G$275,MATCH(D149,$D$5:$D$275,0))</f>
        <v>0.009596296296296297</v>
      </c>
    </row>
    <row r="150" spans="1:10" ht="15" customHeight="1">
      <c r="A150" s="12">
        <v>146</v>
      </c>
      <c r="B150" s="35" t="s">
        <v>251</v>
      </c>
      <c r="C150" s="35" t="s">
        <v>40</v>
      </c>
      <c r="D150" s="36" t="s">
        <v>25</v>
      </c>
      <c r="E150" s="35" t="s">
        <v>348</v>
      </c>
      <c r="F150" s="16">
        <v>0.027619212962962963</v>
      </c>
      <c r="G150" s="16">
        <v>0.027619212962962963</v>
      </c>
      <c r="H150" s="12" t="str">
        <f t="shared" si="6"/>
        <v>5.51/km</v>
      </c>
      <c r="I150" s="16">
        <f t="shared" si="7"/>
        <v>0.01135162037037037</v>
      </c>
      <c r="J150" s="16">
        <f>G150-INDEX($G$5:$G$275,MATCH(D150,$D$5:$D$275,0))</f>
        <v>0.010619328703703707</v>
      </c>
    </row>
    <row r="151" spans="1:10" ht="15" customHeight="1">
      <c r="A151" s="9">
        <v>147</v>
      </c>
      <c r="B151" s="33" t="s">
        <v>252</v>
      </c>
      <c r="C151" s="33" t="s">
        <v>253</v>
      </c>
      <c r="D151" s="34" t="s">
        <v>45</v>
      </c>
      <c r="E151" s="33"/>
      <c r="F151" s="10">
        <v>0.027701967592592594</v>
      </c>
      <c r="G151" s="10">
        <v>0.027701967592592594</v>
      </c>
      <c r="H151" s="9" t="str">
        <f t="shared" si="6"/>
        <v>5.52/km</v>
      </c>
      <c r="I151" s="10">
        <f t="shared" si="7"/>
        <v>0.011434375</v>
      </c>
      <c r="J151" s="10">
        <f>G151-INDEX($G$5:$G$275,MATCH(D151,$D$5:$D$275,0))</f>
        <v>0.009696296296296297</v>
      </c>
    </row>
    <row r="152" spans="1:10" ht="15" customHeight="1">
      <c r="A152" s="9">
        <v>148</v>
      </c>
      <c r="B152" s="33" t="s">
        <v>254</v>
      </c>
      <c r="C152" s="33" t="s">
        <v>221</v>
      </c>
      <c r="D152" s="34" t="s">
        <v>45</v>
      </c>
      <c r="E152" s="33"/>
      <c r="F152" s="10">
        <v>0.027754050925925925</v>
      </c>
      <c r="G152" s="10">
        <v>0.027754050925925925</v>
      </c>
      <c r="H152" s="9" t="str">
        <f t="shared" si="6"/>
        <v>5.53/km</v>
      </c>
      <c r="I152" s="10">
        <f t="shared" si="7"/>
        <v>0.011486458333333331</v>
      </c>
      <c r="J152" s="10">
        <f>G152-INDEX($G$5:$G$275,MATCH(D152,$D$5:$D$275,0))</f>
        <v>0.009748379629629628</v>
      </c>
    </row>
    <row r="153" spans="1:10" ht="15" customHeight="1">
      <c r="A153" s="12">
        <v>149</v>
      </c>
      <c r="B153" s="35" t="s">
        <v>255</v>
      </c>
      <c r="C153" s="35" t="s">
        <v>256</v>
      </c>
      <c r="D153" s="36" t="s">
        <v>45</v>
      </c>
      <c r="E153" s="35" t="s">
        <v>348</v>
      </c>
      <c r="F153" s="16">
        <v>0.02780960648148148</v>
      </c>
      <c r="G153" s="16">
        <v>0.02780960648148148</v>
      </c>
      <c r="H153" s="12" t="str">
        <f t="shared" si="6"/>
        <v>5.53/km</v>
      </c>
      <c r="I153" s="16">
        <f t="shared" si="7"/>
        <v>0.011542013888888886</v>
      </c>
      <c r="J153" s="16">
        <f>G153-INDEX($G$5:$G$275,MATCH(D153,$D$5:$D$275,0))</f>
        <v>0.009803935185185183</v>
      </c>
    </row>
    <row r="154" spans="1:10" ht="15" customHeight="1">
      <c r="A154" s="12">
        <v>150</v>
      </c>
      <c r="B154" s="35" t="s">
        <v>257</v>
      </c>
      <c r="C154" s="35" t="s">
        <v>258</v>
      </c>
      <c r="D154" s="36" t="s">
        <v>32</v>
      </c>
      <c r="E154" s="35" t="s">
        <v>348</v>
      </c>
      <c r="F154" s="16">
        <v>0.02796331018518519</v>
      </c>
      <c r="G154" s="16">
        <v>0.02796331018518519</v>
      </c>
      <c r="H154" s="12" t="str">
        <f t="shared" si="6"/>
        <v>5.55/km</v>
      </c>
      <c r="I154" s="16">
        <f t="shared" si="7"/>
        <v>0.011695717592592594</v>
      </c>
      <c r="J154" s="16">
        <f>G154-INDEX($G$5:$G$275,MATCH(D154,$D$5:$D$275,0))</f>
        <v>0.010517476851851854</v>
      </c>
    </row>
    <row r="155" spans="1:10" ht="15" customHeight="1">
      <c r="A155" s="9">
        <v>151</v>
      </c>
      <c r="B155" s="33" t="s">
        <v>259</v>
      </c>
      <c r="C155" s="33" t="s">
        <v>260</v>
      </c>
      <c r="D155" s="34" t="s">
        <v>28</v>
      </c>
      <c r="E155" s="33"/>
      <c r="F155" s="10">
        <v>0.028053472222222223</v>
      </c>
      <c r="G155" s="10">
        <v>0.028053472222222223</v>
      </c>
      <c r="H155" s="9" t="str">
        <f t="shared" si="6"/>
        <v>5.56/km</v>
      </c>
      <c r="I155" s="10">
        <f t="shared" si="7"/>
        <v>0.011785879629629629</v>
      </c>
      <c r="J155" s="10">
        <f>G155-INDEX($G$5:$G$275,MATCH(D155,$D$5:$D$275,0))</f>
        <v>0.011000810185185186</v>
      </c>
    </row>
    <row r="156" spans="1:10" ht="15" customHeight="1">
      <c r="A156" s="9">
        <v>152</v>
      </c>
      <c r="B156" s="33" t="s">
        <v>261</v>
      </c>
      <c r="C156" s="33" t="s">
        <v>21</v>
      </c>
      <c r="D156" s="34" t="s">
        <v>17</v>
      </c>
      <c r="E156" s="33"/>
      <c r="F156" s="10">
        <v>0.028175000000000002</v>
      </c>
      <c r="G156" s="10">
        <v>0.028175000000000002</v>
      </c>
      <c r="H156" s="9" t="str">
        <f t="shared" si="6"/>
        <v>5.58/km</v>
      </c>
      <c r="I156" s="10">
        <f t="shared" si="7"/>
        <v>0.011907407407407408</v>
      </c>
      <c r="J156" s="10">
        <f>G156-INDEX($G$5:$G$275,MATCH(D156,$D$5:$D$275,0))</f>
        <v>0.01164305555555556</v>
      </c>
    </row>
    <row r="157" spans="1:10" ht="15" customHeight="1">
      <c r="A157" s="9">
        <v>153</v>
      </c>
      <c r="B157" s="33" t="s">
        <v>248</v>
      </c>
      <c r="C157" s="33" t="s">
        <v>249</v>
      </c>
      <c r="D157" s="34" t="s">
        <v>116</v>
      </c>
      <c r="E157" s="33"/>
      <c r="F157" s="10">
        <v>0.028178009259259257</v>
      </c>
      <c r="G157" s="10">
        <v>0.028178009259259257</v>
      </c>
      <c r="H157" s="9" t="str">
        <f t="shared" si="6"/>
        <v>5.58/km</v>
      </c>
      <c r="I157" s="10">
        <f t="shared" si="7"/>
        <v>0.011910416666666663</v>
      </c>
      <c r="J157" s="10">
        <f>G157-INDEX($G$5:$G$275,MATCH(D157,$D$5:$D$275,0))</f>
        <v>0.007210763888888888</v>
      </c>
    </row>
    <row r="158" spans="1:10" ht="15" customHeight="1">
      <c r="A158" s="9">
        <v>154</v>
      </c>
      <c r="B158" s="33" t="s">
        <v>152</v>
      </c>
      <c r="C158" s="33" t="s">
        <v>21</v>
      </c>
      <c r="D158" s="34" t="s">
        <v>14</v>
      </c>
      <c r="E158" s="33"/>
      <c r="F158" s="10">
        <v>0.028346990740740746</v>
      </c>
      <c r="G158" s="10">
        <v>0.028346990740740746</v>
      </c>
      <c r="H158" s="9" t="str">
        <f t="shared" si="6"/>
        <v>6.00/km</v>
      </c>
      <c r="I158" s="10">
        <f t="shared" si="7"/>
        <v>0.012079398148148152</v>
      </c>
      <c r="J158" s="10">
        <f>G158-INDEX($G$5:$G$275,MATCH(D158,$D$5:$D$275,0))</f>
        <v>0.012079398148148152</v>
      </c>
    </row>
    <row r="159" spans="1:10" ht="15" customHeight="1">
      <c r="A159" s="12">
        <v>155</v>
      </c>
      <c r="B159" s="35" t="s">
        <v>262</v>
      </c>
      <c r="C159" s="35" t="s">
        <v>263</v>
      </c>
      <c r="D159" s="36" t="s">
        <v>45</v>
      </c>
      <c r="E159" s="35" t="s">
        <v>348</v>
      </c>
      <c r="F159" s="16">
        <v>0.028727546296296296</v>
      </c>
      <c r="G159" s="16">
        <v>0.028727546296296296</v>
      </c>
      <c r="H159" s="12" t="str">
        <f t="shared" si="6"/>
        <v>6.05/km</v>
      </c>
      <c r="I159" s="16">
        <f t="shared" si="7"/>
        <v>0.012459953703703702</v>
      </c>
      <c r="J159" s="16">
        <f>G159-INDEX($G$5:$G$275,MATCH(D159,$D$5:$D$275,0))</f>
        <v>0.010721874999999999</v>
      </c>
    </row>
    <row r="160" spans="1:10" ht="15" customHeight="1">
      <c r="A160" s="12">
        <v>156</v>
      </c>
      <c r="B160" s="35" t="s">
        <v>264</v>
      </c>
      <c r="C160" s="35" t="s">
        <v>144</v>
      </c>
      <c r="D160" s="36" t="s">
        <v>25</v>
      </c>
      <c r="E160" s="35" t="s">
        <v>348</v>
      </c>
      <c r="F160" s="16">
        <v>0.0287349537037037</v>
      </c>
      <c r="G160" s="16">
        <v>0.0287349537037037</v>
      </c>
      <c r="H160" s="12" t="str">
        <f t="shared" si="6"/>
        <v>6.05/km</v>
      </c>
      <c r="I160" s="16">
        <f t="shared" si="7"/>
        <v>0.012467361111111106</v>
      </c>
      <c r="J160" s="16">
        <f>G160-INDEX($G$5:$G$275,MATCH(D160,$D$5:$D$275,0))</f>
        <v>0.011735069444444444</v>
      </c>
    </row>
    <row r="161" spans="1:10" ht="15" customHeight="1">
      <c r="A161" s="9">
        <v>157</v>
      </c>
      <c r="B161" s="33" t="s">
        <v>265</v>
      </c>
      <c r="C161" s="33" t="s">
        <v>266</v>
      </c>
      <c r="D161" s="34" t="s">
        <v>45</v>
      </c>
      <c r="E161" s="33"/>
      <c r="F161" s="10">
        <v>0.028791898148148146</v>
      </c>
      <c r="G161" s="10">
        <v>0.028791898148148146</v>
      </c>
      <c r="H161" s="9" t="str">
        <f t="shared" si="6"/>
        <v>6.06/km</v>
      </c>
      <c r="I161" s="10">
        <f t="shared" si="7"/>
        <v>0.012524305555555552</v>
      </c>
      <c r="J161" s="10">
        <f>G161-INDEX($G$5:$G$275,MATCH(D161,$D$5:$D$275,0))</f>
        <v>0.010786226851851849</v>
      </c>
    </row>
    <row r="162" spans="1:10" ht="15" customHeight="1">
      <c r="A162" s="9">
        <v>158</v>
      </c>
      <c r="B162" s="33" t="s">
        <v>267</v>
      </c>
      <c r="C162" s="33" t="s">
        <v>268</v>
      </c>
      <c r="D162" s="34" t="s">
        <v>32</v>
      </c>
      <c r="E162" s="33"/>
      <c r="F162" s="10">
        <v>0.028807870370370373</v>
      </c>
      <c r="G162" s="10">
        <v>0.028807870370370373</v>
      </c>
      <c r="H162" s="9" t="str">
        <f t="shared" si="6"/>
        <v>6.06/km</v>
      </c>
      <c r="I162" s="10">
        <f t="shared" si="7"/>
        <v>0.012540277777777779</v>
      </c>
      <c r="J162" s="10">
        <f>G162-INDEX($G$5:$G$275,MATCH(D162,$D$5:$D$275,0))</f>
        <v>0.011362037037037039</v>
      </c>
    </row>
    <row r="163" spans="1:10" ht="15" customHeight="1">
      <c r="A163" s="9">
        <v>159</v>
      </c>
      <c r="B163" s="33" t="s">
        <v>269</v>
      </c>
      <c r="C163" s="33" t="s">
        <v>158</v>
      </c>
      <c r="D163" s="34" t="s">
        <v>25</v>
      </c>
      <c r="E163" s="33"/>
      <c r="F163" s="10">
        <v>0.028893402777777775</v>
      </c>
      <c r="G163" s="10">
        <v>0.028893402777777775</v>
      </c>
      <c r="H163" s="9" t="str">
        <f t="shared" si="6"/>
        <v>6.07/km</v>
      </c>
      <c r="I163" s="10">
        <f t="shared" si="7"/>
        <v>0.012625810185185181</v>
      </c>
      <c r="J163" s="10">
        <f>G163-INDEX($G$5:$G$275,MATCH(D163,$D$5:$D$275,0))</f>
        <v>0.011893518518518519</v>
      </c>
    </row>
    <row r="164" spans="1:10" ht="15" customHeight="1">
      <c r="A164" s="9">
        <v>160</v>
      </c>
      <c r="B164" s="33" t="s">
        <v>270</v>
      </c>
      <c r="C164" s="33" t="s">
        <v>271</v>
      </c>
      <c r="D164" s="34" t="s">
        <v>17</v>
      </c>
      <c r="E164" s="33"/>
      <c r="F164" s="10">
        <v>0.0288974537037037</v>
      </c>
      <c r="G164" s="10">
        <v>0.0288974537037037</v>
      </c>
      <c r="H164" s="9" t="str">
        <f t="shared" si="6"/>
        <v>6.07/km</v>
      </c>
      <c r="I164" s="10">
        <f t="shared" si="7"/>
        <v>0.012629861111111106</v>
      </c>
      <c r="J164" s="10">
        <f>G164-INDEX($G$5:$G$275,MATCH(D164,$D$5:$D$275,0))</f>
        <v>0.012365509259259257</v>
      </c>
    </row>
    <row r="165" spans="1:10" ht="15" customHeight="1">
      <c r="A165" s="9">
        <v>161</v>
      </c>
      <c r="B165" s="33" t="s">
        <v>272</v>
      </c>
      <c r="C165" s="33" t="s">
        <v>273</v>
      </c>
      <c r="D165" s="34" t="s">
        <v>25</v>
      </c>
      <c r="E165" s="33"/>
      <c r="F165" s="10">
        <v>0.02891712962962963</v>
      </c>
      <c r="G165" s="10">
        <v>0.02891712962962963</v>
      </c>
      <c r="H165" s="9" t="str">
        <f t="shared" si="6"/>
        <v>6.07/km</v>
      </c>
      <c r="I165" s="10">
        <f t="shared" si="7"/>
        <v>0.012649537037037036</v>
      </c>
      <c r="J165" s="10">
        <f>G165-INDEX($G$5:$G$275,MATCH(D165,$D$5:$D$275,0))</f>
        <v>0.011917245370370373</v>
      </c>
    </row>
    <row r="166" spans="1:10" ht="15" customHeight="1">
      <c r="A166" s="12">
        <v>162</v>
      </c>
      <c r="B166" s="35" t="s">
        <v>274</v>
      </c>
      <c r="C166" s="35" t="s">
        <v>166</v>
      </c>
      <c r="D166" s="36" t="s">
        <v>45</v>
      </c>
      <c r="E166" s="35" t="s">
        <v>348</v>
      </c>
      <c r="F166" s="16">
        <v>0.028964583333333335</v>
      </c>
      <c r="G166" s="16">
        <v>0.028964583333333335</v>
      </c>
      <c r="H166" s="12" t="str">
        <f t="shared" si="6"/>
        <v>6.08/km</v>
      </c>
      <c r="I166" s="16">
        <f t="shared" si="7"/>
        <v>0.012696990740740741</v>
      </c>
      <c r="J166" s="16">
        <f>G166-INDEX($G$5:$G$275,MATCH(D166,$D$5:$D$275,0))</f>
        <v>0.010958912037037038</v>
      </c>
    </row>
    <row r="167" spans="1:10" ht="15" customHeight="1">
      <c r="A167" s="12">
        <v>163</v>
      </c>
      <c r="B167" s="35" t="s">
        <v>275</v>
      </c>
      <c r="C167" s="35" t="s">
        <v>276</v>
      </c>
      <c r="D167" s="36" t="s">
        <v>45</v>
      </c>
      <c r="E167" s="35" t="s">
        <v>348</v>
      </c>
      <c r="F167" s="16">
        <v>0.029013657407407408</v>
      </c>
      <c r="G167" s="16">
        <v>0.029013657407407408</v>
      </c>
      <c r="H167" s="12" t="str">
        <f t="shared" si="6"/>
        <v>6.09/km</v>
      </c>
      <c r="I167" s="16">
        <f t="shared" si="7"/>
        <v>0.012746064814814814</v>
      </c>
      <c r="J167" s="16">
        <f>G167-INDEX($G$5:$G$275,MATCH(D167,$D$5:$D$275,0))</f>
        <v>0.01100798611111111</v>
      </c>
    </row>
    <row r="168" spans="1:10" ht="15" customHeight="1">
      <c r="A168" s="12">
        <v>164</v>
      </c>
      <c r="B168" s="35" t="s">
        <v>277</v>
      </c>
      <c r="C168" s="35" t="s">
        <v>239</v>
      </c>
      <c r="D168" s="36" t="s">
        <v>45</v>
      </c>
      <c r="E168" s="35" t="s">
        <v>348</v>
      </c>
      <c r="F168" s="16">
        <v>0.029249537037037036</v>
      </c>
      <c r="G168" s="16">
        <v>0.029249537037037036</v>
      </c>
      <c r="H168" s="12" t="str">
        <f t="shared" si="6"/>
        <v>6.12/km</v>
      </c>
      <c r="I168" s="16">
        <f t="shared" si="7"/>
        <v>0.012981944444444442</v>
      </c>
      <c r="J168" s="16">
        <f>G168-INDEX($G$5:$G$275,MATCH(D168,$D$5:$D$275,0))</f>
        <v>0.011243865740740738</v>
      </c>
    </row>
    <row r="169" spans="1:10" ht="15" customHeight="1">
      <c r="A169" s="9">
        <v>165</v>
      </c>
      <c r="B169" s="33" t="s">
        <v>278</v>
      </c>
      <c r="C169" s="33" t="s">
        <v>166</v>
      </c>
      <c r="D169" s="34" t="s">
        <v>32</v>
      </c>
      <c r="E169" s="33"/>
      <c r="F169" s="10">
        <v>0.029992939814814813</v>
      </c>
      <c r="G169" s="10">
        <v>0.029992939814814813</v>
      </c>
      <c r="H169" s="9" t="str">
        <f t="shared" si="6"/>
        <v>6.21/km</v>
      </c>
      <c r="I169" s="10">
        <f t="shared" si="7"/>
        <v>0.013725347222222219</v>
      </c>
      <c r="J169" s="10">
        <f>G169-INDEX($G$5:$G$275,MATCH(D169,$D$5:$D$275,0))</f>
        <v>0.012547106481481479</v>
      </c>
    </row>
    <row r="170" spans="1:10" ht="15" customHeight="1">
      <c r="A170" s="9">
        <v>166</v>
      </c>
      <c r="B170" s="33" t="s">
        <v>279</v>
      </c>
      <c r="C170" s="33" t="s">
        <v>256</v>
      </c>
      <c r="D170" s="34" t="s">
        <v>45</v>
      </c>
      <c r="E170" s="33"/>
      <c r="F170" s="10">
        <v>0.03012847222222222</v>
      </c>
      <c r="G170" s="10">
        <v>0.03012847222222222</v>
      </c>
      <c r="H170" s="9" t="str">
        <f t="shared" si="6"/>
        <v>6.23/km</v>
      </c>
      <c r="I170" s="10">
        <f t="shared" si="7"/>
        <v>0.013860879629629626</v>
      </c>
      <c r="J170" s="10">
        <f>G170-INDEX($G$5:$G$275,MATCH(D170,$D$5:$D$275,0))</f>
        <v>0.012122800925925922</v>
      </c>
    </row>
    <row r="171" spans="1:10" ht="15" customHeight="1">
      <c r="A171" s="9">
        <v>167</v>
      </c>
      <c r="B171" s="33" t="s">
        <v>280</v>
      </c>
      <c r="C171" s="33" t="s">
        <v>82</v>
      </c>
      <c r="D171" s="34" t="s">
        <v>17</v>
      </c>
      <c r="E171" s="33"/>
      <c r="F171" s="10">
        <v>0.03025486111111111</v>
      </c>
      <c r="G171" s="10">
        <v>0.03025486111111111</v>
      </c>
      <c r="H171" s="9" t="str">
        <f t="shared" si="6"/>
        <v>6.24/km</v>
      </c>
      <c r="I171" s="10">
        <f t="shared" si="7"/>
        <v>0.013987268518518517</v>
      </c>
      <c r="J171" s="10">
        <f>G171-INDEX($G$5:$G$275,MATCH(D171,$D$5:$D$275,0))</f>
        <v>0.013722916666666668</v>
      </c>
    </row>
    <row r="172" spans="1:10" ht="15" customHeight="1">
      <c r="A172" s="12">
        <v>168</v>
      </c>
      <c r="B172" s="35" t="s">
        <v>281</v>
      </c>
      <c r="C172" s="35" t="s">
        <v>282</v>
      </c>
      <c r="D172" s="36" t="s">
        <v>32</v>
      </c>
      <c r="E172" s="35" t="s">
        <v>348</v>
      </c>
      <c r="F172" s="16">
        <v>0.0305162037037037</v>
      </c>
      <c r="G172" s="16">
        <v>0.0305162037037037</v>
      </c>
      <c r="H172" s="12" t="str">
        <f t="shared" si="6"/>
        <v>6.28/km</v>
      </c>
      <c r="I172" s="16">
        <f t="shared" si="7"/>
        <v>0.014248611111111108</v>
      </c>
      <c r="J172" s="16">
        <f>G172-INDEX($G$5:$G$275,MATCH(D172,$D$5:$D$275,0))</f>
        <v>0.013070370370370368</v>
      </c>
    </row>
    <row r="173" spans="1:10" ht="15" customHeight="1">
      <c r="A173" s="9">
        <v>169</v>
      </c>
      <c r="B173" s="33" t="s">
        <v>283</v>
      </c>
      <c r="C173" s="33" t="s">
        <v>284</v>
      </c>
      <c r="D173" s="34" t="s">
        <v>116</v>
      </c>
      <c r="E173" s="33"/>
      <c r="F173" s="10">
        <v>0.030523842592592592</v>
      </c>
      <c r="G173" s="10">
        <v>0.030523842592592592</v>
      </c>
      <c r="H173" s="9" t="str">
        <f t="shared" si="6"/>
        <v>6.28/km</v>
      </c>
      <c r="I173" s="10">
        <f t="shared" si="7"/>
        <v>0.014256249999999998</v>
      </c>
      <c r="J173" s="10">
        <f>G173-INDEX($G$5:$G$275,MATCH(D173,$D$5:$D$275,0))</f>
        <v>0.009556597222222223</v>
      </c>
    </row>
    <row r="174" spans="1:10" ht="15" customHeight="1">
      <c r="A174" s="9">
        <v>170</v>
      </c>
      <c r="B174" s="33" t="s">
        <v>285</v>
      </c>
      <c r="C174" s="33" t="s">
        <v>60</v>
      </c>
      <c r="D174" s="34" t="s">
        <v>28</v>
      </c>
      <c r="E174" s="33"/>
      <c r="F174" s="10">
        <v>0.030752430555555554</v>
      </c>
      <c r="G174" s="10">
        <v>0.030752430555555554</v>
      </c>
      <c r="H174" s="9" t="str">
        <f t="shared" si="6"/>
        <v>6.31/km</v>
      </c>
      <c r="I174" s="10">
        <f t="shared" si="7"/>
        <v>0.01448483796296296</v>
      </c>
      <c r="J174" s="10">
        <f>G174-INDEX($G$5:$G$275,MATCH(D174,$D$5:$D$275,0))</f>
        <v>0.013699768518518517</v>
      </c>
    </row>
    <row r="175" spans="1:10" ht="15" customHeight="1">
      <c r="A175" s="9">
        <v>171</v>
      </c>
      <c r="B175" s="33" t="s">
        <v>286</v>
      </c>
      <c r="C175" s="33" t="s">
        <v>287</v>
      </c>
      <c r="D175" s="34" t="s">
        <v>28</v>
      </c>
      <c r="E175" s="33"/>
      <c r="F175" s="10">
        <v>0.031286805555555554</v>
      </c>
      <c r="G175" s="10">
        <v>0.031286805555555554</v>
      </c>
      <c r="H175" s="9" t="str">
        <f t="shared" si="6"/>
        <v>6.38/km</v>
      </c>
      <c r="I175" s="10">
        <f t="shared" si="7"/>
        <v>0.01501921296296296</v>
      </c>
      <c r="J175" s="10">
        <f>G175-INDEX($G$5:$G$275,MATCH(D175,$D$5:$D$275,0))</f>
        <v>0.014234143518518518</v>
      </c>
    </row>
    <row r="176" spans="1:10" ht="15" customHeight="1">
      <c r="A176" s="9">
        <v>172</v>
      </c>
      <c r="B176" s="33" t="s">
        <v>288</v>
      </c>
      <c r="C176" s="33" t="s">
        <v>289</v>
      </c>
      <c r="D176" s="34" t="s">
        <v>32</v>
      </c>
      <c r="E176" s="33"/>
      <c r="F176" s="10">
        <v>0.03188726851851852</v>
      </c>
      <c r="G176" s="10">
        <v>0.03188726851851852</v>
      </c>
      <c r="H176" s="9" t="str">
        <f t="shared" si="6"/>
        <v>6.45/km</v>
      </c>
      <c r="I176" s="10">
        <f t="shared" si="7"/>
        <v>0.01561967592592593</v>
      </c>
      <c r="J176" s="10">
        <f>G176-INDEX($G$5:$G$275,MATCH(D176,$D$5:$D$275,0))</f>
        <v>0.014441435185185189</v>
      </c>
    </row>
    <row r="177" spans="1:10" ht="15" customHeight="1">
      <c r="A177" s="12">
        <v>173</v>
      </c>
      <c r="B177" s="35" t="s">
        <v>290</v>
      </c>
      <c r="C177" s="35" t="s">
        <v>291</v>
      </c>
      <c r="D177" s="36" t="s">
        <v>28</v>
      </c>
      <c r="E177" s="35" t="s">
        <v>348</v>
      </c>
      <c r="F177" s="16">
        <v>0.03193553240740741</v>
      </c>
      <c r="G177" s="16">
        <v>0.03193553240740741</v>
      </c>
      <c r="H177" s="12" t="str">
        <f t="shared" si="6"/>
        <v>6.46/km</v>
      </c>
      <c r="I177" s="16">
        <f t="shared" si="7"/>
        <v>0.015667939814814815</v>
      </c>
      <c r="J177" s="16">
        <f>G177-INDEX($G$5:$G$275,MATCH(D177,$D$5:$D$275,0))</f>
        <v>0.014882870370370373</v>
      </c>
    </row>
    <row r="178" spans="1:10" ht="15" customHeight="1">
      <c r="A178" s="9">
        <v>174</v>
      </c>
      <c r="B178" s="33" t="s">
        <v>292</v>
      </c>
      <c r="C178" s="33" t="s">
        <v>293</v>
      </c>
      <c r="D178" s="34" t="s">
        <v>45</v>
      </c>
      <c r="E178" s="33"/>
      <c r="F178" s="10">
        <v>0.03209780092592592</v>
      </c>
      <c r="G178" s="10">
        <v>0.03209780092592592</v>
      </c>
      <c r="H178" s="9" t="str">
        <f t="shared" si="6"/>
        <v>6.48/km</v>
      </c>
      <c r="I178" s="10">
        <f t="shared" si="7"/>
        <v>0.015830208333333328</v>
      </c>
      <c r="J178" s="10">
        <f>G178-INDEX($G$5:$G$275,MATCH(D178,$D$5:$D$275,0))</f>
        <v>0.014092129629629625</v>
      </c>
    </row>
    <row r="179" spans="1:10" ht="15" customHeight="1">
      <c r="A179" s="9">
        <v>175</v>
      </c>
      <c r="B179" s="33" t="s">
        <v>294</v>
      </c>
      <c r="C179" s="33" t="s">
        <v>295</v>
      </c>
      <c r="D179" s="34" t="s">
        <v>32</v>
      </c>
      <c r="E179" s="33"/>
      <c r="F179" s="10">
        <v>0.03219016203703704</v>
      </c>
      <c r="G179" s="10">
        <v>0.03219016203703704</v>
      </c>
      <c r="H179" s="9" t="str">
        <f t="shared" si="6"/>
        <v>6.49/km</v>
      </c>
      <c r="I179" s="10">
        <f t="shared" si="7"/>
        <v>0.015922569444444448</v>
      </c>
      <c r="J179" s="10">
        <f>G179-INDEX($G$5:$G$275,MATCH(D179,$D$5:$D$275,0))</f>
        <v>0.014744328703703707</v>
      </c>
    </row>
    <row r="180" spans="1:10" ht="15" customHeight="1">
      <c r="A180" s="12">
        <v>176</v>
      </c>
      <c r="B180" s="35" t="s">
        <v>296</v>
      </c>
      <c r="C180" s="35" t="s">
        <v>263</v>
      </c>
      <c r="D180" s="36" t="s">
        <v>45</v>
      </c>
      <c r="E180" s="35" t="s">
        <v>348</v>
      </c>
      <c r="F180" s="16">
        <v>0.03223726851851852</v>
      </c>
      <c r="G180" s="16">
        <v>0.03223726851851852</v>
      </c>
      <c r="H180" s="12" t="str">
        <f t="shared" si="6"/>
        <v>6.50/km</v>
      </c>
      <c r="I180" s="16">
        <f t="shared" si="7"/>
        <v>0.015969675925925925</v>
      </c>
      <c r="J180" s="16">
        <f>G180-INDEX($G$5:$G$275,MATCH(D180,$D$5:$D$275,0))</f>
        <v>0.014231597222222222</v>
      </c>
    </row>
    <row r="181" spans="1:10" ht="15" customHeight="1">
      <c r="A181" s="12">
        <v>177</v>
      </c>
      <c r="B181" s="35" t="s">
        <v>297</v>
      </c>
      <c r="C181" s="35" t="s">
        <v>298</v>
      </c>
      <c r="D181" s="36" t="s">
        <v>28</v>
      </c>
      <c r="E181" s="35" t="s">
        <v>348</v>
      </c>
      <c r="F181" s="16">
        <v>0.03225729166666667</v>
      </c>
      <c r="G181" s="16">
        <v>0.03225729166666667</v>
      </c>
      <c r="H181" s="12" t="str">
        <f aca="true" t="shared" si="8" ref="H181:H213">TEXT(INT((HOUR(G181)*3600+MINUTE(G181)*60+SECOND(G181))/$J$3/60),"0")&amp;"."&amp;TEXT(MOD((HOUR(G181)*3600+MINUTE(G181)*60+SECOND(G181))/$J$3,60),"00")&amp;"/km"</f>
        <v>6.50/km</v>
      </c>
      <c r="I181" s="16">
        <f aca="true" t="shared" si="9" ref="I181:I213">G181-$G$5</f>
        <v>0.015989699074074073</v>
      </c>
      <c r="J181" s="16">
        <f>G181-INDEX($G$5:$G$275,MATCH(D181,$D$5:$D$275,0))</f>
        <v>0.01520462962962963</v>
      </c>
    </row>
    <row r="182" spans="1:10" ht="15" customHeight="1">
      <c r="A182" s="12">
        <v>178</v>
      </c>
      <c r="B182" s="35" t="s">
        <v>297</v>
      </c>
      <c r="C182" s="35" t="s">
        <v>13</v>
      </c>
      <c r="D182" s="36" t="s">
        <v>14</v>
      </c>
      <c r="E182" s="35" t="s">
        <v>348</v>
      </c>
      <c r="F182" s="16">
        <v>0.03226064814814815</v>
      </c>
      <c r="G182" s="16">
        <v>0.03226064814814815</v>
      </c>
      <c r="H182" s="12" t="str">
        <f t="shared" si="8"/>
        <v>6.50/km</v>
      </c>
      <c r="I182" s="16">
        <f t="shared" si="9"/>
        <v>0.015993055555555555</v>
      </c>
      <c r="J182" s="16">
        <f>G182-INDEX($G$5:$G$275,MATCH(D182,$D$5:$D$275,0))</f>
        <v>0.015993055555555555</v>
      </c>
    </row>
    <row r="183" spans="1:10" ht="15" customHeight="1">
      <c r="A183" s="12">
        <v>179</v>
      </c>
      <c r="B183" s="35" t="s">
        <v>299</v>
      </c>
      <c r="C183" s="35" t="s">
        <v>300</v>
      </c>
      <c r="D183" s="36" t="s">
        <v>45</v>
      </c>
      <c r="E183" s="35" t="s">
        <v>348</v>
      </c>
      <c r="F183" s="16">
        <v>0.03226493055555556</v>
      </c>
      <c r="G183" s="16">
        <v>0.03226493055555556</v>
      </c>
      <c r="H183" s="12" t="str">
        <f t="shared" si="8"/>
        <v>6.50/km</v>
      </c>
      <c r="I183" s="16">
        <f t="shared" si="9"/>
        <v>0.015997337962962963</v>
      </c>
      <c r="J183" s="16">
        <f>G183-INDEX($G$5:$G$275,MATCH(D183,$D$5:$D$275,0))</f>
        <v>0.01425925925925926</v>
      </c>
    </row>
    <row r="184" spans="1:10" ht="15" customHeight="1">
      <c r="A184" s="9">
        <v>180</v>
      </c>
      <c r="B184" s="33" t="s">
        <v>238</v>
      </c>
      <c r="C184" s="33" t="s">
        <v>301</v>
      </c>
      <c r="D184" s="34" t="s">
        <v>67</v>
      </c>
      <c r="E184" s="33"/>
      <c r="F184" s="10">
        <v>0.032447685185185184</v>
      </c>
      <c r="G184" s="10">
        <v>0.032447685185185184</v>
      </c>
      <c r="H184" s="9" t="str">
        <f t="shared" si="8"/>
        <v>6.52/km</v>
      </c>
      <c r="I184" s="10">
        <f t="shared" si="9"/>
        <v>0.01618009259259259</v>
      </c>
      <c r="J184" s="10">
        <f>G184-INDEX($G$5:$G$275,MATCH(D184,$D$5:$D$275,0))</f>
        <v>0.013170023148148146</v>
      </c>
    </row>
    <row r="185" spans="1:10" ht="15" customHeight="1">
      <c r="A185" s="12">
        <v>181</v>
      </c>
      <c r="B185" s="35" t="s">
        <v>302</v>
      </c>
      <c r="C185" s="35" t="s">
        <v>303</v>
      </c>
      <c r="D185" s="36" t="s">
        <v>45</v>
      </c>
      <c r="E185" s="35" t="s">
        <v>348</v>
      </c>
      <c r="F185" s="16">
        <v>0.03256226851851852</v>
      </c>
      <c r="G185" s="16">
        <v>0.03256226851851852</v>
      </c>
      <c r="H185" s="12" t="str">
        <f t="shared" si="8"/>
        <v>6.54/km</v>
      </c>
      <c r="I185" s="16">
        <f t="shared" si="9"/>
        <v>0.016294675925925924</v>
      </c>
      <c r="J185" s="16">
        <f>G185-INDEX($G$5:$G$275,MATCH(D185,$D$5:$D$275,0))</f>
        <v>0.01455659722222222</v>
      </c>
    </row>
    <row r="186" spans="1:10" ht="15" customHeight="1">
      <c r="A186" s="9">
        <v>182</v>
      </c>
      <c r="B186" s="33" t="s">
        <v>304</v>
      </c>
      <c r="C186" s="33" t="s">
        <v>305</v>
      </c>
      <c r="D186" s="34" t="s">
        <v>32</v>
      </c>
      <c r="E186" s="33"/>
      <c r="F186" s="10">
        <v>0.03266655092592593</v>
      </c>
      <c r="G186" s="10">
        <v>0.03266655092592593</v>
      </c>
      <c r="H186" s="9" t="str">
        <f t="shared" si="8"/>
        <v>6.55/km</v>
      </c>
      <c r="I186" s="10">
        <f t="shared" si="9"/>
        <v>0.016398958333333335</v>
      </c>
      <c r="J186" s="10">
        <f>G186-INDEX($G$5:$G$275,MATCH(D186,$D$5:$D$275,0))</f>
        <v>0.015220717592592595</v>
      </c>
    </row>
    <row r="187" spans="1:10" ht="15" customHeight="1">
      <c r="A187" s="9">
        <v>183</v>
      </c>
      <c r="B187" s="33" t="s">
        <v>238</v>
      </c>
      <c r="C187" s="33" t="s">
        <v>87</v>
      </c>
      <c r="D187" s="34" t="s">
        <v>17</v>
      </c>
      <c r="E187" s="33"/>
      <c r="F187" s="10">
        <v>0.03275138888888889</v>
      </c>
      <c r="G187" s="10">
        <v>0.03275138888888889</v>
      </c>
      <c r="H187" s="9" t="str">
        <f t="shared" si="8"/>
        <v>6.56/km</v>
      </c>
      <c r="I187" s="10">
        <f t="shared" si="9"/>
        <v>0.0164837962962963</v>
      </c>
      <c r="J187" s="10">
        <f>G187-INDEX($G$5:$G$275,MATCH(D187,$D$5:$D$275,0))</f>
        <v>0.01621944444444445</v>
      </c>
    </row>
    <row r="188" spans="1:10" ht="15" customHeight="1">
      <c r="A188" s="9">
        <v>184</v>
      </c>
      <c r="B188" s="33" t="s">
        <v>181</v>
      </c>
      <c r="C188" s="33" t="s">
        <v>229</v>
      </c>
      <c r="D188" s="34" t="s">
        <v>32</v>
      </c>
      <c r="E188" s="33"/>
      <c r="F188" s="10">
        <v>0.032897800925925924</v>
      </c>
      <c r="G188" s="10">
        <v>0.032897800925925924</v>
      </c>
      <c r="H188" s="9" t="str">
        <f t="shared" si="8"/>
        <v>6.58/km</v>
      </c>
      <c r="I188" s="10">
        <f t="shared" si="9"/>
        <v>0.01663020833333333</v>
      </c>
      <c r="J188" s="10">
        <f>G188-INDEX($G$5:$G$275,MATCH(D188,$D$5:$D$275,0))</f>
        <v>0.01545196759259259</v>
      </c>
    </row>
    <row r="189" spans="1:10" ht="15" customHeight="1">
      <c r="A189" s="9">
        <v>185</v>
      </c>
      <c r="B189" s="33" t="s">
        <v>306</v>
      </c>
      <c r="C189" s="33" t="s">
        <v>176</v>
      </c>
      <c r="D189" s="34" t="s">
        <v>32</v>
      </c>
      <c r="E189" s="33"/>
      <c r="F189" s="10">
        <v>0.03293125</v>
      </c>
      <c r="G189" s="10">
        <v>0.03293125</v>
      </c>
      <c r="H189" s="9" t="str">
        <f t="shared" si="8"/>
        <v>6.58/km</v>
      </c>
      <c r="I189" s="10">
        <f t="shared" si="9"/>
        <v>0.01666365740740741</v>
      </c>
      <c r="J189" s="10">
        <f>G189-INDEX($G$5:$G$275,MATCH(D189,$D$5:$D$275,0))</f>
        <v>0.015485416666666668</v>
      </c>
    </row>
    <row r="190" spans="1:10" ht="15" customHeight="1">
      <c r="A190" s="9">
        <v>186</v>
      </c>
      <c r="B190" s="33" t="s">
        <v>307</v>
      </c>
      <c r="C190" s="33" t="s">
        <v>308</v>
      </c>
      <c r="D190" s="34" t="s">
        <v>45</v>
      </c>
      <c r="E190" s="33"/>
      <c r="F190" s="10">
        <v>0.032936458333333335</v>
      </c>
      <c r="G190" s="10">
        <v>0.032936458333333335</v>
      </c>
      <c r="H190" s="9" t="str">
        <f t="shared" si="8"/>
        <v>6.59/km</v>
      </c>
      <c r="I190" s="10">
        <f t="shared" si="9"/>
        <v>0.01666886574074074</v>
      </c>
      <c r="J190" s="10">
        <f>G190-INDEX($G$5:$G$275,MATCH(D190,$D$5:$D$275,0))</f>
        <v>0.014930787037037038</v>
      </c>
    </row>
    <row r="191" spans="1:10" ht="15" customHeight="1">
      <c r="A191" s="12">
        <v>187</v>
      </c>
      <c r="B191" s="35" t="s">
        <v>309</v>
      </c>
      <c r="C191" s="35" t="s">
        <v>310</v>
      </c>
      <c r="D191" s="36" t="s">
        <v>116</v>
      </c>
      <c r="E191" s="35" t="s">
        <v>348</v>
      </c>
      <c r="F191" s="16">
        <v>0.03327662037037037</v>
      </c>
      <c r="G191" s="16">
        <v>0.03327662037037037</v>
      </c>
      <c r="H191" s="12" t="str">
        <f t="shared" si="8"/>
        <v>7.03/km</v>
      </c>
      <c r="I191" s="16">
        <f t="shared" si="9"/>
        <v>0.01700902777777778</v>
      </c>
      <c r="J191" s="16">
        <f>G191-INDEX($G$5:$G$275,MATCH(D191,$D$5:$D$275,0))</f>
        <v>0.012309375000000004</v>
      </c>
    </row>
    <row r="192" spans="1:10" ht="15" customHeight="1">
      <c r="A192" s="9">
        <v>188</v>
      </c>
      <c r="B192" s="33" t="s">
        <v>311</v>
      </c>
      <c r="C192" s="33" t="s">
        <v>34</v>
      </c>
      <c r="D192" s="34" t="s">
        <v>17</v>
      </c>
      <c r="E192" s="33"/>
      <c r="F192" s="10">
        <v>0.03374594907407407</v>
      </c>
      <c r="G192" s="10">
        <v>0.03374594907407407</v>
      </c>
      <c r="H192" s="9" t="str">
        <f t="shared" si="8"/>
        <v>7.09/km</v>
      </c>
      <c r="I192" s="10">
        <f t="shared" si="9"/>
        <v>0.017478356481481477</v>
      </c>
      <c r="J192" s="10">
        <f>G192-INDEX($G$5:$G$275,MATCH(D192,$D$5:$D$275,0))</f>
        <v>0.017214004629629628</v>
      </c>
    </row>
    <row r="193" spans="1:10" ht="15" customHeight="1">
      <c r="A193" s="9">
        <v>189</v>
      </c>
      <c r="B193" s="33" t="s">
        <v>311</v>
      </c>
      <c r="C193" s="33" t="s">
        <v>312</v>
      </c>
      <c r="D193" s="34" t="s">
        <v>45</v>
      </c>
      <c r="E193" s="33"/>
      <c r="F193" s="10">
        <v>0.033755208333333335</v>
      </c>
      <c r="G193" s="10">
        <v>0.033755208333333335</v>
      </c>
      <c r="H193" s="9" t="str">
        <f t="shared" si="8"/>
        <v>7.09/km</v>
      </c>
      <c r="I193" s="10">
        <f t="shared" si="9"/>
        <v>0.01748761574074074</v>
      </c>
      <c r="J193" s="10">
        <f>G193-INDEX($G$5:$G$275,MATCH(D193,$D$5:$D$275,0))</f>
        <v>0.015749537037037038</v>
      </c>
    </row>
    <row r="194" spans="1:10" ht="15" customHeight="1">
      <c r="A194" s="9">
        <v>190</v>
      </c>
      <c r="B194" s="33" t="s">
        <v>313</v>
      </c>
      <c r="C194" s="33" t="s">
        <v>314</v>
      </c>
      <c r="D194" s="34" t="s">
        <v>32</v>
      </c>
      <c r="E194" s="33"/>
      <c r="F194" s="10">
        <v>0.03381655092592593</v>
      </c>
      <c r="G194" s="10">
        <v>0.03381655092592593</v>
      </c>
      <c r="H194" s="9" t="str">
        <f t="shared" si="8"/>
        <v>7.10/km</v>
      </c>
      <c r="I194" s="10">
        <f t="shared" si="9"/>
        <v>0.017548958333333333</v>
      </c>
      <c r="J194" s="10">
        <f>G194-INDEX($G$5:$G$275,MATCH(D194,$D$5:$D$275,0))</f>
        <v>0.016370717592592593</v>
      </c>
    </row>
    <row r="195" spans="1:10" ht="15" customHeight="1">
      <c r="A195" s="9">
        <v>191</v>
      </c>
      <c r="B195" s="33" t="s">
        <v>315</v>
      </c>
      <c r="C195" s="33" t="s">
        <v>316</v>
      </c>
      <c r="D195" s="34" t="s">
        <v>32</v>
      </c>
      <c r="E195" s="33"/>
      <c r="F195" s="10">
        <v>0.033847800925925924</v>
      </c>
      <c r="G195" s="10">
        <v>0.033847800925925924</v>
      </c>
      <c r="H195" s="9" t="str">
        <f t="shared" si="8"/>
        <v>7.10/km</v>
      </c>
      <c r="I195" s="10">
        <f t="shared" si="9"/>
        <v>0.01758020833333333</v>
      </c>
      <c r="J195" s="10">
        <f>G195-INDEX($G$5:$G$275,MATCH(D195,$D$5:$D$275,0))</f>
        <v>0.01640196759259259</v>
      </c>
    </row>
    <row r="196" spans="1:10" ht="15" customHeight="1">
      <c r="A196" s="12">
        <v>192</v>
      </c>
      <c r="B196" s="35" t="s">
        <v>317</v>
      </c>
      <c r="C196" s="35" t="s">
        <v>21</v>
      </c>
      <c r="D196" s="36" t="s">
        <v>25</v>
      </c>
      <c r="E196" s="35" t="s">
        <v>348</v>
      </c>
      <c r="F196" s="16">
        <v>0.03404629629629629</v>
      </c>
      <c r="G196" s="16">
        <v>0.03404629629629629</v>
      </c>
      <c r="H196" s="12" t="str">
        <f t="shared" si="8"/>
        <v>7.13/km</v>
      </c>
      <c r="I196" s="16">
        <f t="shared" si="9"/>
        <v>0.017778703703703696</v>
      </c>
      <c r="J196" s="16">
        <f>G196-INDEX($G$5:$G$275,MATCH(D196,$D$5:$D$275,0))</f>
        <v>0.017046412037037034</v>
      </c>
    </row>
    <row r="197" spans="1:10" ht="15" customHeight="1">
      <c r="A197" s="12">
        <v>193</v>
      </c>
      <c r="B197" s="35" t="s">
        <v>318</v>
      </c>
      <c r="C197" s="35" t="s">
        <v>319</v>
      </c>
      <c r="D197" s="36" t="s">
        <v>45</v>
      </c>
      <c r="E197" s="35" t="s">
        <v>348</v>
      </c>
      <c r="F197" s="16">
        <v>0.03405092592592592</v>
      </c>
      <c r="G197" s="16">
        <v>0.03405092592592592</v>
      </c>
      <c r="H197" s="12" t="str">
        <f t="shared" si="8"/>
        <v>7.13/km</v>
      </c>
      <c r="I197" s="16">
        <f t="shared" si="9"/>
        <v>0.017783333333333328</v>
      </c>
      <c r="J197" s="16">
        <f>G197-INDEX($G$5:$G$275,MATCH(D197,$D$5:$D$275,0))</f>
        <v>0.016045254629629625</v>
      </c>
    </row>
    <row r="198" spans="1:10" ht="15" customHeight="1">
      <c r="A198" s="12">
        <v>194</v>
      </c>
      <c r="B198" s="35" t="s">
        <v>320</v>
      </c>
      <c r="C198" s="35" t="s">
        <v>208</v>
      </c>
      <c r="D198" s="36" t="s">
        <v>17</v>
      </c>
      <c r="E198" s="35" t="s">
        <v>348</v>
      </c>
      <c r="F198" s="16">
        <v>0.03405416666666666</v>
      </c>
      <c r="G198" s="16">
        <v>0.03405416666666666</v>
      </c>
      <c r="H198" s="12" t="str">
        <f t="shared" si="8"/>
        <v>7.13/km</v>
      </c>
      <c r="I198" s="16">
        <f t="shared" si="9"/>
        <v>0.01778657407407407</v>
      </c>
      <c r="J198" s="16">
        <f>G198-INDEX($G$5:$G$275,MATCH(D198,$D$5:$D$275,0))</f>
        <v>0.01752222222222222</v>
      </c>
    </row>
    <row r="199" spans="1:10" ht="15" customHeight="1">
      <c r="A199" s="9">
        <v>195</v>
      </c>
      <c r="B199" s="33" t="s">
        <v>321</v>
      </c>
      <c r="C199" s="33" t="s">
        <v>312</v>
      </c>
      <c r="D199" s="34" t="s">
        <v>32</v>
      </c>
      <c r="E199" s="33"/>
      <c r="F199" s="10">
        <v>0.034057523148148146</v>
      </c>
      <c r="G199" s="10">
        <v>0.034057523148148146</v>
      </c>
      <c r="H199" s="9" t="str">
        <f t="shared" si="8"/>
        <v>7.13/km</v>
      </c>
      <c r="I199" s="10">
        <f t="shared" si="9"/>
        <v>0.017789930555555552</v>
      </c>
      <c r="J199" s="10">
        <f>G199-INDEX($G$5:$G$275,MATCH(D199,$D$5:$D$275,0))</f>
        <v>0.016611689814814812</v>
      </c>
    </row>
    <row r="200" spans="1:10" ht="15" customHeight="1">
      <c r="A200" s="12">
        <v>196</v>
      </c>
      <c r="B200" s="35" t="s">
        <v>322</v>
      </c>
      <c r="C200" s="35" t="s">
        <v>156</v>
      </c>
      <c r="D200" s="36" t="s">
        <v>25</v>
      </c>
      <c r="E200" s="35" t="s">
        <v>348</v>
      </c>
      <c r="F200" s="16">
        <v>0.03412974537037037</v>
      </c>
      <c r="G200" s="16">
        <v>0.03412974537037037</v>
      </c>
      <c r="H200" s="12" t="str">
        <f t="shared" si="8"/>
        <v>7.14/km</v>
      </c>
      <c r="I200" s="16">
        <f t="shared" si="9"/>
        <v>0.017862152777777775</v>
      </c>
      <c r="J200" s="16">
        <f>G200-INDEX($G$5:$G$275,MATCH(D200,$D$5:$D$275,0))</f>
        <v>0.017129861111111113</v>
      </c>
    </row>
    <row r="201" spans="1:10" ht="15" customHeight="1">
      <c r="A201" s="9">
        <v>197</v>
      </c>
      <c r="B201" s="33" t="s">
        <v>323</v>
      </c>
      <c r="C201" s="33" t="s">
        <v>324</v>
      </c>
      <c r="D201" s="34" t="s">
        <v>32</v>
      </c>
      <c r="E201" s="33"/>
      <c r="F201" s="10">
        <v>0.034132523148148144</v>
      </c>
      <c r="G201" s="10">
        <v>0.034132523148148144</v>
      </c>
      <c r="H201" s="9" t="str">
        <f t="shared" si="8"/>
        <v>7.14/km</v>
      </c>
      <c r="I201" s="10">
        <f t="shared" si="9"/>
        <v>0.01786493055555555</v>
      </c>
      <c r="J201" s="10">
        <f>G201-INDEX($G$5:$G$275,MATCH(D201,$D$5:$D$275,0))</f>
        <v>0.01668668981481481</v>
      </c>
    </row>
    <row r="202" spans="1:10" ht="15" customHeight="1">
      <c r="A202" s="9">
        <v>198</v>
      </c>
      <c r="B202" s="33" t="s">
        <v>325</v>
      </c>
      <c r="C202" s="33" t="s">
        <v>54</v>
      </c>
      <c r="D202" s="34" t="s">
        <v>17</v>
      </c>
      <c r="E202" s="33"/>
      <c r="F202" s="10">
        <v>0.03437650462962963</v>
      </c>
      <c r="G202" s="10">
        <v>0.03437650462962963</v>
      </c>
      <c r="H202" s="9" t="str">
        <f t="shared" si="8"/>
        <v>7.17/km</v>
      </c>
      <c r="I202" s="10">
        <f t="shared" si="9"/>
        <v>0.018108912037037034</v>
      </c>
      <c r="J202" s="10">
        <f>G202-INDEX($G$5:$G$275,MATCH(D202,$D$5:$D$275,0))</f>
        <v>0.017844560185185186</v>
      </c>
    </row>
    <row r="203" spans="1:10" ht="15" customHeight="1">
      <c r="A203" s="9">
        <v>199</v>
      </c>
      <c r="B203" s="33" t="s">
        <v>326</v>
      </c>
      <c r="C203" s="33" t="s">
        <v>327</v>
      </c>
      <c r="D203" s="34" t="s">
        <v>28</v>
      </c>
      <c r="E203" s="33"/>
      <c r="F203" s="10">
        <v>0.03445925925925926</v>
      </c>
      <c r="G203" s="10">
        <v>0.03445925925925926</v>
      </c>
      <c r="H203" s="9" t="str">
        <f t="shared" si="8"/>
        <v>7.18/km</v>
      </c>
      <c r="I203" s="10">
        <f t="shared" si="9"/>
        <v>0.018191666666666665</v>
      </c>
      <c r="J203" s="10">
        <f>G203-INDEX($G$5:$G$275,MATCH(D203,$D$5:$D$275,0))</f>
        <v>0.017406597222222223</v>
      </c>
    </row>
    <row r="204" spans="1:10" ht="15" customHeight="1">
      <c r="A204" s="12">
        <v>200</v>
      </c>
      <c r="B204" s="35" t="s">
        <v>328</v>
      </c>
      <c r="C204" s="35" t="s">
        <v>329</v>
      </c>
      <c r="D204" s="36" t="s">
        <v>45</v>
      </c>
      <c r="E204" s="35" t="s">
        <v>348</v>
      </c>
      <c r="F204" s="16">
        <v>0.03477962962962963</v>
      </c>
      <c r="G204" s="16">
        <v>0.03477962962962963</v>
      </c>
      <c r="H204" s="12" t="str">
        <f t="shared" si="8"/>
        <v>7.22/km</v>
      </c>
      <c r="I204" s="16">
        <f t="shared" si="9"/>
        <v>0.01851203703703704</v>
      </c>
      <c r="J204" s="16">
        <f>G204-INDEX($G$5:$G$275,MATCH(D204,$D$5:$D$275,0))</f>
        <v>0.016773958333333335</v>
      </c>
    </row>
    <row r="205" spans="1:10" ht="15" customHeight="1">
      <c r="A205" s="12">
        <v>201</v>
      </c>
      <c r="B205" s="35" t="s">
        <v>330</v>
      </c>
      <c r="C205" s="35" t="s">
        <v>331</v>
      </c>
      <c r="D205" s="36" t="s">
        <v>116</v>
      </c>
      <c r="E205" s="35" t="s">
        <v>348</v>
      </c>
      <c r="F205" s="16">
        <v>0.0347837962962963</v>
      </c>
      <c r="G205" s="16">
        <v>0.0347837962962963</v>
      </c>
      <c r="H205" s="12" t="str">
        <f t="shared" si="8"/>
        <v>7.22/km</v>
      </c>
      <c r="I205" s="16">
        <f t="shared" si="9"/>
        <v>0.018516203703703705</v>
      </c>
      <c r="J205" s="16">
        <f>G205-INDEX($G$5:$G$275,MATCH(D205,$D$5:$D$275,0))</f>
        <v>0.01381655092592593</v>
      </c>
    </row>
    <row r="206" spans="1:10" ht="15" customHeight="1">
      <c r="A206" s="9">
        <v>202</v>
      </c>
      <c r="B206" s="33" t="s">
        <v>332</v>
      </c>
      <c r="C206" s="33" t="s">
        <v>333</v>
      </c>
      <c r="D206" s="34" t="s">
        <v>32</v>
      </c>
      <c r="E206" s="33"/>
      <c r="F206" s="10">
        <v>0.035207060185185185</v>
      </c>
      <c r="G206" s="10">
        <v>0.035207060185185185</v>
      </c>
      <c r="H206" s="9" t="str">
        <f t="shared" si="8"/>
        <v>7.27/km</v>
      </c>
      <c r="I206" s="10">
        <f t="shared" si="9"/>
        <v>0.01893946759259259</v>
      </c>
      <c r="J206" s="10">
        <f>G206-INDEX($G$5:$G$275,MATCH(D206,$D$5:$D$275,0))</f>
        <v>0.01776122685185185</v>
      </c>
    </row>
    <row r="207" spans="1:10" ht="15" customHeight="1">
      <c r="A207" s="9">
        <v>203</v>
      </c>
      <c r="B207" s="33" t="s">
        <v>334</v>
      </c>
      <c r="C207" s="33" t="s">
        <v>335</v>
      </c>
      <c r="D207" s="34" t="s">
        <v>45</v>
      </c>
      <c r="E207" s="33"/>
      <c r="F207" s="10">
        <v>0.03521226851851852</v>
      </c>
      <c r="G207" s="10">
        <v>0.03521226851851852</v>
      </c>
      <c r="H207" s="9" t="str">
        <f t="shared" si="8"/>
        <v>7.27/km</v>
      </c>
      <c r="I207" s="10">
        <f t="shared" si="9"/>
        <v>0.018944675925925924</v>
      </c>
      <c r="J207" s="10">
        <f>G207-INDEX($G$5:$G$275,MATCH(D207,$D$5:$D$275,0))</f>
        <v>0.01720659722222222</v>
      </c>
    </row>
    <row r="208" spans="1:10" ht="15" customHeight="1">
      <c r="A208" s="9">
        <v>204</v>
      </c>
      <c r="B208" s="33" t="s">
        <v>336</v>
      </c>
      <c r="C208" s="33" t="s">
        <v>337</v>
      </c>
      <c r="D208" s="34" t="s">
        <v>45</v>
      </c>
      <c r="E208" s="33"/>
      <c r="F208" s="10">
        <v>0.03534074074074074</v>
      </c>
      <c r="G208" s="10">
        <v>0.03534074074074074</v>
      </c>
      <c r="H208" s="9" t="str">
        <f t="shared" si="8"/>
        <v>7.29/km</v>
      </c>
      <c r="I208" s="10">
        <f t="shared" si="9"/>
        <v>0.019073148148148148</v>
      </c>
      <c r="J208" s="10">
        <f>G208-INDEX($G$5:$G$275,MATCH(D208,$D$5:$D$275,0))</f>
        <v>0.017335069444444445</v>
      </c>
    </row>
    <row r="209" spans="1:10" ht="15" customHeight="1">
      <c r="A209" s="9">
        <v>205</v>
      </c>
      <c r="B209" s="33" t="s">
        <v>338</v>
      </c>
      <c r="C209" s="33" t="s">
        <v>201</v>
      </c>
      <c r="D209" s="34" t="s">
        <v>45</v>
      </c>
      <c r="E209" s="33"/>
      <c r="F209" s="10">
        <v>0.03534502314814815</v>
      </c>
      <c r="G209" s="10">
        <v>0.03534502314814815</v>
      </c>
      <c r="H209" s="9" t="str">
        <f t="shared" si="8"/>
        <v>7.29/km</v>
      </c>
      <c r="I209" s="10">
        <f t="shared" si="9"/>
        <v>0.019077430555555556</v>
      </c>
      <c r="J209" s="10">
        <f>G209-INDEX($G$5:$G$275,MATCH(D209,$D$5:$D$275,0))</f>
        <v>0.017339351851851852</v>
      </c>
    </row>
    <row r="210" spans="1:10" ht="15" customHeight="1">
      <c r="A210" s="12">
        <v>206</v>
      </c>
      <c r="B210" s="35" t="s">
        <v>339</v>
      </c>
      <c r="C210" s="35" t="s">
        <v>223</v>
      </c>
      <c r="D210" s="36" t="s">
        <v>45</v>
      </c>
      <c r="E210" s="35" t="s">
        <v>348</v>
      </c>
      <c r="F210" s="16">
        <v>0.036728356481481476</v>
      </c>
      <c r="G210" s="16">
        <v>0.036728356481481476</v>
      </c>
      <c r="H210" s="12" t="str">
        <f t="shared" si="8"/>
        <v>7.47/km</v>
      </c>
      <c r="I210" s="16">
        <f t="shared" si="9"/>
        <v>0.020460763888888883</v>
      </c>
      <c r="J210" s="16">
        <f>G210-INDEX($G$5:$G$275,MATCH(D210,$D$5:$D$275,0))</f>
        <v>0.01872268518518518</v>
      </c>
    </row>
    <row r="211" spans="1:10" ht="15" customHeight="1">
      <c r="A211" s="12">
        <v>207</v>
      </c>
      <c r="B211" s="35" t="s">
        <v>340</v>
      </c>
      <c r="C211" s="35" t="s">
        <v>341</v>
      </c>
      <c r="D211" s="36" t="s">
        <v>28</v>
      </c>
      <c r="E211" s="35" t="s">
        <v>348</v>
      </c>
      <c r="F211" s="16">
        <v>0.03739768518518518</v>
      </c>
      <c r="G211" s="16">
        <v>0.03739768518518518</v>
      </c>
      <c r="H211" s="12" t="str">
        <f t="shared" si="8"/>
        <v>7.55/km</v>
      </c>
      <c r="I211" s="16">
        <f t="shared" si="9"/>
        <v>0.021130092592592586</v>
      </c>
      <c r="J211" s="16">
        <f>G211-INDEX($G$5:$G$275,MATCH(D211,$D$5:$D$275,0))</f>
        <v>0.020345023148148143</v>
      </c>
    </row>
    <row r="212" spans="1:10" ht="15" customHeight="1">
      <c r="A212" s="9">
        <v>208</v>
      </c>
      <c r="B212" s="33" t="s">
        <v>342</v>
      </c>
      <c r="C212" s="33" t="s">
        <v>343</v>
      </c>
      <c r="D212" s="34" t="s">
        <v>116</v>
      </c>
      <c r="E212" s="33"/>
      <c r="F212" s="10">
        <v>0.03917789351851852</v>
      </c>
      <c r="G212" s="10">
        <v>0.03917789351851852</v>
      </c>
      <c r="H212" s="9" t="str">
        <f t="shared" si="8"/>
        <v>8.18/km</v>
      </c>
      <c r="I212" s="10">
        <f t="shared" si="9"/>
        <v>0.022910300925925924</v>
      </c>
      <c r="J212" s="10">
        <f>G212-INDEX($G$5:$G$275,MATCH(D212,$D$5:$D$275,0))</f>
        <v>0.01821064814814815</v>
      </c>
    </row>
    <row r="213" spans="1:10" ht="15" customHeight="1">
      <c r="A213" s="37">
        <v>209</v>
      </c>
      <c r="B213" s="38" t="s">
        <v>344</v>
      </c>
      <c r="C213" s="38" t="s">
        <v>319</v>
      </c>
      <c r="D213" s="39" t="s">
        <v>45</v>
      </c>
      <c r="E213" s="38" t="s">
        <v>348</v>
      </c>
      <c r="F213" s="40">
        <v>0.040934375</v>
      </c>
      <c r="G213" s="40">
        <v>0.040934375</v>
      </c>
      <c r="H213" s="37" t="str">
        <f t="shared" si="8"/>
        <v>8.40/km</v>
      </c>
      <c r="I213" s="40">
        <f t="shared" si="9"/>
        <v>0.024666782407407408</v>
      </c>
      <c r="J213" s="40">
        <f>G213-INDEX($G$5:$G$275,MATCH(D213,$D$5:$D$275,0))</f>
        <v>0.022928703703703705</v>
      </c>
    </row>
  </sheetData>
  <sheetProtection/>
  <autoFilter ref="A4:J21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4" t="str">
        <f>Individuale!A1</f>
        <v>Maratonina di S.Alberto Magno</v>
      </c>
      <c r="B1" s="25"/>
      <c r="C1" s="26"/>
    </row>
    <row r="2" spans="1:3" ht="24" customHeight="1">
      <c r="A2" s="22" t="str">
        <f>Individuale!A2</f>
        <v>31ª edizione </v>
      </c>
      <c r="B2" s="22"/>
      <c r="C2" s="22"/>
    </row>
    <row r="3" spans="1:3" ht="24" customHeight="1">
      <c r="A3" s="27" t="str">
        <f>Individuale!A3</f>
        <v>Parco delle Sabine - Roma (RM) Italia - Sabato 14/11/2015</v>
      </c>
      <c r="B3" s="27"/>
      <c r="C3" s="27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17">
        <v>1</v>
      </c>
      <c r="B5" s="18" t="s">
        <v>348</v>
      </c>
      <c r="C5" s="41">
        <v>78</v>
      </c>
    </row>
    <row r="6" spans="1:3" ht="15" customHeight="1">
      <c r="A6" s="13">
        <v>2</v>
      </c>
      <c r="B6" s="14" t="s">
        <v>351</v>
      </c>
      <c r="C6" s="30">
        <v>131</v>
      </c>
    </row>
    <row r="7" ht="12.75">
      <c r="C7" s="2">
        <f>SUM(C5:C6)</f>
        <v>209</v>
      </c>
    </row>
  </sheetData>
  <sheetProtection/>
  <autoFilter ref="A4:C5">
    <sortState ref="A5:C7">
      <sortCondition descending="1" sortBy="value" ref="C5:C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2015-11-18T15:02:02Z</dcterms:modified>
  <cp:category/>
  <cp:version/>
  <cp:contentType/>
  <cp:contentStatus/>
</cp:coreProperties>
</file>