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<sst xmlns="http://schemas.openxmlformats.org/spreadsheetml/2006/main" count="125" uniqueCount="82">
  <si>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</si>
  <si>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</si>
  <si>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</si>
  <si>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</si>
  <si>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</si>
  <si>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</si>
  <si>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</si>
  <si>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</si>
  <si>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</si>
  <si>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</si>
  <si>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</si>
  <si>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Mauro</t>
  </si>
  <si>
    <t>De Santis</t>
  </si>
  <si>
    <t>Paolo</t>
  </si>
  <si>
    <t>Giuseppe</t>
  </si>
  <si>
    <t>Italo</t>
  </si>
  <si>
    <t>Matteo</t>
  </si>
  <si>
    <t>Andrea</t>
  </si>
  <si>
    <t>Federico</t>
  </si>
  <si>
    <t>A.S.D. Podistica Solidarietà</t>
  </si>
  <si>
    <t>Costanzi</t>
  </si>
  <si>
    <t>Enrico</t>
  </si>
  <si>
    <t>MM-35  B</t>
  </si>
  <si>
    <t>Runners Sangemini</t>
  </si>
  <si>
    <t>Cavallucci</t>
  </si>
  <si>
    <t>Marco</t>
  </si>
  <si>
    <t>MM-45  D</t>
  </si>
  <si>
    <t>Madama</t>
  </si>
  <si>
    <t>San Basilio Roma</t>
  </si>
  <si>
    <t>Mechelli</t>
  </si>
  <si>
    <t>Alessio</t>
  </si>
  <si>
    <t>Asd Pod. Corchiano</t>
  </si>
  <si>
    <t>Severoni</t>
  </si>
  <si>
    <t>MM-60  G</t>
  </si>
  <si>
    <t>Runners Cittaducale</t>
  </si>
  <si>
    <t>Di Somma</t>
  </si>
  <si>
    <t>AM  A</t>
  </si>
  <si>
    <t>Atletica La Sbarra</t>
  </si>
  <si>
    <t>Fani</t>
  </si>
  <si>
    <t>Fabrizio</t>
  </si>
  <si>
    <t>MM-40  C</t>
  </si>
  <si>
    <t>A.s.d. Gruppo Millepiedi</t>
  </si>
  <si>
    <t>Paris</t>
  </si>
  <si>
    <t>Filiberto</t>
  </si>
  <si>
    <t>MM-55  F</t>
  </si>
  <si>
    <t>Runners Rieti</t>
  </si>
  <si>
    <t>Grifoni</t>
  </si>
  <si>
    <t>Eugenio</t>
  </si>
  <si>
    <t>Bortoloni</t>
  </si>
  <si>
    <t>Natale</t>
  </si>
  <si>
    <t>MM-65  H</t>
  </si>
  <si>
    <t>Torregiani</t>
  </si>
  <si>
    <t>MT Ottica Riano</t>
  </si>
  <si>
    <t>Longo</t>
  </si>
  <si>
    <t>Ferrari</t>
  </si>
  <si>
    <t>Valentina</t>
  </si>
  <si>
    <t>AF  M</t>
  </si>
  <si>
    <t>Fascella</t>
  </si>
  <si>
    <t>Danilo</t>
  </si>
  <si>
    <t>Golvelli</t>
  </si>
  <si>
    <t>Giovanni</t>
  </si>
  <si>
    <t>Peiffer</t>
  </si>
  <si>
    <t>Daniele</t>
  </si>
  <si>
    <t>Palombi</t>
  </si>
  <si>
    <t>Maria Paola</t>
  </si>
  <si>
    <t>MF-60  S</t>
  </si>
  <si>
    <t>Roma Road Runners</t>
  </si>
  <si>
    <t>Veroli</t>
  </si>
  <si>
    <t>Atletica Faleria</t>
  </si>
  <si>
    <t>Mancini</t>
  </si>
  <si>
    <t>Tiziana</t>
  </si>
  <si>
    <t>Domenico</t>
  </si>
  <si>
    <t>MM-75  L</t>
  </si>
  <si>
    <t>Sconocchia</t>
  </si>
  <si>
    <t>Renzo</t>
  </si>
  <si>
    <t>Massarelli</t>
  </si>
  <si>
    <t>Giorgio</t>
  </si>
  <si>
    <t>MM-50  E</t>
  </si>
  <si>
    <t>Podistica Interamna</t>
  </si>
  <si>
    <t>Maratonina del Sigillo</t>
  </si>
  <si>
    <t xml:space="preserve">2ª edizione </t>
  </si>
  <si>
    <t>Sigillo (RI) Italia - Sabato 26/07/2014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</si>
</sst>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21" fontId="53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7" fillId="0" borderId="13" xfId="49" applyFont="1" applyFill="1" applyBorder="1" applyAlignment="1">
      <alignment vertical="center"/>
      <protection/>
    </xf>
    <xf numFmtId="0" fontId="7" fillId="0" borderId="12" xfId="49" applyFont="1" applyFill="1" applyBorder="1" applyAlignment="1">
      <alignment vertical="center"/>
      <protection/>
    </xf>
    <xf numFmtId="0" fontId="7" fillId="0" borderId="14" xfId="49" applyFont="1" applyFill="1" applyBorder="1" applyAlignment="1">
      <alignment vertical="center"/>
      <protection/>
    </xf>
    <xf numFmtId="0" fontId="53" fillId="35" borderId="13" xfId="49" applyFont="1" applyFill="1" applyBorder="1" applyAlignment="1">
      <alignment vertical="center"/>
      <protection/>
    </xf>
    <xf numFmtId="0" fontId="7" fillId="0" borderId="12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53" fillId="35" borderId="13" xfId="49" applyFont="1" applyFill="1" applyBorder="1" applyAlignment="1">
      <alignment horizontal="center" vertical="center"/>
      <protection/>
    </xf>
    <xf numFmtId="0" fontId="7" fillId="0" borderId="14" xfId="49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80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81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41" t="s">
        <v>20</v>
      </c>
      <c r="C5" s="41" t="s">
        <v>21</v>
      </c>
      <c r="D5" s="44" t="s">
        <v>22</v>
      </c>
      <c r="E5" s="41" t="s">
        <v>23</v>
      </c>
      <c r="F5" s="36">
        <v>0</v>
      </c>
      <c r="G5" s="36">
        <v>0</v>
      </c>
      <c r="H5" s="12" t="str">
        <f aca="true" t="shared" si="0" ref="H5:H28">TEXT(INT((HOUR(G5)*3600+MINUTE(G5)*60+SECOND(G5))/$J$3/60),"0")&amp;"."&amp;TEXT(MOD((HOUR(G5)*3600+MINUTE(G5)*60+SECOND(G5))/$J$3,60),"00")&amp;"/km"</f>
        <v>0.00/km</v>
      </c>
      <c r="I5" s="28">
        <f aca="true" t="shared" si="1" ref="I5:I28">G5-$G$5</f>
        <v>0</v>
      </c>
      <c r="J5" s="28">
        <f>G5-INDEX($G$5:$G$124,MATCH(D5,$D$5:$D$124,0))</f>
        <v>0</v>
      </c>
    </row>
    <row r="6" spans="1:10" s="10" customFormat="1" ht="15" customHeight="1">
      <c r="A6" s="13">
        <v>2</v>
      </c>
      <c r="B6" s="40" t="s">
        <v>24</v>
      </c>
      <c r="C6" s="40" t="s">
        <v>25</v>
      </c>
      <c r="D6" s="45" t="s">
        <v>26</v>
      </c>
      <c r="E6" s="40" t="s">
        <v>23</v>
      </c>
      <c r="F6" s="37">
        <v>0</v>
      </c>
      <c r="G6" s="37">
        <v>0</v>
      </c>
      <c r="H6" s="13" t="str">
        <f t="shared" si="0"/>
        <v>0.00/km</v>
      </c>
      <c r="I6" s="14">
        <f t="shared" si="1"/>
        <v>0</v>
      </c>
      <c r="J6" s="14">
        <f>G6-INDEX($G$5:$G$124,MATCH(D6,$D$5:$D$124,0))</f>
        <v>0</v>
      </c>
    </row>
    <row r="7" spans="1:10" s="10" customFormat="1" ht="15" customHeight="1">
      <c r="A7" s="13">
        <v>3</v>
      </c>
      <c r="B7" s="40" t="s">
        <v>27</v>
      </c>
      <c r="C7" s="40" t="s">
        <v>15</v>
      </c>
      <c r="D7" s="45" t="s">
        <v>26</v>
      </c>
      <c r="E7" s="40" t="s">
        <v>28</v>
      </c>
      <c r="F7" s="37">
        <v>0</v>
      </c>
      <c r="G7" s="37">
        <v>0</v>
      </c>
      <c r="H7" s="13" t="str">
        <f t="shared" si="0"/>
        <v>0.00/km</v>
      </c>
      <c r="I7" s="14">
        <f t="shared" si="1"/>
        <v>0</v>
      </c>
      <c r="J7" s="14">
        <f>G7-INDEX($G$5:$G$124,MATCH(D7,$D$5:$D$124,0))</f>
        <v>0</v>
      </c>
    </row>
    <row r="8" spans="1:10" s="10" customFormat="1" ht="15" customHeight="1">
      <c r="A8" s="13">
        <v>4</v>
      </c>
      <c r="B8" s="40" t="s">
        <v>29</v>
      </c>
      <c r="C8" s="40" t="s">
        <v>30</v>
      </c>
      <c r="D8" s="45" t="s">
        <v>22</v>
      </c>
      <c r="E8" s="40" t="s">
        <v>31</v>
      </c>
      <c r="F8" s="37">
        <v>0</v>
      </c>
      <c r="G8" s="37">
        <v>0</v>
      </c>
      <c r="H8" s="13" t="str">
        <f t="shared" si="0"/>
        <v>0.00/km</v>
      </c>
      <c r="I8" s="14">
        <f t="shared" si="1"/>
        <v>0</v>
      </c>
      <c r="J8" s="14">
        <f>G8-INDEX($G$5:$G$124,MATCH(D8,$D$5:$D$124,0))</f>
        <v>0</v>
      </c>
    </row>
    <row r="9" spans="1:10" s="10" customFormat="1" ht="15" customHeight="1">
      <c r="A9" s="13">
        <v>5</v>
      </c>
      <c r="B9" s="40" t="s">
        <v>32</v>
      </c>
      <c r="C9" s="40" t="s">
        <v>11</v>
      </c>
      <c r="D9" s="45" t="s">
        <v>33</v>
      </c>
      <c r="E9" s="40" t="s">
        <v>34</v>
      </c>
      <c r="F9" s="37">
        <v>0</v>
      </c>
      <c r="G9" s="37">
        <v>0</v>
      </c>
      <c r="H9" s="13" t="str">
        <f t="shared" si="0"/>
        <v>0.00/km</v>
      </c>
      <c r="I9" s="14">
        <f t="shared" si="1"/>
        <v>0</v>
      </c>
      <c r="J9" s="14">
        <f>G9-INDEX($G$5:$G$124,MATCH(D9,$D$5:$D$124,0))</f>
        <v>0</v>
      </c>
    </row>
    <row r="10" spans="1:10" s="10" customFormat="1" ht="15" customHeight="1">
      <c r="A10" s="13">
        <v>6</v>
      </c>
      <c r="B10" s="40" t="s">
        <v>35</v>
      </c>
      <c r="C10" s="40" t="s">
        <v>17</v>
      </c>
      <c r="D10" s="45" t="s">
        <v>36</v>
      </c>
      <c r="E10" s="40" t="s">
        <v>37</v>
      </c>
      <c r="F10" s="37">
        <v>0</v>
      </c>
      <c r="G10" s="37">
        <v>0</v>
      </c>
      <c r="H10" s="13" t="str">
        <f t="shared" si="0"/>
        <v>0.00/km</v>
      </c>
      <c r="I10" s="14">
        <f t="shared" si="1"/>
        <v>0</v>
      </c>
      <c r="J10" s="14">
        <f>G10-INDEX($G$5:$G$124,MATCH(D10,$D$5:$D$124,0))</f>
        <v>0</v>
      </c>
    </row>
    <row r="11" spans="1:10" s="10" customFormat="1" ht="15" customHeight="1">
      <c r="A11" s="13">
        <v>7</v>
      </c>
      <c r="B11" s="40" t="s">
        <v>38</v>
      </c>
      <c r="C11" s="40" t="s">
        <v>39</v>
      </c>
      <c r="D11" s="45" t="s">
        <v>40</v>
      </c>
      <c r="E11" s="40" t="s">
        <v>41</v>
      </c>
      <c r="F11" s="37">
        <v>0</v>
      </c>
      <c r="G11" s="37">
        <v>0</v>
      </c>
      <c r="H11" s="13" t="str">
        <f t="shared" si="0"/>
        <v>0.00/km</v>
      </c>
      <c r="I11" s="14">
        <f t="shared" si="1"/>
        <v>0</v>
      </c>
      <c r="J11" s="14">
        <f>G11-INDEX($G$5:$G$124,MATCH(D11,$D$5:$D$124,0))</f>
        <v>0</v>
      </c>
    </row>
    <row r="12" spans="1:10" s="10" customFormat="1" ht="15" customHeight="1">
      <c r="A12" s="13">
        <v>8</v>
      </c>
      <c r="B12" s="40" t="s">
        <v>42</v>
      </c>
      <c r="C12" s="40" t="s">
        <v>43</v>
      </c>
      <c r="D12" s="45" t="s">
        <v>44</v>
      </c>
      <c r="E12" s="40" t="s">
        <v>45</v>
      </c>
      <c r="F12" s="37">
        <v>0</v>
      </c>
      <c r="G12" s="37">
        <v>0</v>
      </c>
      <c r="H12" s="13" t="str">
        <f t="shared" si="0"/>
        <v>0.00/km</v>
      </c>
      <c r="I12" s="14">
        <f t="shared" si="1"/>
        <v>0</v>
      </c>
      <c r="J12" s="14">
        <f>G12-INDEX($G$5:$G$124,MATCH(D12,$D$5:$D$124,0))</f>
        <v>0</v>
      </c>
    </row>
    <row r="13" spans="1:10" s="10" customFormat="1" ht="15" customHeight="1">
      <c r="A13" s="13">
        <v>9</v>
      </c>
      <c r="B13" s="40" t="s">
        <v>46</v>
      </c>
      <c r="C13" s="40" t="s">
        <v>47</v>
      </c>
      <c r="D13" s="45" t="s">
        <v>22</v>
      </c>
      <c r="E13" s="40" t="s">
        <v>45</v>
      </c>
      <c r="F13" s="37">
        <v>0</v>
      </c>
      <c r="G13" s="37">
        <v>0</v>
      </c>
      <c r="H13" s="13" t="str">
        <f t="shared" si="0"/>
        <v>0.00/km</v>
      </c>
      <c r="I13" s="14">
        <f t="shared" si="1"/>
        <v>0</v>
      </c>
      <c r="J13" s="14">
        <f>G13-INDEX($G$5:$G$124,MATCH(D13,$D$5:$D$124,0))</f>
        <v>0</v>
      </c>
    </row>
    <row r="14" spans="1:10" s="10" customFormat="1" ht="15" customHeight="1">
      <c r="A14" s="21">
        <v>10</v>
      </c>
      <c r="B14" s="43" t="s">
        <v>48</v>
      </c>
      <c r="C14" s="43" t="s">
        <v>49</v>
      </c>
      <c r="D14" s="46" t="s">
        <v>50</v>
      </c>
      <c r="E14" s="43" t="s">
        <v>19</v>
      </c>
      <c r="F14" s="39">
        <v>0</v>
      </c>
      <c r="G14" s="39">
        <v>0</v>
      </c>
      <c r="H14" s="21" t="str">
        <f t="shared" si="0"/>
        <v>0.00/km</v>
      </c>
      <c r="I14" s="22">
        <f t="shared" si="1"/>
        <v>0</v>
      </c>
      <c r="J14" s="22">
        <f>G14-INDEX($G$5:$G$124,MATCH(D14,$D$5:$D$124,0))</f>
        <v>0</v>
      </c>
    </row>
    <row r="15" spans="1:10" s="10" customFormat="1" ht="15" customHeight="1">
      <c r="A15" s="13">
        <v>11</v>
      </c>
      <c r="B15" s="40" t="s">
        <v>51</v>
      </c>
      <c r="C15" s="40" t="s">
        <v>13</v>
      </c>
      <c r="D15" s="45" t="s">
        <v>26</v>
      </c>
      <c r="E15" s="40" t="s">
        <v>52</v>
      </c>
      <c r="F15" s="37">
        <v>0</v>
      </c>
      <c r="G15" s="37">
        <v>0</v>
      </c>
      <c r="H15" s="13" t="str">
        <f t="shared" si="0"/>
        <v>0.00/km</v>
      </c>
      <c r="I15" s="14">
        <f t="shared" si="1"/>
        <v>0</v>
      </c>
      <c r="J15" s="14">
        <f>G15-INDEX($G$5:$G$124,MATCH(D15,$D$5:$D$124,0))</f>
        <v>0</v>
      </c>
    </row>
    <row r="16" spans="1:10" s="10" customFormat="1" ht="15" customHeight="1">
      <c r="A16" s="13">
        <v>12</v>
      </c>
      <c r="B16" s="40" t="s">
        <v>53</v>
      </c>
      <c r="C16" s="40" t="s">
        <v>16</v>
      </c>
      <c r="D16" s="45" t="s">
        <v>36</v>
      </c>
      <c r="E16" s="40" t="s">
        <v>45</v>
      </c>
      <c r="F16" s="37">
        <v>0</v>
      </c>
      <c r="G16" s="37">
        <v>0</v>
      </c>
      <c r="H16" s="13" t="str">
        <f t="shared" si="0"/>
        <v>0.00/km</v>
      </c>
      <c r="I16" s="14">
        <f t="shared" si="1"/>
        <v>0</v>
      </c>
      <c r="J16" s="14">
        <f>G16-INDEX($G$5:$G$124,MATCH(D16,$D$5:$D$124,0))</f>
        <v>0</v>
      </c>
    </row>
    <row r="17" spans="1:10" s="10" customFormat="1" ht="15" customHeight="1">
      <c r="A17" s="13">
        <v>13</v>
      </c>
      <c r="B17" s="40" t="s">
        <v>54</v>
      </c>
      <c r="C17" s="40" t="s">
        <v>55</v>
      </c>
      <c r="D17" s="45" t="s">
        <v>56</v>
      </c>
      <c r="E17" s="40" t="s">
        <v>37</v>
      </c>
      <c r="F17" s="37">
        <v>0</v>
      </c>
      <c r="G17" s="37">
        <v>0</v>
      </c>
      <c r="H17" s="13" t="str">
        <f t="shared" si="0"/>
        <v>0.00/km</v>
      </c>
      <c r="I17" s="14">
        <f t="shared" si="1"/>
        <v>0</v>
      </c>
      <c r="J17" s="14">
        <f>G17-INDEX($G$5:$G$124,MATCH(D17,$D$5:$D$124,0))</f>
        <v>0</v>
      </c>
    </row>
    <row r="18" spans="1:10" s="10" customFormat="1" ht="15" customHeight="1">
      <c r="A18" s="13">
        <v>14</v>
      </c>
      <c r="B18" s="40" t="s">
        <v>57</v>
      </c>
      <c r="C18" s="40" t="s">
        <v>58</v>
      </c>
      <c r="D18" s="45" t="s">
        <v>40</v>
      </c>
      <c r="E18" s="40" t="s">
        <v>45</v>
      </c>
      <c r="F18" s="37">
        <v>0</v>
      </c>
      <c r="G18" s="37">
        <v>0</v>
      </c>
      <c r="H18" s="13" t="str">
        <f t="shared" si="0"/>
        <v>0.00/km</v>
      </c>
      <c r="I18" s="14">
        <f t="shared" si="1"/>
        <v>0</v>
      </c>
      <c r="J18" s="14">
        <f>G18-INDEX($G$5:$G$124,MATCH(D18,$D$5:$D$124,0))</f>
        <v>0</v>
      </c>
    </row>
    <row r="19" spans="1:10" s="10" customFormat="1" ht="15" customHeight="1">
      <c r="A19" s="21">
        <v>15</v>
      </c>
      <c r="B19" s="43" t="s">
        <v>59</v>
      </c>
      <c r="C19" s="43" t="s">
        <v>60</v>
      </c>
      <c r="D19" s="46" t="s">
        <v>33</v>
      </c>
      <c r="E19" s="43" t="s">
        <v>19</v>
      </c>
      <c r="F19" s="39">
        <v>0</v>
      </c>
      <c r="G19" s="39">
        <v>0</v>
      </c>
      <c r="H19" s="21" t="str">
        <f t="shared" si="0"/>
        <v>0.00/km</v>
      </c>
      <c r="I19" s="22">
        <f t="shared" si="1"/>
        <v>0</v>
      </c>
      <c r="J19" s="22">
        <f>G19-INDEX($G$5:$G$124,MATCH(D19,$D$5:$D$124,0))</f>
        <v>0</v>
      </c>
    </row>
    <row r="20" spans="1:10" s="10" customFormat="1" ht="15" customHeight="1">
      <c r="A20" s="21">
        <v>16</v>
      </c>
      <c r="B20" s="43" t="s">
        <v>61</v>
      </c>
      <c r="C20" s="43" t="s">
        <v>62</v>
      </c>
      <c r="D20" s="46" t="s">
        <v>44</v>
      </c>
      <c r="E20" s="43" t="s">
        <v>19</v>
      </c>
      <c r="F20" s="39">
        <v>0</v>
      </c>
      <c r="G20" s="39">
        <v>0</v>
      </c>
      <c r="H20" s="21" t="str">
        <f t="shared" si="0"/>
        <v>0.00/km</v>
      </c>
      <c r="I20" s="22">
        <f t="shared" si="1"/>
        <v>0</v>
      </c>
      <c r="J20" s="22">
        <f>G20-INDEX($G$5:$G$124,MATCH(D20,$D$5:$D$124,0))</f>
        <v>0</v>
      </c>
    </row>
    <row r="21" spans="1:10" s="10" customFormat="1" ht="15" customHeight="1">
      <c r="A21" s="13">
        <v>17</v>
      </c>
      <c r="B21" s="40" t="s">
        <v>63</v>
      </c>
      <c r="C21" s="40" t="s">
        <v>14</v>
      </c>
      <c r="D21" s="45" t="s">
        <v>26</v>
      </c>
      <c r="E21" s="40" t="s">
        <v>45</v>
      </c>
      <c r="F21" s="37">
        <v>0</v>
      </c>
      <c r="G21" s="37">
        <v>0</v>
      </c>
      <c r="H21" s="13" t="str">
        <f t="shared" si="0"/>
        <v>0.00/km</v>
      </c>
      <c r="I21" s="14">
        <f t="shared" si="1"/>
        <v>0</v>
      </c>
      <c r="J21" s="14">
        <f>G21-INDEX($G$5:$G$124,MATCH(D21,$D$5:$D$124,0))</f>
        <v>0</v>
      </c>
    </row>
    <row r="22" spans="1:10" s="10" customFormat="1" ht="15" customHeight="1">
      <c r="A22" s="13">
        <v>18</v>
      </c>
      <c r="B22" s="40" t="s">
        <v>53</v>
      </c>
      <c r="C22" s="40" t="s">
        <v>60</v>
      </c>
      <c r="D22" s="45" t="s">
        <v>40</v>
      </c>
      <c r="E22" s="40" t="s">
        <v>45</v>
      </c>
      <c r="F22" s="37">
        <v>0</v>
      </c>
      <c r="G22" s="37">
        <v>0</v>
      </c>
      <c r="H22" s="13" t="str">
        <f t="shared" si="0"/>
        <v>0.00/km</v>
      </c>
      <c r="I22" s="14">
        <f t="shared" si="1"/>
        <v>0</v>
      </c>
      <c r="J22" s="14">
        <f>G22-INDEX($G$5:$G$124,MATCH(D22,$D$5:$D$124,0))</f>
        <v>0</v>
      </c>
    </row>
    <row r="23" spans="1:10" s="10" customFormat="1" ht="15" customHeight="1">
      <c r="A23" s="13">
        <v>19</v>
      </c>
      <c r="B23" s="40" t="s">
        <v>12</v>
      </c>
      <c r="C23" s="40" t="s">
        <v>64</v>
      </c>
      <c r="D23" s="45" t="s">
        <v>65</v>
      </c>
      <c r="E23" s="40" t="s">
        <v>66</v>
      </c>
      <c r="F23" s="37">
        <v>0</v>
      </c>
      <c r="G23" s="37">
        <v>0</v>
      </c>
      <c r="H23" s="13" t="str">
        <f t="shared" si="0"/>
        <v>0.00/km</v>
      </c>
      <c r="I23" s="14">
        <f t="shared" si="1"/>
        <v>0</v>
      </c>
      <c r="J23" s="14">
        <f>G23-INDEX($G$5:$G$124,MATCH(D23,$D$5:$D$124,0))</f>
        <v>0</v>
      </c>
    </row>
    <row r="24" spans="1:10" s="10" customFormat="1" ht="15" customHeight="1">
      <c r="A24" s="13">
        <v>20</v>
      </c>
      <c r="B24" s="40" t="s">
        <v>67</v>
      </c>
      <c r="C24" s="40" t="s">
        <v>18</v>
      </c>
      <c r="D24" s="45" t="s">
        <v>50</v>
      </c>
      <c r="E24" s="40" t="s">
        <v>68</v>
      </c>
      <c r="F24" s="37">
        <v>0</v>
      </c>
      <c r="G24" s="37">
        <v>0</v>
      </c>
      <c r="H24" s="13" t="str">
        <f t="shared" si="0"/>
        <v>0.00/km</v>
      </c>
      <c r="I24" s="14">
        <f t="shared" si="1"/>
        <v>0</v>
      </c>
      <c r="J24" s="14">
        <f>G24-INDEX($G$5:$G$124,MATCH(D24,$D$5:$D$124,0))</f>
        <v>0</v>
      </c>
    </row>
    <row r="25" spans="1:10" s="10" customFormat="1" ht="15" customHeight="1">
      <c r="A25" s="13">
        <v>21</v>
      </c>
      <c r="B25" s="40" t="s">
        <v>69</v>
      </c>
      <c r="C25" s="40" t="s">
        <v>70</v>
      </c>
      <c r="D25" s="45" t="s">
        <v>26</v>
      </c>
      <c r="E25" s="40" t="s">
        <v>52</v>
      </c>
      <c r="F25" s="37">
        <v>0</v>
      </c>
      <c r="G25" s="37">
        <v>0</v>
      </c>
      <c r="H25" s="13" t="str">
        <f t="shared" si="0"/>
        <v>0.00/km</v>
      </c>
      <c r="I25" s="14">
        <f t="shared" si="1"/>
        <v>0</v>
      </c>
      <c r="J25" s="14">
        <f>G25-INDEX($G$5:$G$124,MATCH(D25,$D$5:$D$124,0))</f>
        <v>0</v>
      </c>
    </row>
    <row r="26" spans="1:10" s="10" customFormat="1" ht="15" customHeight="1">
      <c r="A26" s="13">
        <v>22</v>
      </c>
      <c r="B26" s="40" t="s">
        <v>69</v>
      </c>
      <c r="C26" s="40" t="s">
        <v>71</v>
      </c>
      <c r="D26" s="45" t="s">
        <v>72</v>
      </c>
      <c r="E26" s="40" t="s">
        <v>45</v>
      </c>
      <c r="F26" s="37">
        <v>0</v>
      </c>
      <c r="G26" s="37">
        <v>0</v>
      </c>
      <c r="H26" s="13" t="str">
        <f t="shared" si="0"/>
        <v>0.00/km</v>
      </c>
      <c r="I26" s="14">
        <f t="shared" si="1"/>
        <v>0</v>
      </c>
      <c r="J26" s="14">
        <f>G26-INDEX($G$5:$G$124,MATCH(D26,$D$5:$D$124,0))</f>
        <v>0</v>
      </c>
    </row>
    <row r="27" spans="1:10" s="10" customFormat="1" ht="15" customHeight="1">
      <c r="A27" s="13">
        <v>23</v>
      </c>
      <c r="B27" s="40" t="s">
        <v>73</v>
      </c>
      <c r="C27" s="40" t="s">
        <v>74</v>
      </c>
      <c r="D27" s="45" t="s">
        <v>33</v>
      </c>
      <c r="E27" s="40" t="s">
        <v>45</v>
      </c>
      <c r="F27" s="37">
        <v>0</v>
      </c>
      <c r="G27" s="37">
        <v>0</v>
      </c>
      <c r="H27" s="13" t="str">
        <f t="shared" si="0"/>
        <v>0.00/km</v>
      </c>
      <c r="I27" s="14">
        <f t="shared" si="1"/>
        <v>0</v>
      </c>
      <c r="J27" s="14">
        <f>G27-INDEX($G$5:$G$124,MATCH(D27,$D$5:$D$124,0))</f>
        <v>0</v>
      </c>
    </row>
    <row r="28" spans="1:10" s="11" customFormat="1" ht="15" customHeight="1">
      <c r="A28" s="17">
        <v>24</v>
      </c>
      <c r="B28" s="42" t="s">
        <v>75</v>
      </c>
      <c r="C28" s="42" t="s">
        <v>76</v>
      </c>
      <c r="D28" s="47" t="s">
        <v>77</v>
      </c>
      <c r="E28" s="42" t="s">
        <v>78</v>
      </c>
      <c r="F28" s="38">
        <v>0</v>
      </c>
      <c r="G28" s="38">
        <v>0</v>
      </c>
      <c r="H28" s="17" t="str">
        <f t="shared" si="0"/>
        <v>0.00/km</v>
      </c>
      <c r="I28" s="16">
        <f t="shared" si="1"/>
        <v>0</v>
      </c>
      <c r="J28" s="16">
        <f>G28-INDEX($G$5:$G$124,MATCH(D28,$D$5:$D$124,0))</f>
        <v>0</v>
      </c>
    </row>
  </sheetData>
  <sheetProtection/>
  <autoFilter ref="A4:J2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Maratonina del Sigillo</v>
      </c>
      <c r="B1" s="33"/>
      <c r="C1" s="34"/>
    </row>
    <row r="2" spans="1:3" ht="24" customHeight="1">
      <c r="A2" s="30" t="str">
        <f>Individuale!A2</f>
        <v>2ª edizione </v>
      </c>
      <c r="B2" s="30"/>
      <c r="C2" s="30"/>
    </row>
    <row r="3" spans="1:3" ht="24" customHeight="1">
      <c r="A3" s="35" t="str">
        <f>Individuale!A3</f>
        <v>Sigillo (RI) Italia - Sabato 26/07/2014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45</v>
      </c>
      <c r="C5" s="26">
        <v>8</v>
      </c>
    </row>
    <row r="6" spans="1:3" ht="15" customHeight="1">
      <c r="A6" s="21">
        <v>2</v>
      </c>
      <c r="B6" s="25" t="s">
        <v>19</v>
      </c>
      <c r="C6" s="27">
        <v>3</v>
      </c>
    </row>
    <row r="7" spans="1:3" ht="15" customHeight="1">
      <c r="A7" s="13">
        <v>3</v>
      </c>
      <c r="B7" s="19" t="s">
        <v>37</v>
      </c>
      <c r="C7" s="23">
        <v>2</v>
      </c>
    </row>
    <row r="8" spans="1:3" ht="15" customHeight="1">
      <c r="A8" s="13">
        <v>4</v>
      </c>
      <c r="B8" s="19" t="s">
        <v>52</v>
      </c>
      <c r="C8" s="23">
        <v>2</v>
      </c>
    </row>
    <row r="9" spans="1:3" ht="15" customHeight="1">
      <c r="A9" s="13">
        <v>5</v>
      </c>
      <c r="B9" s="19" t="s">
        <v>23</v>
      </c>
      <c r="C9" s="23">
        <v>2</v>
      </c>
    </row>
    <row r="10" spans="1:3" ht="15" customHeight="1">
      <c r="A10" s="13">
        <v>6</v>
      </c>
      <c r="B10" s="19" t="s">
        <v>41</v>
      </c>
      <c r="C10" s="23">
        <v>1</v>
      </c>
    </row>
    <row r="11" spans="1:3" ht="15" customHeight="1">
      <c r="A11" s="13">
        <v>7</v>
      </c>
      <c r="B11" s="19" t="s">
        <v>31</v>
      </c>
      <c r="C11" s="23">
        <v>1</v>
      </c>
    </row>
    <row r="12" spans="1:3" ht="15" customHeight="1">
      <c r="A12" s="13">
        <v>8</v>
      </c>
      <c r="B12" s="19" t="s">
        <v>68</v>
      </c>
      <c r="C12" s="23">
        <v>1</v>
      </c>
    </row>
    <row r="13" spans="1:3" ht="15" customHeight="1">
      <c r="A13" s="13">
        <v>9</v>
      </c>
      <c r="B13" s="19" t="s">
        <v>78</v>
      </c>
      <c r="C13" s="23">
        <v>1</v>
      </c>
    </row>
    <row r="14" spans="1:3" ht="15" customHeight="1">
      <c r="A14" s="13">
        <v>10</v>
      </c>
      <c r="B14" s="19" t="s">
        <v>66</v>
      </c>
      <c r="C14" s="23">
        <v>1</v>
      </c>
    </row>
    <row r="15" spans="1:3" ht="15" customHeight="1">
      <c r="A15" s="13">
        <v>11</v>
      </c>
      <c r="B15" s="19" t="s">
        <v>34</v>
      </c>
      <c r="C15" s="23">
        <v>1</v>
      </c>
    </row>
    <row r="16" spans="1:3" ht="15" customHeight="1">
      <c r="A16" s="17">
        <v>12</v>
      </c>
      <c r="B16" s="20" t="s">
        <v>28</v>
      </c>
      <c r="C16" s="24">
        <v>1</v>
      </c>
    </row>
    <row r="17" ht="12.75">
      <c r="C17" s="2">
        <f>SUM(C5:C16)</f>
        <v>24</v>
      </c>
    </row>
  </sheetData>
  <sheetProtection/>
  <autoFilter ref="A4:C5">
    <sortState ref="A5:C17">
      <sortCondition descending="1" sortBy="value" ref="C5:C1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2014-08-03T13:32:21Z</dcterms:modified>
  <cp:category/>
  <cp:version/>
  <cp:contentType/>
  <cp:contentStatus/>
</cp:coreProperties>
</file>