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<sst xmlns="http://schemas.openxmlformats.org/spreadsheetml/2006/main" count="1062" uniqueCount="568">
  <si>
    <t>ARTURO</t>
  </si>
  <si>
    <t>x</t>
  </si>
  <si>
    <t>00:19:12</t>
  </si>
  <si>
    <t>STUDENTESCA  CARIRI</t>
  </si>
  <si>
    <t>00:19:25</t>
  </si>
  <si>
    <t>CIRILLO</t>
  </si>
  <si>
    <t>SEBASTIAN</t>
  </si>
  <si>
    <t>00:19:47</t>
  </si>
  <si>
    <t>CIURLEO</t>
  </si>
  <si>
    <t>00:20:01</t>
  </si>
  <si>
    <t>PIZZERIA  IL  PODISTA</t>
  </si>
  <si>
    <t>00:20:13</t>
  </si>
  <si>
    <t>RUNFOLA</t>
  </si>
  <si>
    <t>ATLETICA  VILLA  DE  SANTIS</t>
  </si>
  <si>
    <t>00:20:21</t>
  </si>
  <si>
    <t>BIANCHI</t>
  </si>
  <si>
    <t>00:20:37</t>
  </si>
  <si>
    <t>FYFE</t>
  </si>
  <si>
    <t>ALAN  GILRUTH</t>
  </si>
  <si>
    <t>FORHANS  TEAM</t>
  </si>
  <si>
    <t>00:20:46</t>
  </si>
  <si>
    <t>ANASTASI</t>
  </si>
  <si>
    <t>US  ROMA  83</t>
  </si>
  <si>
    <t>00:21:10</t>
  </si>
  <si>
    <t>00:21:14</t>
  </si>
  <si>
    <t>SCOZZARELLA</t>
  </si>
  <si>
    <t>PEPPE</t>
  </si>
  <si>
    <t>00:21:17</t>
  </si>
  <si>
    <t>ORAZI</t>
  </si>
  <si>
    <t>00:21:26</t>
  </si>
  <si>
    <t>BIZZARRI</t>
  </si>
  <si>
    <t>00:21:27</t>
  </si>
  <si>
    <t>00:21:31</t>
  </si>
  <si>
    <t>TOCCI</t>
  </si>
  <si>
    <t>00:21:34</t>
  </si>
  <si>
    <t>CAPIZZI</t>
  </si>
  <si>
    <t>00:21:49</t>
  </si>
  <si>
    <t>00:21:52</t>
  </si>
  <si>
    <t>BELLOTTO</t>
  </si>
  <si>
    <t>00:21:53</t>
  </si>
  <si>
    <t>GASBARRINI</t>
  </si>
  <si>
    <t>ATLETICA  ROCCA  DI  PAPA</t>
  </si>
  <si>
    <t>00:21:55</t>
  </si>
  <si>
    <t>DENARO</t>
  </si>
  <si>
    <t>00:21:59</t>
  </si>
  <si>
    <t>00:22:03</t>
  </si>
  <si>
    <t>SERPI</t>
  </si>
  <si>
    <t>FG  AMATORI</t>
  </si>
  <si>
    <t>00:22:15</t>
  </si>
  <si>
    <t>FINESI</t>
  </si>
  <si>
    <t>00:22:25</t>
  </si>
  <si>
    <t>00:22:28</t>
  </si>
  <si>
    <t>BORELLI</t>
  </si>
  <si>
    <t>00:22:31</t>
  </si>
  <si>
    <t>ANTICO</t>
  </si>
  <si>
    <t>00:22:32</t>
  </si>
  <si>
    <t>TROBBIANI</t>
  </si>
  <si>
    <t>00:22:41</t>
  </si>
  <si>
    <t>RUIZ  DE  GAUNA</t>
  </si>
  <si>
    <t>LUIS  MARTIN</t>
  </si>
  <si>
    <t>00:22:47</t>
  </si>
  <si>
    <t>TORRESAN</t>
  </si>
  <si>
    <t>00:22:52</t>
  </si>
  <si>
    <t>BENOUIHRANE</t>
  </si>
  <si>
    <t>ZHOR</t>
  </si>
  <si>
    <t>00:22:56</t>
  </si>
  <si>
    <t>REALMUTO</t>
  </si>
  <si>
    <t>2 PONTI</t>
  </si>
  <si>
    <t>00:23:16</t>
  </si>
  <si>
    <t>CALCIOLO</t>
  </si>
  <si>
    <t>00:23:19</t>
  </si>
  <si>
    <t>FIORAVANTI</t>
  </si>
  <si>
    <t>00:23:23</t>
  </si>
  <si>
    <t>CITERNESI</t>
  </si>
  <si>
    <t>ROMAEST  RUNNERS</t>
  </si>
  <si>
    <t>00:23:31</t>
  </si>
  <si>
    <t>00:23:40</t>
  </si>
  <si>
    <t>00:23:53</t>
  </si>
  <si>
    <t>00:23:54</t>
  </si>
  <si>
    <t>BIAGINI</t>
  </si>
  <si>
    <t>00:23:58</t>
  </si>
  <si>
    <t>PECERE</t>
  </si>
  <si>
    <t>00:24:00</t>
  </si>
  <si>
    <t>TORRESI</t>
  </si>
  <si>
    <t>00:24:14</t>
  </si>
  <si>
    <t>00:24:22</t>
  </si>
  <si>
    <t>SELVAGGI</t>
  </si>
  <si>
    <t>AM20</t>
  </si>
  <si>
    <t>00:24:25</t>
  </si>
  <si>
    <t>FAIOLA</t>
  </si>
  <si>
    <t>MM49</t>
  </si>
  <si>
    <t>LIBERTAS  ROMA  XV</t>
  </si>
  <si>
    <t>00:24:26</t>
  </si>
  <si>
    <t>BASTIANELLI</t>
  </si>
  <si>
    <t>00:24:29</t>
  </si>
  <si>
    <t>DI  CLEMENTE</t>
  </si>
  <si>
    <t>RUNNING  EVOLUTION</t>
  </si>
  <si>
    <t>00:24:31</t>
  </si>
  <si>
    <t>GRACILI</t>
  </si>
  <si>
    <t>GS  LIDAL</t>
  </si>
  <si>
    <t>00:24:32</t>
  </si>
  <si>
    <t>00:24:34</t>
  </si>
  <si>
    <t>FOOTWORKS  TEAM  ROMA</t>
  </si>
  <si>
    <t>BORTOLONI</t>
  </si>
  <si>
    <t>00:24:38</t>
  </si>
  <si>
    <t>MANCINELLI</t>
  </si>
  <si>
    <t>00:24:43</t>
  </si>
  <si>
    <t>SANTOPONTE</t>
  </si>
  <si>
    <t>00:24:46</t>
  </si>
  <si>
    <t>00:24:54</t>
  </si>
  <si>
    <t>ALBANESI</t>
  </si>
  <si>
    <t>00:24:55</t>
  </si>
  <si>
    <t>00:25:01</t>
  </si>
  <si>
    <t>ANTONELLI</t>
  </si>
  <si>
    <t>00:25:05</t>
  </si>
  <si>
    <t>00:25:10</t>
  </si>
  <si>
    <t>00:25:12</t>
  </si>
  <si>
    <t>PIETRANTONI</t>
  </si>
  <si>
    <t>00:25:13</t>
  </si>
  <si>
    <t>MONTOTTI</t>
  </si>
  <si>
    <t>SCAVO  2000</t>
  </si>
  <si>
    <t>00:25:18</t>
  </si>
  <si>
    <t>LOPAPA</t>
  </si>
  <si>
    <t>AMATORI  VILLA  PAMPHILI</t>
  </si>
  <si>
    <t>00:25:29</t>
  </si>
  <si>
    <t>00:25:33</t>
  </si>
  <si>
    <t>MANFRONI</t>
  </si>
  <si>
    <t>00:25:36</t>
  </si>
  <si>
    <t>00:25:43</t>
  </si>
  <si>
    <t>PEROTTI</t>
  </si>
  <si>
    <t>00:25:45</t>
  </si>
  <si>
    <t>LBM  SPORT</t>
  </si>
  <si>
    <t>00:25:47</t>
  </si>
  <si>
    <t>00:25:52</t>
  </si>
  <si>
    <t>LEONE</t>
  </si>
  <si>
    <t>00:25:56</t>
  </si>
  <si>
    <t>MASOTTI</t>
  </si>
  <si>
    <t>00:25:58</t>
  </si>
  <si>
    <t>PIACENTINI</t>
  </si>
  <si>
    <t>MARIA  FRANCESCA</t>
  </si>
  <si>
    <t>00:26:04</t>
  </si>
  <si>
    <t>BEI</t>
  </si>
  <si>
    <t>00:26:13</t>
  </si>
  <si>
    <t>00:26:14</t>
  </si>
  <si>
    <t>00:26:22</t>
  </si>
  <si>
    <t>00:26:23</t>
  </si>
  <si>
    <t>AGRASTA</t>
  </si>
  <si>
    <t>GIULIA</t>
  </si>
  <si>
    <t>00:26:32</t>
  </si>
  <si>
    <t>00:26:36</t>
  </si>
  <si>
    <t>RANUCCI</t>
  </si>
  <si>
    <t>00:26:42</t>
  </si>
  <si>
    <t>00:26:49</t>
  </si>
  <si>
    <t>BOZZI</t>
  </si>
  <si>
    <t>00:26:52</t>
  </si>
  <si>
    <t>CAPPABIANCA</t>
  </si>
  <si>
    <t>00:26:53</t>
  </si>
  <si>
    <t>DE  SANTIS</t>
  </si>
  <si>
    <t>00:26:54</t>
  </si>
  <si>
    <t>ENA</t>
  </si>
  <si>
    <t>00:26:59</t>
  </si>
  <si>
    <t>DI  GIAMMARTINO</t>
  </si>
  <si>
    <t>00:27:00</t>
  </si>
  <si>
    <t>00:27:02</t>
  </si>
  <si>
    <t>00:27:09</t>
  </si>
  <si>
    <t>DIGLIO</t>
  </si>
  <si>
    <t>OLIMPIA  2004</t>
  </si>
  <si>
    <t>00:27:21</t>
  </si>
  <si>
    <t>DI  FRANCESCO</t>
  </si>
  <si>
    <t>00:27:23</t>
  </si>
  <si>
    <t>SALONICCO</t>
  </si>
  <si>
    <t>00:27:25</t>
  </si>
  <si>
    <t>TESTONI</t>
  </si>
  <si>
    <t>00:27:30</t>
  </si>
  <si>
    <t>CAPRIA</t>
  </si>
  <si>
    <t>00:27:31</t>
  </si>
  <si>
    <t>00:27:32</t>
  </si>
  <si>
    <t>00:27:34</t>
  </si>
  <si>
    <t>GUERRI</t>
  </si>
  <si>
    <t>DEL  RIO</t>
  </si>
  <si>
    <t>00:27:36</t>
  </si>
  <si>
    <t>00:27:38</t>
  </si>
  <si>
    <t>00:27:41</t>
  </si>
  <si>
    <t>GACCETTA</t>
  </si>
  <si>
    <t>00:27:45</t>
  </si>
  <si>
    <t>GIULI</t>
  </si>
  <si>
    <t>00:27:46</t>
  </si>
  <si>
    <t>00:27:49</t>
  </si>
  <si>
    <t>CENTOGAMBE</t>
  </si>
  <si>
    <t>00:27:50</t>
  </si>
  <si>
    <t>CATANA</t>
  </si>
  <si>
    <t>00:27:51</t>
  </si>
  <si>
    <t>TAMMA</t>
  </si>
  <si>
    <t>00:27:52</t>
  </si>
  <si>
    <t>00:27:54</t>
  </si>
  <si>
    <t>MATULLO</t>
  </si>
  <si>
    <t>TULLIO</t>
  </si>
  <si>
    <t>00:28:00</t>
  </si>
  <si>
    <t>SOCIETÀ  SME‐DAR</t>
  </si>
  <si>
    <t>00:28:04</t>
  </si>
  <si>
    <t>BRAUZZI</t>
  </si>
  <si>
    <t>00:28:15</t>
  </si>
  <si>
    <t>BAZZICHELLI</t>
  </si>
  <si>
    <t>00:28:17</t>
  </si>
  <si>
    <t>00:28:18</t>
  </si>
  <si>
    <t>00:28:21</t>
  </si>
  <si>
    <t>00:28:23</t>
  </si>
  <si>
    <t>STAN ISCI</t>
  </si>
  <si>
    <t>M M40</t>
  </si>
  <si>
    <t>00:28:24</t>
  </si>
  <si>
    <t>CAT SPORT</t>
  </si>
  <si>
    <t>00:28:26</t>
  </si>
  <si>
    <t>DI BELLA</t>
  </si>
  <si>
    <t>ASD LEPROTTI</t>
  </si>
  <si>
    <t>00:28:28</t>
  </si>
  <si>
    <t>00:28:29</t>
  </si>
  <si>
    <t>PROGETTO FILIPPIDE</t>
  </si>
  <si>
    <t>CERRI</t>
  </si>
  <si>
    <t>LEPROTTI DI VILLA ADA</t>
  </si>
  <si>
    <t>00:28:31</t>
  </si>
  <si>
    <t>CHERUBINI</t>
  </si>
  <si>
    <t>00:28:32</t>
  </si>
  <si>
    <t>PUNIELLO</t>
  </si>
  <si>
    <t>PAOLESSI</t>
  </si>
  <si>
    <t>M F45</t>
  </si>
  <si>
    <t>00:28:39</t>
  </si>
  <si>
    <t>00:28:47</t>
  </si>
  <si>
    <t>00:28:48</t>
  </si>
  <si>
    <t>00:28:50</t>
  </si>
  <si>
    <t>CALDARERA</t>
  </si>
  <si>
    <t>ANTONINO MARIA</t>
  </si>
  <si>
    <t>00:28:59</t>
  </si>
  <si>
    <t>ASD ATLETICA VITA</t>
  </si>
  <si>
    <t>00:29:04</t>
  </si>
  <si>
    <t>SANTIAGO</t>
  </si>
  <si>
    <t>JUVENIA RUNNERS</t>
  </si>
  <si>
    <t>00:29:08</t>
  </si>
  <si>
    <t>00:29:09</t>
  </si>
  <si>
    <t>MAZZOLI</t>
  </si>
  <si>
    <t>00:29:20</t>
  </si>
  <si>
    <t>CRAL POLIGRAFICO STATO</t>
  </si>
  <si>
    <t>00:29:23</t>
  </si>
  <si>
    <t>D'ALESSANDRO</t>
  </si>
  <si>
    <t>00:29:32</t>
  </si>
  <si>
    <t>CUTURI</t>
  </si>
  <si>
    <t>00:29:33</t>
  </si>
  <si>
    <t>00:29:34</t>
  </si>
  <si>
    <t>1F</t>
  </si>
  <si>
    <t>00:29:36</t>
  </si>
  <si>
    <t>00:29:37</t>
  </si>
  <si>
    <t>ANCI LOTTO</t>
  </si>
  <si>
    <t>00:29:52</t>
  </si>
  <si>
    <t>BONAVENTURA</t>
  </si>
  <si>
    <t>ORAZIO</t>
  </si>
  <si>
    <t>MARTIN</t>
  </si>
  <si>
    <t>00:29:53</t>
  </si>
  <si>
    <t>BLAVET DI BRIGA</t>
  </si>
  <si>
    <t>00:29:59</t>
  </si>
  <si>
    <t>PAGLIARA</t>
  </si>
  <si>
    <t>UMBERTO</t>
  </si>
  <si>
    <t>00:30:11</t>
  </si>
  <si>
    <t>00:30:28</t>
  </si>
  <si>
    <t>00:30:29</t>
  </si>
  <si>
    <t>SENF</t>
  </si>
  <si>
    <t>00:30:38</t>
  </si>
  <si>
    <t>00:30:43</t>
  </si>
  <si>
    <t>VENTOSILLA SHAW</t>
  </si>
  <si>
    <t>EDIT ROSARIO</t>
  </si>
  <si>
    <t>00:30:59</t>
  </si>
  <si>
    <t>NISTICO</t>
  </si>
  <si>
    <t>00:31:05</t>
  </si>
  <si>
    <t>STRANO</t>
  </si>
  <si>
    <t>ATLETICA MONTE MARIO</t>
  </si>
  <si>
    <t>00:31:14</t>
  </si>
  <si>
    <t>TABACCHI</t>
  </si>
  <si>
    <t>00:31:15</t>
  </si>
  <si>
    <t>00:31:45</t>
  </si>
  <si>
    <t>UBALDINI</t>
  </si>
  <si>
    <t>00:31:46</t>
  </si>
  <si>
    <t>FEDELE</t>
  </si>
  <si>
    <t>MAGGIORE</t>
  </si>
  <si>
    <t>00:31:55</t>
  </si>
  <si>
    <t>IOZZIA</t>
  </si>
  <si>
    <t>VILLA AURELIA</t>
  </si>
  <si>
    <t>00:31:57</t>
  </si>
  <si>
    <t>TREQUATTRINI</t>
  </si>
  <si>
    <t>00:32:01</t>
  </si>
  <si>
    <t>GIOVANNELLI</t>
  </si>
  <si>
    <t>CARUSO</t>
  </si>
  <si>
    <t>00:32:02</t>
  </si>
  <si>
    <t>DIAZ</t>
  </si>
  <si>
    <t>HAIDEE</t>
  </si>
  <si>
    <t>00:32:22</t>
  </si>
  <si>
    <t>00:32:23</t>
  </si>
  <si>
    <t>BENTIVOLGIO</t>
  </si>
  <si>
    <t>00:32:28</t>
  </si>
  <si>
    <t>DI IANNI</t>
  </si>
  <si>
    <t>00:32:36</t>
  </si>
  <si>
    <t>SARDO</t>
  </si>
  <si>
    <t>DAVI DE</t>
  </si>
  <si>
    <t>00:32:37</t>
  </si>
  <si>
    <t>AURELI</t>
  </si>
  <si>
    <t>00:32:45</t>
  </si>
  <si>
    <t>PETRINI</t>
  </si>
  <si>
    <t>00:32:47</t>
  </si>
  <si>
    <t>VASI NTON I</t>
  </si>
  <si>
    <t>00:32:54</t>
  </si>
  <si>
    <t>PICCIONI</t>
  </si>
  <si>
    <t>00:33:05</t>
  </si>
  <si>
    <t>DEL FORNO</t>
  </si>
  <si>
    <t>00:33:16</t>
  </si>
  <si>
    <t>00:33:24</t>
  </si>
  <si>
    <t>00:34:01</t>
  </si>
  <si>
    <t>M F40</t>
  </si>
  <si>
    <t>00:34:18</t>
  </si>
  <si>
    <t>00:34:29</t>
  </si>
  <si>
    <t>INCISA DI CAMERANA</t>
  </si>
  <si>
    <t>ARIANNA</t>
  </si>
  <si>
    <t>00:34:38</t>
  </si>
  <si>
    <t>SETTE</t>
  </si>
  <si>
    <t>VILLA DE SANTIS</t>
  </si>
  <si>
    <t>00:34:47</t>
  </si>
  <si>
    <t>BORSETTI</t>
  </si>
  <si>
    <t>DI RUSSO</t>
  </si>
  <si>
    <t>00:34:57</t>
  </si>
  <si>
    <t>LUCARINI</t>
  </si>
  <si>
    <t>00:34:58</t>
  </si>
  <si>
    <t>MAFFEY</t>
  </si>
  <si>
    <t>MARIA VITTORIA</t>
  </si>
  <si>
    <t>00:35:42</t>
  </si>
  <si>
    <t>00:35:56</t>
  </si>
  <si>
    <t>CARLETTI</t>
  </si>
  <si>
    <t>MAGINI</t>
  </si>
  <si>
    <t>ROSSELLA</t>
  </si>
  <si>
    <t>00:37:12</t>
  </si>
  <si>
    <t>CORTESI</t>
  </si>
  <si>
    <t>ELENA</t>
  </si>
  <si>
    <t>00:37:25</t>
  </si>
  <si>
    <t>FERULLO</t>
  </si>
  <si>
    <t>00:37:38</t>
  </si>
  <si>
    <t>CERBONE</t>
  </si>
  <si>
    <t>00:38:11</t>
  </si>
  <si>
    <t>FALCIONE</t>
  </si>
  <si>
    <t>SENM</t>
  </si>
  <si>
    <t>00:38:13</t>
  </si>
  <si>
    <t>SANDRI</t>
  </si>
  <si>
    <t>SABINA</t>
  </si>
  <si>
    <t>00:38:47</t>
  </si>
  <si>
    <t>D'ANSELMI</t>
  </si>
  <si>
    <t>00:39:36</t>
  </si>
  <si>
    <t>SINIBALDI</t>
  </si>
  <si>
    <t>00:39:37</t>
  </si>
  <si>
    <t>00:40:01</t>
  </si>
  <si>
    <t>MAMMOLA</t>
  </si>
  <si>
    <t>00:41:49</t>
  </si>
  <si>
    <t>GAETA</t>
  </si>
  <si>
    <t>AIELLO</t>
  </si>
  <si>
    <t>00:43:17</t>
  </si>
  <si>
    <t>ASD PODISTI MARATONA DI ROMA</t>
  </si>
  <si>
    <t>ATLETICA ACQUA CETOSA</t>
  </si>
  <si>
    <t>ASD ROMATLETICA</t>
  </si>
  <si>
    <t>ASD VILLA ADA</t>
  </si>
  <si>
    <t>BANCARI ROMANI</t>
  </si>
  <si>
    <t>A.S.D. PODISTICA SOLIDARIETA</t>
  </si>
  <si>
    <r>
      <t xml:space="preserve">Villa Ada Race </t>
    </r>
    <r>
      <rPr>
        <i/>
        <sz val="18"/>
        <rFont val="Arial"/>
        <family val="2"/>
      </rPr>
      <t>5ª edizione</t>
    </r>
  </si>
  <si>
    <t>Villa Ada - Roma (RM) Italia - Domenica 06/06/2010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</si>
  <si>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</si>
  <si>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</si>
  <si>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</si>
  <si>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</si>
  <si>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</si>
  <si>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</si>
  <si>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</si>
  <si>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</si>
  <si>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</si>
  <si>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</si>
  <si>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</si>
  <si>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</si>
  <si>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</si>
  <si>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DARIO</t>
  </si>
  <si>
    <t>GIOVANNI</t>
  </si>
  <si>
    <t>GIUSEPPE</t>
  </si>
  <si>
    <t>DE SANTIS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</si>
  <si>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</si>
  <si>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</si>
  <si>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</si>
  <si>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</si>
  <si>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</si>
  <si>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</si>
  <si>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</si>
  <si>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</si>
  <si>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</si>
  <si>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</si>
  <si>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</si>
  <si>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</si>
  <si>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</si>
  <si>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</si>
  <si>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</si>
  <si>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</si>
  <si>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</si>
  <si>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</si>
  <si>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CLAUDIO</t>
  </si>
  <si>
    <t>ALDO</t>
  </si>
  <si>
    <t>ANDREA</t>
  </si>
  <si>
    <t>PASQUALE</t>
  </si>
  <si>
    <t>SALVATORE</t>
  </si>
  <si>
    <t>VINCENZO</t>
  </si>
  <si>
    <t>DAVIDE</t>
  </si>
  <si>
    <t>GIANFRANCO</t>
  </si>
  <si>
    <t>MARIO</t>
  </si>
  <si>
    <t>SANDRO</t>
  </si>
  <si>
    <t>GIULIO</t>
  </si>
  <si>
    <t>RICCARDO</t>
  </si>
  <si>
    <t>ROBERTA</t>
  </si>
  <si>
    <t>PIETRO</t>
  </si>
  <si>
    <t>VALERIO</t>
  </si>
  <si>
    <t>ANGELO</t>
  </si>
  <si>
    <t>FRANCESCA</t>
  </si>
  <si>
    <t>ADRIANO</t>
  </si>
  <si>
    <t>ENRICO</t>
  </si>
  <si>
    <t>VITTORIO</t>
  </si>
  <si>
    <t>ALESSIO</t>
  </si>
  <si>
    <t>VILLA ADA GREEN RUNNER</t>
  </si>
  <si>
    <t>BIAGIO</t>
  </si>
  <si>
    <t>VONA</t>
  </si>
  <si>
    <t>AMEDEO</t>
  </si>
  <si>
    <t>LAZIO RUNNERS TEAM</t>
  </si>
  <si>
    <t>BANCARI ROMANI</t>
  </si>
  <si>
    <t>DANZI</t>
  </si>
  <si>
    <t>FUSCO</t>
  </si>
  <si>
    <t>TM</t>
  </si>
  <si>
    <t>FERDINANDO</t>
  </si>
  <si>
    <t>MM45</t>
  </si>
  <si>
    <t>MM35</t>
  </si>
  <si>
    <t>PODISTI MARATONA DI ROMA</t>
  </si>
  <si>
    <t>MATTEO</t>
  </si>
  <si>
    <t>MM40</t>
  </si>
  <si>
    <t>PETRACCA</t>
  </si>
  <si>
    <t>PM</t>
  </si>
  <si>
    <t>PIGNATONE</t>
  </si>
  <si>
    <t>MARINELLI</t>
  </si>
  <si>
    <t>ELEONORA</t>
  </si>
  <si>
    <t>GUERRIERI</t>
  </si>
  <si>
    <t>MM50</t>
  </si>
  <si>
    <t>VENTURA</t>
  </si>
  <si>
    <t>MM60</t>
  </si>
  <si>
    <t>LEONARDO</t>
  </si>
  <si>
    <t>CRISTIANO</t>
  </si>
  <si>
    <t>RIFONDAZIONE PODISTICA</t>
  </si>
  <si>
    <t>PAOLA</t>
  </si>
  <si>
    <t>MF35</t>
  </si>
  <si>
    <t>MF45</t>
  </si>
  <si>
    <t>JM</t>
  </si>
  <si>
    <t>RUGGIERO</t>
  </si>
  <si>
    <t>VITO</t>
  </si>
  <si>
    <t>BRUNO</t>
  </si>
  <si>
    <t>MANCINI</t>
  </si>
  <si>
    <t>MM55</t>
  </si>
  <si>
    <t>PIERLUIGI</t>
  </si>
  <si>
    <t>GRECO</t>
  </si>
  <si>
    <t>GIANCARLO</t>
  </si>
  <si>
    <t>MAGLIANO</t>
  </si>
  <si>
    <t>MM65</t>
  </si>
  <si>
    <t>AICS CLUB ATLETICO CENTRALE</t>
  </si>
  <si>
    <t>MF40</t>
  </si>
  <si>
    <t>TF</t>
  </si>
  <si>
    <t>SIMONE</t>
  </si>
  <si>
    <t>COSIMO</t>
  </si>
  <si>
    <t>RAFFAELE</t>
  </si>
  <si>
    <t>ROSARIO</t>
  </si>
  <si>
    <t>ANTONINO</t>
  </si>
  <si>
    <t>IVAN</t>
  </si>
  <si>
    <t>MM70</t>
  </si>
  <si>
    <t>GIULIANO</t>
  </si>
  <si>
    <t>MF55</t>
  </si>
  <si>
    <t>SILVIA</t>
  </si>
  <si>
    <t>COCO</t>
  </si>
  <si>
    <t>LORETI</t>
  </si>
  <si>
    <t>CLAUDIA</t>
  </si>
  <si>
    <t>D'ANGELI</t>
  </si>
  <si>
    <t>GAETANO</t>
  </si>
  <si>
    <t>VALTER</t>
  </si>
  <si>
    <t>ANNARITA</t>
  </si>
  <si>
    <t>AUGUSTO</t>
  </si>
  <si>
    <t>MICOZZI</t>
  </si>
  <si>
    <t>FEDERICA</t>
  </si>
  <si>
    <t>FERRARA</t>
  </si>
  <si>
    <t>BORIS</t>
  </si>
  <si>
    <t>TICCONI</t>
  </si>
  <si>
    <t>LODI</t>
  </si>
  <si>
    <t>ALESSANDRA</t>
  </si>
  <si>
    <t>GUIDI</t>
  </si>
  <si>
    <t>MF50</t>
  </si>
  <si>
    <t>FIGUS</t>
  </si>
  <si>
    <t>DANILO</t>
  </si>
  <si>
    <t>PARISI</t>
  </si>
  <si>
    <t>MORLUPI</t>
  </si>
  <si>
    <t>CHIARA</t>
  </si>
  <si>
    <t>SECCHI</t>
  </si>
  <si>
    <t>VALERIA</t>
  </si>
  <si>
    <t>STRINATI</t>
  </si>
  <si>
    <t>PAZZELLI</t>
  </si>
  <si>
    <t>CONIDI</t>
  </si>
  <si>
    <t>FIORETTI</t>
  </si>
  <si>
    <t>TORRETTA</t>
  </si>
  <si>
    <t>ALBANESE</t>
  </si>
  <si>
    <t>GIAMPIERO</t>
  </si>
  <si>
    <t>CARMELO</t>
  </si>
  <si>
    <t>LAURA</t>
  </si>
  <si>
    <t>SUSANNA</t>
  </si>
  <si>
    <t>DONATO</t>
  </si>
  <si>
    <t>CENNI</t>
  </si>
  <si>
    <t>MF60</t>
  </si>
  <si>
    <t>ZERULO</t>
  </si>
  <si>
    <t>BARBARA</t>
  </si>
  <si>
    <t>VALENTINA</t>
  </si>
  <si>
    <t>MONIA</t>
  </si>
  <si>
    <t>CARMINE</t>
  </si>
  <si>
    <t>PIERO</t>
  </si>
  <si>
    <t>FERRONI</t>
  </si>
  <si>
    <t>MURARI</t>
  </si>
  <si>
    <t>PIERPAOLO</t>
  </si>
  <si>
    <t>ANTENUCCI</t>
  </si>
  <si>
    <t>POSSIDONI</t>
  </si>
  <si>
    <t>FRALLICCIARDI</t>
  </si>
  <si>
    <t>LOREDANA</t>
  </si>
  <si>
    <t>POPONESSI</t>
  </si>
  <si>
    <t>MM75</t>
  </si>
  <si>
    <t>MERICO</t>
  </si>
  <si>
    <t>ALTOBELLI</t>
  </si>
  <si>
    <t>RENATO</t>
  </si>
  <si>
    <t>CASU</t>
  </si>
  <si>
    <t>RONCADIN</t>
  </si>
  <si>
    <t>DIOTALLEVI</t>
  </si>
  <si>
    <t>AQUILINI</t>
  </si>
  <si>
    <t>MARIA CARLA</t>
  </si>
  <si>
    <t>VINCENTI</t>
  </si>
  <si>
    <t>ENZO</t>
  </si>
  <si>
    <t>DURANTINI</t>
  </si>
  <si>
    <t>ILLIANO</t>
  </si>
  <si>
    <t>ORDONEZ TACURI</t>
  </si>
  <si>
    <t>ANGEL REINALDO</t>
  </si>
  <si>
    <t>BLADE RUNNERS GROUP</t>
  </si>
  <si>
    <t>SAMUELE</t>
  </si>
  <si>
    <t>SORGI</t>
  </si>
  <si>
    <t>DI PILLA</t>
  </si>
  <si>
    <t>TERZOLI</t>
  </si>
  <si>
    <t>STRAZZERA</t>
  </si>
  <si>
    <t>ADRIANA</t>
  </si>
  <si>
    <t>MANUELA</t>
  </si>
  <si>
    <t>AMBROSI</t>
  </si>
  <si>
    <t>BRAL</t>
  </si>
  <si>
    <t>ELSA</t>
  </si>
  <si>
    <t>SILVESTRI</t>
  </si>
  <si>
    <t>PIROLI</t>
  </si>
  <si>
    <t>NAFISSI</t>
  </si>
  <si>
    <t>TERESA</t>
  </si>
  <si>
    <t>MOLITERNO</t>
  </si>
  <si>
    <t>GRAZIELLA</t>
  </si>
  <si>
    <t>CATERINA</t>
  </si>
  <si>
    <t>DANTI</t>
  </si>
  <si>
    <t>CARLA</t>
  </si>
  <si>
    <t>PESCATORI</t>
  </si>
  <si>
    <t>GERMANI</t>
  </si>
  <si>
    <t>PICARAZZI</t>
  </si>
  <si>
    <t>BALESTRIERE</t>
  </si>
  <si>
    <t>D'AMORE</t>
  </si>
  <si>
    <t>PATRIZI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</si>
</sst>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364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365</v>
      </c>
      <c r="B2" s="34"/>
      <c r="C2" s="34"/>
      <c r="D2" s="34"/>
      <c r="E2" s="34"/>
      <c r="F2" s="34"/>
      <c r="G2" s="35"/>
      <c r="H2" s="6" t="s">
        <v>366</v>
      </c>
      <c r="I2" s="7">
        <v>5.5</v>
      </c>
    </row>
    <row r="3" spans="1:9" ht="37.5" customHeight="1" thickBot="1">
      <c r="A3" s="15" t="s">
        <v>367</v>
      </c>
      <c r="B3" s="8" t="s">
        <v>368</v>
      </c>
      <c r="C3" s="9" t="s">
        <v>369</v>
      </c>
      <c r="D3" s="9" t="s">
        <v>370</v>
      </c>
      <c r="E3" s="10" t="s">
        <v>371</v>
      </c>
      <c r="F3" s="11" t="s">
        <v>372</v>
      </c>
      <c r="G3" s="11" t="s">
        <v>373</v>
      </c>
      <c r="H3" s="11" t="s">
        <v>374</v>
      </c>
      <c r="I3" s="12" t="s">
        <v>375</v>
      </c>
    </row>
    <row r="4" spans="1:9" s="1" customFormat="1" ht="15" customHeight="1">
      <c r="A4" s="16">
        <v>1</v>
      </c>
      <c r="B4" s="42" t="s">
        <v>439</v>
      </c>
      <c r="C4" s="42" t="s">
        <v>390</v>
      </c>
      <c r="D4" s="43" t="s">
        <v>433</v>
      </c>
      <c r="E4" s="42" t="s">
        <v>422</v>
      </c>
      <c r="F4" s="43" t="s">
        <v>2</v>
      </c>
      <c r="G4" s="17" t="str">
        <f>TEXT(INT((HOUR(F4)*3600+MINUTE(F4)*60+SECOND(F4))/$I$2/60),"0")&amp;"."&amp;TEXT(MOD((HOUR(F4)*3600+MINUTE(F4)*60+SECOND(F4))/$I$2,60),"00")&amp;"/km"</f>
        <v>3.29/km</v>
      </c>
      <c r="H4" s="18">
        <f>F4-$F$4</f>
        <v>0</v>
      </c>
      <c r="I4" s="18">
        <f>F4-INDEX($F$4:$F$1250,MATCH(D4,$D$4:$D$1250,0))</f>
        <v>0</v>
      </c>
    </row>
    <row r="5" spans="1:9" s="1" customFormat="1" ht="15" customHeight="1">
      <c r="A5" s="19">
        <v>2</v>
      </c>
      <c r="B5" s="44" t="s">
        <v>437</v>
      </c>
      <c r="C5" s="44" t="s">
        <v>381</v>
      </c>
      <c r="D5" s="45" t="s">
        <v>438</v>
      </c>
      <c r="E5" s="44" t="s">
        <v>3</v>
      </c>
      <c r="F5" s="45" t="s">
        <v>4</v>
      </c>
      <c r="G5" s="20" t="str">
        <f>TEXT(INT((HOUR(F5)*3600+MINUTE(F5)*60+SECOND(F5))/$I$2/60),"0")&amp;"."&amp;TEXT(MOD((HOUR(F5)*3600+MINUTE(F5)*60+SECOND(F5))/$I$2,60),"00")&amp;"/km"</f>
        <v>3.32/km</v>
      </c>
      <c r="H5" s="21">
        <f>F5-$F$4</f>
        <v>0.00015046296296296335</v>
      </c>
      <c r="I5" s="21">
        <f>F5-INDEX($F$4:$F$1250,MATCH(D5,$D$4:$D$1250,0))</f>
        <v>0</v>
      </c>
    </row>
    <row r="6" spans="1:9" s="1" customFormat="1" ht="15" customHeight="1">
      <c r="A6" s="19">
        <v>3</v>
      </c>
      <c r="B6" s="44" t="s">
        <v>5</v>
      </c>
      <c r="C6" s="44" t="s">
        <v>6</v>
      </c>
      <c r="D6" s="45" t="s">
        <v>452</v>
      </c>
      <c r="E6" s="44" t="s">
        <v>359</v>
      </c>
      <c r="F6" s="45" t="s">
        <v>7</v>
      </c>
      <c r="G6" s="20" t="str">
        <f>TEXT(INT((HOUR(F6)*3600+MINUTE(F6)*60+SECOND(F6))/$I$2/60),"0")&amp;"."&amp;TEXT(MOD((HOUR(F6)*3600+MINUTE(F6)*60+SECOND(F6))/$I$2,60),"00")&amp;"/km"</f>
        <v>3.36/km</v>
      </c>
      <c r="H6" s="21">
        <f>F6-$F$4</f>
        <v>0.0004050925925925923</v>
      </c>
      <c r="I6" s="21">
        <f>F6-INDEX($F$4:$F$1250,MATCH(D6,$D$4:$D$1250,0))</f>
        <v>0</v>
      </c>
    </row>
    <row r="7" spans="1:9" s="1" customFormat="1" ht="15" customHeight="1">
      <c r="A7" s="19">
        <v>4</v>
      </c>
      <c r="B7" s="44" t="s">
        <v>8</v>
      </c>
      <c r="C7" s="44" t="s">
        <v>406</v>
      </c>
      <c r="D7" s="45" t="s">
        <v>433</v>
      </c>
      <c r="E7" s="44" t="s">
        <v>240</v>
      </c>
      <c r="F7" s="45" t="s">
        <v>9</v>
      </c>
      <c r="G7" s="20" t="str">
        <f>TEXT(INT((HOUR(F7)*3600+MINUTE(F7)*60+SECOND(F7))/$I$2/60),"0")&amp;"."&amp;TEXT(MOD((HOUR(F7)*3600+MINUTE(F7)*60+SECOND(F7))/$I$2,60),"00")&amp;"/km"</f>
        <v>3.38/km</v>
      </c>
      <c r="H7" s="21">
        <f>F7-$F$4</f>
        <v>0.0005671296296296275</v>
      </c>
      <c r="I7" s="21">
        <f>F7-INDEX($F$4:$F$1250,MATCH(D7,$D$4:$D$1250,0))</f>
        <v>0.0005671296296296275</v>
      </c>
    </row>
    <row r="8" spans="1:9" s="1" customFormat="1" ht="15" customHeight="1">
      <c r="A8" s="19">
        <v>5</v>
      </c>
      <c r="B8" s="44" t="s">
        <v>437</v>
      </c>
      <c r="C8" s="44" t="s">
        <v>517</v>
      </c>
      <c r="D8" s="45" t="s">
        <v>432</v>
      </c>
      <c r="E8" s="44" t="s">
        <v>10</v>
      </c>
      <c r="F8" s="45" t="s">
        <v>11</v>
      </c>
      <c r="G8" s="20" t="str">
        <f>TEXT(INT((HOUR(F8)*3600+MINUTE(F8)*60+SECOND(F8))/$I$2/60),"0")&amp;"."&amp;TEXT(MOD((HOUR(F8)*3600+MINUTE(F8)*60+SECOND(F8))/$I$2,60),"00")&amp;"/km"</f>
        <v>3.41/km</v>
      </c>
      <c r="H8" s="21">
        <f>F8-$F$4</f>
        <v>0.0007060185185185173</v>
      </c>
      <c r="I8" s="21">
        <f>F8-INDEX($F$4:$F$1250,MATCH(D8,$D$4:$D$1250,0))</f>
        <v>0</v>
      </c>
    </row>
    <row r="9" spans="1:9" s="1" customFormat="1" ht="15" customHeight="1">
      <c r="A9" s="19">
        <v>6</v>
      </c>
      <c r="B9" s="44" t="s">
        <v>12</v>
      </c>
      <c r="C9" s="44" t="s">
        <v>393</v>
      </c>
      <c r="D9" s="45" t="s">
        <v>433</v>
      </c>
      <c r="E9" s="44" t="s">
        <v>13</v>
      </c>
      <c r="F9" s="45" t="s">
        <v>14</v>
      </c>
      <c r="G9" s="20" t="str">
        <f>TEXT(INT((HOUR(F9)*3600+MINUTE(F9)*60+SECOND(F9))/$I$2/60),"0")&amp;"."&amp;TEXT(MOD((HOUR(F9)*3600+MINUTE(F9)*60+SECOND(F9))/$I$2,60),"00")&amp;"/km"</f>
        <v>3.42/km</v>
      </c>
      <c r="H9" s="21">
        <f>F9-$F$4</f>
        <v>0.000798611111111111</v>
      </c>
      <c r="I9" s="21">
        <f>F9-INDEX($F$4:$F$1250,MATCH(D9,$D$4:$D$1250,0))</f>
        <v>0.000798611111111111</v>
      </c>
    </row>
    <row r="10" spans="1:9" s="1" customFormat="1" ht="15" customHeight="1">
      <c r="A10" s="19">
        <v>7</v>
      </c>
      <c r="B10" s="44" t="s">
        <v>15</v>
      </c>
      <c r="C10" s="44" t="s">
        <v>384</v>
      </c>
      <c r="D10" s="45" t="s">
        <v>436</v>
      </c>
      <c r="E10" s="44" t="s">
        <v>426</v>
      </c>
      <c r="F10" s="45" t="s">
        <v>16</v>
      </c>
      <c r="G10" s="20" t="str">
        <f>TEXT(INT((HOUR(F10)*3600+MINUTE(F10)*60+SECOND(F10))/$I$2/60),"0")&amp;"."&amp;TEXT(MOD((HOUR(F10)*3600+MINUTE(F10)*60+SECOND(F10))/$I$2,60),"00")&amp;"/km"</f>
        <v>3.45/km</v>
      </c>
      <c r="H10" s="21">
        <f>F10-$F$4</f>
        <v>0.0009837962962962968</v>
      </c>
      <c r="I10" s="21">
        <f>F10-INDEX($F$4:$F$1250,MATCH(D10,$D$4:$D$1250,0))</f>
        <v>0</v>
      </c>
    </row>
    <row r="11" spans="1:9" s="1" customFormat="1" ht="15" customHeight="1">
      <c r="A11" s="19">
        <v>8</v>
      </c>
      <c r="B11" s="44" t="s">
        <v>17</v>
      </c>
      <c r="C11" s="44" t="s">
        <v>18</v>
      </c>
      <c r="D11" s="45" t="s">
        <v>433</v>
      </c>
      <c r="E11" s="44" t="s">
        <v>19</v>
      </c>
      <c r="F11" s="45" t="s">
        <v>20</v>
      </c>
      <c r="G11" s="20" t="str">
        <f>TEXT(INT((HOUR(F11)*3600+MINUTE(F11)*60+SECOND(F11))/$I$2/60),"0")&amp;"."&amp;TEXT(MOD((HOUR(F11)*3600+MINUTE(F11)*60+SECOND(F11))/$I$2,60),"00")&amp;"/km"</f>
        <v>3.47/km</v>
      </c>
      <c r="H11" s="21">
        <f>F11-$F$4</f>
        <v>0.0010879629629629607</v>
      </c>
      <c r="I11" s="21">
        <f>F11-INDEX($F$4:$F$1250,MATCH(D11,$D$4:$D$1250,0))</f>
        <v>0.0010879629629629607</v>
      </c>
    </row>
    <row r="12" spans="1:9" s="1" customFormat="1" ht="15" customHeight="1">
      <c r="A12" s="19">
        <v>9</v>
      </c>
      <c r="B12" s="44" t="s">
        <v>21</v>
      </c>
      <c r="C12" s="44" t="s">
        <v>410</v>
      </c>
      <c r="D12" s="45" t="s">
        <v>436</v>
      </c>
      <c r="E12" s="44" t="s">
        <v>22</v>
      </c>
      <c r="F12" s="45" t="s">
        <v>23</v>
      </c>
      <c r="G12" s="20" t="str">
        <f>TEXT(INT((HOUR(F12)*3600+MINUTE(F12)*60+SECOND(F12))/$I$2/60),"0")&amp;"."&amp;TEXT(MOD((HOUR(F12)*3600+MINUTE(F12)*60+SECOND(F12))/$I$2,60),"00")&amp;"/km"</f>
        <v>3.51/km</v>
      </c>
      <c r="H12" s="21">
        <f>F12-$F$4</f>
        <v>0.0013657407407407403</v>
      </c>
      <c r="I12" s="21">
        <f>F12-INDEX($F$4:$F$1250,MATCH(D12,$D$4:$D$1250,0))</f>
        <v>0.00038194444444444343</v>
      </c>
    </row>
    <row r="13" spans="1:9" s="1" customFormat="1" ht="15" customHeight="1">
      <c r="A13" s="19">
        <v>10</v>
      </c>
      <c r="B13" s="44" t="s">
        <v>444</v>
      </c>
      <c r="C13" s="44" t="s">
        <v>388</v>
      </c>
      <c r="D13" s="45" t="s">
        <v>432</v>
      </c>
      <c r="E13" s="44" t="s">
        <v>210</v>
      </c>
      <c r="F13" s="45" t="s">
        <v>24</v>
      </c>
      <c r="G13" s="20" t="str">
        <f>TEXT(INT((HOUR(F13)*3600+MINUTE(F13)*60+SECOND(F13))/$I$2/60),"0")&amp;"."&amp;TEXT(MOD((HOUR(F13)*3600+MINUTE(F13)*60+SECOND(F13))/$I$2,60),"00")&amp;"/km"</f>
        <v>3.52/km</v>
      </c>
      <c r="H13" s="21">
        <f>F13-$F$4</f>
        <v>0.001412037037037038</v>
      </c>
      <c r="I13" s="21">
        <f>F13-INDEX($F$4:$F$1250,MATCH(D13,$D$4:$D$1250,0))</f>
        <v>0.0007060185185185208</v>
      </c>
    </row>
    <row r="14" spans="1:9" s="1" customFormat="1" ht="15" customHeight="1">
      <c r="A14" s="19">
        <v>11</v>
      </c>
      <c r="B14" s="44" t="s">
        <v>25</v>
      </c>
      <c r="C14" s="44" t="s">
        <v>26</v>
      </c>
      <c r="D14" s="45" t="s">
        <v>436</v>
      </c>
      <c r="E14" s="44" t="s">
        <v>448</v>
      </c>
      <c r="F14" s="45" t="s">
        <v>27</v>
      </c>
      <c r="G14" s="20" t="str">
        <f>TEXT(INT((HOUR(F14)*3600+MINUTE(F14)*60+SECOND(F14))/$I$2/60),"0")&amp;"."&amp;TEXT(MOD((HOUR(F14)*3600+MINUTE(F14)*60+SECOND(F14))/$I$2,60),"00")&amp;"/km"</f>
        <v>3.52/km</v>
      </c>
      <c r="H14" s="21">
        <f>F14-$F$4</f>
        <v>0.0014467592592592605</v>
      </c>
      <c r="I14" s="21">
        <f>F14-INDEX($F$4:$F$1250,MATCH(D14,$D$4:$D$1250,0))</f>
        <v>0.00046296296296296363</v>
      </c>
    </row>
    <row r="15" spans="1:9" s="1" customFormat="1" ht="15" customHeight="1">
      <c r="A15" s="19">
        <v>12</v>
      </c>
      <c r="B15" s="44" t="s">
        <v>28</v>
      </c>
      <c r="C15" s="44" t="s">
        <v>399</v>
      </c>
      <c r="D15" s="45" t="s">
        <v>433</v>
      </c>
      <c r="E15" s="44" t="s">
        <v>426</v>
      </c>
      <c r="F15" s="45" t="s">
        <v>29</v>
      </c>
      <c r="G15" s="20" t="str">
        <f>TEXT(INT((HOUR(F15)*3600+MINUTE(F15)*60+SECOND(F15))/$I$2/60),"0")&amp;"."&amp;TEXT(MOD((HOUR(F15)*3600+MINUTE(F15)*60+SECOND(F15))/$I$2,60),"00")&amp;"/km"</f>
        <v>3.54/km</v>
      </c>
      <c r="H15" s="21">
        <f>F15-$F$4</f>
        <v>0.0015509259259259243</v>
      </c>
      <c r="I15" s="21">
        <f>F15-INDEX($F$4:$F$1250,MATCH(D15,$D$4:$D$1250,0))</f>
        <v>0.0015509259259259243</v>
      </c>
    </row>
    <row r="16" spans="1:9" s="1" customFormat="1" ht="15" customHeight="1">
      <c r="A16" s="19">
        <v>13</v>
      </c>
      <c r="B16" s="44" t="s">
        <v>30</v>
      </c>
      <c r="C16" s="44" t="s">
        <v>394</v>
      </c>
      <c r="D16" s="45" t="s">
        <v>433</v>
      </c>
      <c r="E16" s="44" t="s">
        <v>463</v>
      </c>
      <c r="F16" s="45" t="s">
        <v>31</v>
      </c>
      <c r="G16" s="20" t="str">
        <f>TEXT(INT((HOUR(F16)*3600+MINUTE(F16)*60+SECOND(F16))/$I$2/60),"0")&amp;"."&amp;TEXT(MOD((HOUR(F16)*3600+MINUTE(F16)*60+SECOND(F16))/$I$2,60),"00")&amp;"/km"</f>
        <v>3.54/km</v>
      </c>
      <c r="H16" s="21">
        <f>F16-$F$4</f>
        <v>0.001562499999999998</v>
      </c>
      <c r="I16" s="21">
        <f>F16-INDEX($F$4:$F$1250,MATCH(D16,$D$4:$D$1250,0))</f>
        <v>0.001562499999999998</v>
      </c>
    </row>
    <row r="17" spans="1:9" s="1" customFormat="1" ht="15" customHeight="1">
      <c r="A17" s="19">
        <v>14</v>
      </c>
      <c r="B17" s="44" t="s">
        <v>440</v>
      </c>
      <c r="C17" s="44" t="s">
        <v>399</v>
      </c>
      <c r="D17" s="45" t="s">
        <v>430</v>
      </c>
      <c r="E17" s="44" t="s">
        <v>210</v>
      </c>
      <c r="F17" s="45" t="s">
        <v>32</v>
      </c>
      <c r="G17" s="20" t="str">
        <f>TEXT(INT((HOUR(F17)*3600+MINUTE(F17)*60+SECOND(F17))/$I$2/60),"0")&amp;"."&amp;TEXT(MOD((HOUR(F17)*3600+MINUTE(F17)*60+SECOND(F17))/$I$2,60),"00")&amp;"/km"</f>
        <v>3.55/km</v>
      </c>
      <c r="H17" s="21">
        <f>F17-$F$4</f>
        <v>0.0016087962962962957</v>
      </c>
      <c r="I17" s="21">
        <f>F17-INDEX($F$4:$F$1250,MATCH(D17,$D$4:$D$1250,0))</f>
        <v>0</v>
      </c>
    </row>
    <row r="18" spans="1:9" s="1" customFormat="1" ht="15" customHeight="1">
      <c r="A18" s="19">
        <v>15</v>
      </c>
      <c r="B18" s="44" t="s">
        <v>33</v>
      </c>
      <c r="C18" s="44" t="s">
        <v>423</v>
      </c>
      <c r="D18" s="45" t="s">
        <v>432</v>
      </c>
      <c r="E18" s="44" t="s">
        <v>426</v>
      </c>
      <c r="F18" s="45" t="s">
        <v>34</v>
      </c>
      <c r="G18" s="20" t="str">
        <f>TEXT(INT((HOUR(F18)*3600+MINUTE(F18)*60+SECOND(F18))/$I$2/60),"0")&amp;"."&amp;TEXT(MOD((HOUR(F18)*3600+MINUTE(F18)*60+SECOND(F18))/$I$2,60),"00")&amp;"/km"</f>
        <v>3.55/km</v>
      </c>
      <c r="H18" s="21">
        <f>F18-$F$4</f>
        <v>0.0016435185185185181</v>
      </c>
      <c r="I18" s="21">
        <f>F18-INDEX($F$4:$F$1250,MATCH(D18,$D$4:$D$1250,0))</f>
        <v>0.0009375000000000008</v>
      </c>
    </row>
    <row r="19" spans="1:9" s="1" customFormat="1" ht="15" customHeight="1">
      <c r="A19" s="19">
        <v>16</v>
      </c>
      <c r="B19" s="44" t="s">
        <v>35</v>
      </c>
      <c r="C19" s="44" t="s">
        <v>407</v>
      </c>
      <c r="D19" s="45" t="s">
        <v>436</v>
      </c>
      <c r="E19" s="44" t="s">
        <v>448</v>
      </c>
      <c r="F19" s="45" t="s">
        <v>36</v>
      </c>
      <c r="G19" s="20" t="str">
        <f>TEXT(INT((HOUR(F19)*3600+MINUTE(F19)*60+SECOND(F19))/$I$2/60),"0")&amp;"."&amp;TEXT(MOD((HOUR(F19)*3600+MINUTE(F19)*60+SECOND(F19))/$I$2,60),"00")&amp;"/km"</f>
        <v>3.58/km</v>
      </c>
      <c r="H19" s="21">
        <f>F19-$F$4</f>
        <v>0.0018171296296296286</v>
      </c>
      <c r="I19" s="21">
        <f>F19-INDEX($F$4:$F$1250,MATCH(D19,$D$4:$D$1250,0))</f>
        <v>0.0008333333333333318</v>
      </c>
    </row>
    <row r="20" spans="1:9" s="1" customFormat="1" ht="15" customHeight="1">
      <c r="A20" s="19">
        <v>17</v>
      </c>
      <c r="B20" s="44" t="s">
        <v>477</v>
      </c>
      <c r="C20" s="44" t="s">
        <v>455</v>
      </c>
      <c r="D20" s="45" t="s">
        <v>445</v>
      </c>
      <c r="E20" s="44" t="s">
        <v>426</v>
      </c>
      <c r="F20" s="45" t="s">
        <v>37</v>
      </c>
      <c r="G20" s="20" t="str">
        <f>TEXT(INT((HOUR(F20)*3600+MINUTE(F20)*60+SECOND(F20))/$I$2/60),"0")&amp;"."&amp;TEXT(MOD((HOUR(F20)*3600+MINUTE(F20)*60+SECOND(F20))/$I$2,60),"00")&amp;"/km"</f>
        <v>3.59/km</v>
      </c>
      <c r="H20" s="21">
        <f>F20-$F$4</f>
        <v>0.001851851851851851</v>
      </c>
      <c r="I20" s="21">
        <f>F20-INDEX($F$4:$F$1250,MATCH(D20,$D$4:$D$1250,0))</f>
        <v>0</v>
      </c>
    </row>
    <row r="21" spans="1:9" s="1" customFormat="1" ht="15" customHeight="1">
      <c r="A21" s="19">
        <v>18</v>
      </c>
      <c r="B21" s="44" t="s">
        <v>38</v>
      </c>
      <c r="C21" s="44" t="s">
        <v>387</v>
      </c>
      <c r="D21" s="45" t="s">
        <v>436</v>
      </c>
      <c r="E21" s="44" t="s">
        <v>422</v>
      </c>
      <c r="F21" s="45" t="s">
        <v>39</v>
      </c>
      <c r="G21" s="20" t="str">
        <f>TEXT(INT((HOUR(F21)*3600+MINUTE(F21)*60+SECOND(F21))/$I$2/60),"0")&amp;"."&amp;TEXT(MOD((HOUR(F21)*3600+MINUTE(F21)*60+SECOND(F21))/$I$2,60),"00")&amp;"/km"</f>
        <v>3.59/km</v>
      </c>
      <c r="H21" s="21">
        <f>F21-$F$4</f>
        <v>0.0018634259259259246</v>
      </c>
      <c r="I21" s="21">
        <f>F21-INDEX($F$4:$F$1250,MATCH(D21,$D$4:$D$1250,0))</f>
        <v>0.0008796296296296278</v>
      </c>
    </row>
    <row r="22" spans="1:9" s="1" customFormat="1" ht="15" customHeight="1">
      <c r="A22" s="19">
        <v>19</v>
      </c>
      <c r="B22" s="44" t="s">
        <v>40</v>
      </c>
      <c r="C22" s="44" t="s">
        <v>460</v>
      </c>
      <c r="D22" s="45" t="s">
        <v>436</v>
      </c>
      <c r="E22" s="44" t="s">
        <v>41</v>
      </c>
      <c r="F22" s="45" t="s">
        <v>42</v>
      </c>
      <c r="G22" s="20" t="str">
        <f>TEXT(INT((HOUR(F22)*3600+MINUTE(F22)*60+SECOND(F22))/$I$2/60),"0")&amp;"."&amp;TEXT(MOD((HOUR(F22)*3600+MINUTE(F22)*60+SECOND(F22))/$I$2,60),"00")&amp;"/km"</f>
        <v>3.59/km</v>
      </c>
      <c r="H22" s="21">
        <f>F22-$F$4</f>
        <v>0.0018865740740740752</v>
      </c>
      <c r="I22" s="21">
        <f>F22-INDEX($F$4:$F$1250,MATCH(D22,$D$4:$D$1250,0))</f>
        <v>0.0009027777777777784</v>
      </c>
    </row>
    <row r="23" spans="1:9" s="1" customFormat="1" ht="15" customHeight="1">
      <c r="A23" s="19">
        <v>20</v>
      </c>
      <c r="B23" s="44" t="s">
        <v>43</v>
      </c>
      <c r="C23" s="44" t="s">
        <v>390</v>
      </c>
      <c r="D23" s="45" t="s">
        <v>432</v>
      </c>
      <c r="E23" s="44" t="s">
        <v>426</v>
      </c>
      <c r="F23" s="45" t="s">
        <v>44</v>
      </c>
      <c r="G23" s="20" t="str">
        <f>TEXT(INT((HOUR(F23)*3600+MINUTE(F23)*60+SECOND(F23))/$I$2/60),"0")&amp;"."&amp;TEXT(MOD((HOUR(F23)*3600+MINUTE(F23)*60+SECOND(F23))/$I$2,60),"00")&amp;"/km"</f>
        <v>3.60/km</v>
      </c>
      <c r="H23" s="21">
        <f>F23-$F$4</f>
        <v>0.0019328703703703713</v>
      </c>
      <c r="I23" s="21">
        <f>F23-INDEX($F$4:$F$1250,MATCH(D23,$D$4:$D$1250,0))</f>
        <v>0.001226851851851854</v>
      </c>
    </row>
    <row r="24" spans="1:9" s="1" customFormat="1" ht="15" customHeight="1">
      <c r="A24" s="19">
        <v>21</v>
      </c>
      <c r="B24" s="44" t="s">
        <v>440</v>
      </c>
      <c r="C24" s="44" t="s">
        <v>401</v>
      </c>
      <c r="D24" s="45" t="s">
        <v>443</v>
      </c>
      <c r="E24" s="44" t="s">
        <v>210</v>
      </c>
      <c r="F24" s="45" t="s">
        <v>45</v>
      </c>
      <c r="G24" s="20" t="str">
        <f>TEXT(INT((HOUR(F24)*3600+MINUTE(F24)*60+SECOND(F24))/$I$2/60),"0")&amp;"."&amp;TEXT(MOD((HOUR(F24)*3600+MINUTE(F24)*60+SECOND(F24))/$I$2,60),"00")&amp;"/km"</f>
        <v>4.01/km</v>
      </c>
      <c r="H24" s="21">
        <f>F24-$F$4</f>
        <v>0.0019791666666666655</v>
      </c>
      <c r="I24" s="21">
        <f>F24-INDEX($F$4:$F$1250,MATCH(D24,$D$4:$D$1250,0))</f>
        <v>0</v>
      </c>
    </row>
    <row r="25" spans="1:9" s="1" customFormat="1" ht="15" customHeight="1">
      <c r="A25" s="19">
        <v>22</v>
      </c>
      <c r="B25" s="44" t="s">
        <v>46</v>
      </c>
      <c r="C25" s="44" t="s">
        <v>409</v>
      </c>
      <c r="D25" s="45" t="s">
        <v>457</v>
      </c>
      <c r="E25" s="44" t="s">
        <v>47</v>
      </c>
      <c r="F25" s="45" t="s">
        <v>48</v>
      </c>
      <c r="G25" s="20" t="str">
        <f>TEXT(INT((HOUR(F25)*3600+MINUTE(F25)*60+SECOND(F25))/$I$2/60),"0")&amp;"."&amp;TEXT(MOD((HOUR(F25)*3600+MINUTE(F25)*60+SECOND(F25))/$I$2,60),"00")&amp;"/km"</f>
        <v>4.03/km</v>
      </c>
      <c r="H25" s="21">
        <f>F25-$F$4</f>
        <v>0.0021180555555555553</v>
      </c>
      <c r="I25" s="21">
        <f>F25-INDEX($F$4:$F$1250,MATCH(D25,$D$4:$D$1250,0))</f>
        <v>0</v>
      </c>
    </row>
    <row r="26" spans="1:9" s="1" customFormat="1" ht="15" customHeight="1">
      <c r="A26" s="19">
        <v>23</v>
      </c>
      <c r="B26" s="44" t="s">
        <v>49</v>
      </c>
      <c r="C26" s="44" t="s">
        <v>431</v>
      </c>
      <c r="D26" s="45" t="s">
        <v>436</v>
      </c>
      <c r="E26" s="44" t="s">
        <v>362</v>
      </c>
      <c r="F26" s="45" t="s">
        <v>50</v>
      </c>
      <c r="G26" s="20" t="str">
        <f>TEXT(INT((HOUR(F26)*3600+MINUTE(F26)*60+SECOND(F26))/$I$2/60),"0")&amp;"."&amp;TEXT(MOD((HOUR(F26)*3600+MINUTE(F26)*60+SECOND(F26))/$I$2,60),"00")&amp;"/km"</f>
        <v>4.05/km</v>
      </c>
      <c r="H26" s="21">
        <f>F26-$F$4</f>
        <v>0.0022337962962962962</v>
      </c>
      <c r="I26" s="21">
        <f>F26-INDEX($F$4:$F$1250,MATCH(D26,$D$4:$D$1250,0))</f>
        <v>0.0012499999999999994</v>
      </c>
    </row>
    <row r="27" spans="1:9" s="2" customFormat="1" ht="15" customHeight="1">
      <c r="A27" s="19">
        <v>24</v>
      </c>
      <c r="B27" s="44" t="s">
        <v>461</v>
      </c>
      <c r="C27" s="44" t="s">
        <v>393</v>
      </c>
      <c r="D27" s="45" t="s">
        <v>432</v>
      </c>
      <c r="E27" s="44" t="s">
        <v>422</v>
      </c>
      <c r="F27" s="45" t="s">
        <v>51</v>
      </c>
      <c r="G27" s="20" t="str">
        <f>TEXT(INT((HOUR(F27)*3600+MINUTE(F27)*60+SECOND(F27))/$I$2/60),"0")&amp;"."&amp;TEXT(MOD((HOUR(F27)*3600+MINUTE(F27)*60+SECOND(F27))/$I$2,60),"00")&amp;"/km"</f>
        <v>4.05/km</v>
      </c>
      <c r="H27" s="21">
        <f>F27-$F$4</f>
        <v>0.002268518518518517</v>
      </c>
      <c r="I27" s="21">
        <f>F27-INDEX($F$4:$F$1250,MATCH(D27,$D$4:$D$1250,0))</f>
        <v>0.0015624999999999997</v>
      </c>
    </row>
    <row r="28" spans="1:9" s="1" customFormat="1" ht="15" customHeight="1">
      <c r="A28" s="19">
        <v>25</v>
      </c>
      <c r="B28" s="44" t="s">
        <v>52</v>
      </c>
      <c r="C28" s="44" t="s">
        <v>483</v>
      </c>
      <c r="D28" s="45" t="s">
        <v>432</v>
      </c>
      <c r="E28" s="44" t="s">
        <v>362</v>
      </c>
      <c r="F28" s="45" t="s">
        <v>53</v>
      </c>
      <c r="G28" s="20" t="str">
        <f>TEXT(INT((HOUR(F28)*3600+MINUTE(F28)*60+SECOND(F28))/$I$2/60),"0")&amp;"."&amp;TEXT(MOD((HOUR(F28)*3600+MINUTE(F28)*60+SECOND(F28))/$I$2,60),"00")&amp;"/km"</f>
        <v>4.06/km</v>
      </c>
      <c r="H28" s="21">
        <f>F28-$F$4</f>
        <v>0.0023032407407407394</v>
      </c>
      <c r="I28" s="21">
        <f>F28-INDEX($F$4:$F$1250,MATCH(D28,$D$4:$D$1250,0))</f>
        <v>0.001597222222222222</v>
      </c>
    </row>
    <row r="29" spans="1:9" s="1" customFormat="1" ht="15" customHeight="1">
      <c r="A29" s="19">
        <v>26</v>
      </c>
      <c r="B29" s="44" t="s">
        <v>54</v>
      </c>
      <c r="C29" s="44" t="s">
        <v>508</v>
      </c>
      <c r="D29" s="45" t="s">
        <v>451</v>
      </c>
      <c r="E29" s="44" t="s">
        <v>362</v>
      </c>
      <c r="F29" s="45" t="s">
        <v>55</v>
      </c>
      <c r="G29" s="20" t="str">
        <f>TEXT(INT((HOUR(F29)*3600+MINUTE(F29)*60+SECOND(F29))/$I$2/60),"0")&amp;"."&amp;TEXT(MOD((HOUR(F29)*3600+MINUTE(F29)*60+SECOND(F29))/$I$2,60),"00")&amp;"/km"</f>
        <v>4.06/km</v>
      </c>
      <c r="H29" s="21">
        <f>F29-$F$4</f>
        <v>0.0023148148148148164</v>
      </c>
      <c r="I29" s="21">
        <f>F29-INDEX($F$4:$F$1250,MATCH(D29,$D$4:$D$1250,0))</f>
        <v>0</v>
      </c>
    </row>
    <row r="30" spans="1:9" s="1" customFormat="1" ht="15" customHeight="1">
      <c r="A30" s="19">
        <v>27</v>
      </c>
      <c r="B30" s="44" t="s">
        <v>56</v>
      </c>
      <c r="C30" s="44" t="s">
        <v>393</v>
      </c>
      <c r="D30" s="45" t="s">
        <v>432</v>
      </c>
      <c r="E30" s="44" t="s">
        <v>422</v>
      </c>
      <c r="F30" s="45" t="s">
        <v>57</v>
      </c>
      <c r="G30" s="20" t="str">
        <f>TEXT(INT((HOUR(F30)*3600+MINUTE(F30)*60+SECOND(F30))/$I$2/60),"0")&amp;"."&amp;TEXT(MOD((HOUR(F30)*3600+MINUTE(F30)*60+SECOND(F30))/$I$2,60),"00")&amp;"/km"</f>
        <v>4.07/km</v>
      </c>
      <c r="H30" s="21">
        <f>F30-$F$4</f>
        <v>0.0024189814814814786</v>
      </c>
      <c r="I30" s="21">
        <f>F30-INDEX($F$4:$F$1250,MATCH(D30,$D$4:$D$1250,0))</f>
        <v>0.0017129629629629613</v>
      </c>
    </row>
    <row r="31" spans="1:9" s="1" customFormat="1" ht="15" customHeight="1">
      <c r="A31" s="19">
        <v>28</v>
      </c>
      <c r="B31" s="44" t="s">
        <v>58</v>
      </c>
      <c r="C31" s="44" t="s">
        <v>59</v>
      </c>
      <c r="D31" s="45" t="s">
        <v>433</v>
      </c>
      <c r="E31" s="44" t="s">
        <v>272</v>
      </c>
      <c r="F31" s="45" t="s">
        <v>60</v>
      </c>
      <c r="G31" s="20" t="str">
        <f>TEXT(INT((HOUR(F31)*3600+MINUTE(F31)*60+SECOND(F31))/$I$2/60),"0")&amp;"."&amp;TEXT(MOD((HOUR(F31)*3600+MINUTE(F31)*60+SECOND(F31))/$I$2,60),"00")&amp;"/km"</f>
        <v>4.09/km</v>
      </c>
      <c r="H31" s="21">
        <f>F31-$F$4</f>
        <v>0.002488425925925927</v>
      </c>
      <c r="I31" s="21">
        <f>F31-INDEX($F$4:$F$1250,MATCH(D31,$D$4:$D$1250,0))</f>
        <v>0.002488425925925927</v>
      </c>
    </row>
    <row r="32" spans="1:9" s="1" customFormat="1" ht="15" customHeight="1">
      <c r="A32" s="19">
        <v>29</v>
      </c>
      <c r="B32" s="44" t="s">
        <v>61</v>
      </c>
      <c r="C32" s="44" t="s">
        <v>399</v>
      </c>
      <c r="D32" s="45" t="s">
        <v>436</v>
      </c>
      <c r="E32" s="44" t="s">
        <v>422</v>
      </c>
      <c r="F32" s="45" t="s">
        <v>62</v>
      </c>
      <c r="G32" s="20" t="str">
        <f>TEXT(INT((HOUR(F32)*3600+MINUTE(F32)*60+SECOND(F32))/$I$2/60),"0")&amp;"."&amp;TEXT(MOD((HOUR(F32)*3600+MINUTE(F32)*60+SECOND(F32))/$I$2,60),"00")&amp;"/km"</f>
        <v>4.09/km</v>
      </c>
      <c r="H32" s="21">
        <f>F32-$F$4</f>
        <v>0.0025462962962962948</v>
      </c>
      <c r="I32" s="21">
        <f>F32-INDEX($F$4:$F$1250,MATCH(D32,$D$4:$D$1250,0))</f>
        <v>0.001562499999999998</v>
      </c>
    </row>
    <row r="33" spans="1:9" s="1" customFormat="1" ht="15" customHeight="1">
      <c r="A33" s="19">
        <v>30</v>
      </c>
      <c r="B33" s="44" t="s">
        <v>63</v>
      </c>
      <c r="C33" s="44" t="s">
        <v>64</v>
      </c>
      <c r="D33" s="45" t="s">
        <v>450</v>
      </c>
      <c r="E33" s="44" t="s">
        <v>463</v>
      </c>
      <c r="F33" s="45" t="s">
        <v>65</v>
      </c>
      <c r="G33" s="20" t="str">
        <f>TEXT(INT((HOUR(F33)*3600+MINUTE(F33)*60+SECOND(F33))/$I$2/60),"0")&amp;"."&amp;TEXT(MOD((HOUR(F33)*3600+MINUTE(F33)*60+SECOND(F33))/$I$2,60),"00")&amp;"/km"</f>
        <v>4.10/km</v>
      </c>
      <c r="H33" s="21">
        <f>F33-$F$4</f>
        <v>0.0025925925925925925</v>
      </c>
      <c r="I33" s="21">
        <f>F33-INDEX($F$4:$F$1250,MATCH(D33,$D$4:$D$1250,0))</f>
        <v>0</v>
      </c>
    </row>
    <row r="34" spans="1:9" s="1" customFormat="1" ht="15" customHeight="1">
      <c r="A34" s="19">
        <v>31</v>
      </c>
      <c r="B34" s="44" t="s">
        <v>66</v>
      </c>
      <c r="C34" s="44" t="s">
        <v>378</v>
      </c>
      <c r="D34" s="45" t="s">
        <v>436</v>
      </c>
      <c r="E34" s="44" t="s">
        <v>67</v>
      </c>
      <c r="F34" s="45" t="s">
        <v>68</v>
      </c>
      <c r="G34" s="20" t="str">
        <f>TEXT(INT((HOUR(F34)*3600+MINUTE(F34)*60+SECOND(F34))/$I$2/60),"0")&amp;"."&amp;TEXT(MOD((HOUR(F34)*3600+MINUTE(F34)*60+SECOND(F34))/$I$2,60),"00")&amp;"/km"</f>
        <v>4.14/km</v>
      </c>
      <c r="H34" s="21">
        <f>F34-$F$4</f>
        <v>0.0028240740740740743</v>
      </c>
      <c r="I34" s="21">
        <f>F34-INDEX($F$4:$F$1250,MATCH(D34,$D$4:$D$1250,0))</f>
        <v>0.0018402777777777775</v>
      </c>
    </row>
    <row r="35" spans="1:9" s="1" customFormat="1" ht="15" customHeight="1">
      <c r="A35" s="19">
        <v>32</v>
      </c>
      <c r="B35" s="44" t="s">
        <v>69</v>
      </c>
      <c r="C35" s="44" t="s">
        <v>385</v>
      </c>
      <c r="D35" s="45" t="s">
        <v>457</v>
      </c>
      <c r="E35" s="44" t="s">
        <v>426</v>
      </c>
      <c r="F35" s="45" t="s">
        <v>70</v>
      </c>
      <c r="G35" s="20" t="str">
        <f>TEXT(INT((HOUR(F35)*3600+MINUTE(F35)*60+SECOND(F35))/$I$2/60),"0")&amp;"."&amp;TEXT(MOD((HOUR(F35)*3600+MINUTE(F35)*60+SECOND(F35))/$I$2,60),"00")&amp;"/km"</f>
        <v>4.14/km</v>
      </c>
      <c r="H35" s="21">
        <f>F35-$F$4</f>
        <v>0.002858796296296295</v>
      </c>
      <c r="I35" s="21">
        <f>F35-INDEX($F$4:$F$1250,MATCH(D35,$D$4:$D$1250,0))</f>
        <v>0.0007407407407407397</v>
      </c>
    </row>
    <row r="36" spans="1:9" s="1" customFormat="1" ht="15" customHeight="1">
      <c r="A36" s="19">
        <v>33</v>
      </c>
      <c r="B36" s="44" t="s">
        <v>71</v>
      </c>
      <c r="C36" s="44" t="s">
        <v>537</v>
      </c>
      <c r="D36" s="45" t="s">
        <v>457</v>
      </c>
      <c r="E36" s="44" t="s">
        <v>426</v>
      </c>
      <c r="F36" s="45" t="s">
        <v>72</v>
      </c>
      <c r="G36" s="20" t="str">
        <f>TEXT(INT((HOUR(F36)*3600+MINUTE(F36)*60+SECOND(F36))/$I$2/60),"0")&amp;"."&amp;TEXT(MOD((HOUR(F36)*3600+MINUTE(F36)*60+SECOND(F36))/$I$2,60),"00")&amp;"/km"</f>
        <v>4.15/km</v>
      </c>
      <c r="H36" s="21">
        <f>F36-$F$4</f>
        <v>0.0029050925925925893</v>
      </c>
      <c r="I36" s="21">
        <f>F36-INDEX($F$4:$F$1250,MATCH(D36,$D$4:$D$1250,0))</f>
        <v>0.000787037037037034</v>
      </c>
    </row>
    <row r="37" spans="1:9" s="1" customFormat="1" ht="15" customHeight="1">
      <c r="A37" s="19">
        <v>34</v>
      </c>
      <c r="B37" s="44" t="s">
        <v>73</v>
      </c>
      <c r="C37" s="44" t="s">
        <v>391</v>
      </c>
      <c r="D37" s="45" t="s">
        <v>457</v>
      </c>
      <c r="E37" s="44" t="s">
        <v>426</v>
      </c>
      <c r="F37" s="45" t="s">
        <v>72</v>
      </c>
      <c r="G37" s="20" t="str">
        <f>TEXT(INT((HOUR(F37)*3600+MINUTE(F37)*60+SECOND(F37))/$I$2/60),"0")&amp;"."&amp;TEXT(MOD((HOUR(F37)*3600+MINUTE(F37)*60+SECOND(F37))/$I$2,60),"00")&amp;"/km"</f>
        <v>4.15/km</v>
      </c>
      <c r="H37" s="21">
        <f>F37-$F$4</f>
        <v>0.0029050925925925893</v>
      </c>
      <c r="I37" s="21">
        <f>F37-INDEX($F$4:$F$1250,MATCH(D37,$D$4:$D$1250,0))</f>
        <v>0.000787037037037034</v>
      </c>
    </row>
    <row r="38" spans="1:9" s="1" customFormat="1" ht="15" customHeight="1">
      <c r="A38" s="19">
        <v>35</v>
      </c>
      <c r="B38" s="44" t="s">
        <v>504</v>
      </c>
      <c r="C38" s="44" t="s">
        <v>405</v>
      </c>
      <c r="D38" s="45" t="s">
        <v>443</v>
      </c>
      <c r="E38" s="44" t="s">
        <v>74</v>
      </c>
      <c r="F38" s="45" t="s">
        <v>75</v>
      </c>
      <c r="G38" s="20" t="str">
        <f>TEXT(INT((HOUR(F38)*3600+MINUTE(F38)*60+SECOND(F38))/$I$2/60),"0")&amp;"."&amp;TEXT(MOD((HOUR(F38)*3600+MINUTE(F38)*60+SECOND(F38))/$I$2,60),"00")&amp;"/km"</f>
        <v>4.17/km</v>
      </c>
      <c r="H38" s="21">
        <f>F38-$F$4</f>
        <v>0.002997685185185185</v>
      </c>
      <c r="I38" s="21">
        <f>F38-INDEX($F$4:$F$1250,MATCH(D38,$D$4:$D$1250,0))</f>
        <v>0.0010185185185185193</v>
      </c>
    </row>
    <row r="39" spans="1:9" s="1" customFormat="1" ht="15" customHeight="1">
      <c r="A39" s="19">
        <v>36</v>
      </c>
      <c r="B39" s="44" t="s">
        <v>500</v>
      </c>
      <c r="C39" s="44" t="s">
        <v>402</v>
      </c>
      <c r="D39" s="45" t="s">
        <v>436</v>
      </c>
      <c r="E39" s="44" t="s">
        <v>210</v>
      </c>
      <c r="F39" s="45" t="s">
        <v>76</v>
      </c>
      <c r="G39" s="20" t="str">
        <f>TEXT(INT((HOUR(F39)*3600+MINUTE(F39)*60+SECOND(F39))/$I$2/60),"0")&amp;"."&amp;TEXT(MOD((HOUR(F39)*3600+MINUTE(F39)*60+SECOND(F39))/$I$2,60),"00")&amp;"/km"</f>
        <v>4.18/km</v>
      </c>
      <c r="H39" s="21">
        <f>F39-$F$4</f>
        <v>0.003101851851851854</v>
      </c>
      <c r="I39" s="21">
        <f>F39-INDEX($F$4:$F$1250,MATCH(D39,$D$4:$D$1250,0))</f>
        <v>0.002118055555555557</v>
      </c>
    </row>
    <row r="40" spans="1:9" s="1" customFormat="1" ht="15" customHeight="1">
      <c r="A40" s="19">
        <v>37</v>
      </c>
      <c r="B40" s="44" t="s">
        <v>424</v>
      </c>
      <c r="C40" s="44" t="s">
        <v>415</v>
      </c>
      <c r="D40" s="45" t="s">
        <v>430</v>
      </c>
      <c r="E40" s="44" t="s">
        <v>422</v>
      </c>
      <c r="F40" s="45" t="s">
        <v>77</v>
      </c>
      <c r="G40" s="20" t="str">
        <f>TEXT(INT((HOUR(F40)*3600+MINUTE(F40)*60+SECOND(F40))/$I$2/60),"0")&amp;"."&amp;TEXT(MOD((HOUR(F40)*3600+MINUTE(F40)*60+SECOND(F40))/$I$2,60),"00")&amp;"/km"</f>
        <v>4.21/km</v>
      </c>
      <c r="H40" s="21">
        <f>F40-$F$4</f>
        <v>0.003252314814814814</v>
      </c>
      <c r="I40" s="21">
        <f>F40-INDEX($F$4:$F$1250,MATCH(D40,$D$4:$D$1250,0))</f>
        <v>0.0016435185185185181</v>
      </c>
    </row>
    <row r="41" spans="1:9" s="1" customFormat="1" ht="15" customHeight="1">
      <c r="A41" s="19">
        <v>38</v>
      </c>
      <c r="B41" s="44" t="s">
        <v>479</v>
      </c>
      <c r="C41" s="44" t="s">
        <v>403</v>
      </c>
      <c r="D41" s="45" t="s">
        <v>438</v>
      </c>
      <c r="E41" s="44" t="s">
        <v>358</v>
      </c>
      <c r="F41" s="45" t="s">
        <v>78</v>
      </c>
      <c r="G41" s="20" t="str">
        <f>TEXT(INT((HOUR(F41)*3600+MINUTE(F41)*60+SECOND(F41))/$I$2/60),"0")&amp;"."&amp;TEXT(MOD((HOUR(F41)*3600+MINUTE(F41)*60+SECOND(F41))/$I$2,60),"00")&amp;"/km"</f>
        <v>4.21/km</v>
      </c>
      <c r="H41" s="21">
        <f>F41-$F$4</f>
        <v>0.0032638888888888874</v>
      </c>
      <c r="I41" s="21">
        <f>F41-INDEX($F$4:$F$1250,MATCH(D41,$D$4:$D$1250,0))</f>
        <v>0.003113425925925924</v>
      </c>
    </row>
    <row r="42" spans="1:9" s="1" customFormat="1" ht="15" customHeight="1">
      <c r="A42" s="19">
        <v>39</v>
      </c>
      <c r="B42" s="44" t="s">
        <v>79</v>
      </c>
      <c r="C42" s="44" t="s">
        <v>403</v>
      </c>
      <c r="D42" s="45" t="s">
        <v>436</v>
      </c>
      <c r="E42" s="44" t="s">
        <v>362</v>
      </c>
      <c r="F42" s="45" t="s">
        <v>80</v>
      </c>
      <c r="G42" s="20" t="str">
        <f>TEXT(INT((HOUR(F42)*3600+MINUTE(F42)*60+SECOND(F42))/$I$2/60),"0")&amp;"."&amp;TEXT(MOD((HOUR(F42)*3600+MINUTE(F42)*60+SECOND(F42))/$I$2,60),"00")&amp;"/km"</f>
        <v>4.21/km</v>
      </c>
      <c r="H42" s="21">
        <f>F42-$F$4</f>
        <v>0.003310185185185185</v>
      </c>
      <c r="I42" s="21">
        <f>F42-INDEX($F$4:$F$1250,MATCH(D42,$D$4:$D$1250,0))</f>
        <v>0.0023263888888888883</v>
      </c>
    </row>
    <row r="43" spans="1:9" s="1" customFormat="1" ht="15" customHeight="1">
      <c r="A43" s="19">
        <v>40</v>
      </c>
      <c r="B43" s="44" t="s">
        <v>81</v>
      </c>
      <c r="C43" s="44" t="s">
        <v>416</v>
      </c>
      <c r="D43" s="45" t="s">
        <v>436</v>
      </c>
      <c r="E43" s="44" t="s">
        <v>422</v>
      </c>
      <c r="F43" s="45" t="s">
        <v>82</v>
      </c>
      <c r="G43" s="20" t="str">
        <f>TEXT(INT((HOUR(F43)*3600+MINUTE(F43)*60+SECOND(F43))/$I$2/60),"0")&amp;"."&amp;TEXT(MOD((HOUR(F43)*3600+MINUTE(F43)*60+SECOND(F43))/$I$2,60),"00")&amp;"/km"</f>
        <v>4.22/km</v>
      </c>
      <c r="H43" s="21">
        <f>F43-$F$4</f>
        <v>0.0033333333333333322</v>
      </c>
      <c r="I43" s="21">
        <f>F43-INDEX($F$4:$F$1250,MATCH(D43,$D$4:$D$1250,0))</f>
        <v>0.0023495370370370354</v>
      </c>
    </row>
    <row r="44" spans="1:9" s="1" customFormat="1" ht="15" customHeight="1">
      <c r="A44" s="19">
        <v>41</v>
      </c>
      <c r="B44" s="44" t="s">
        <v>83</v>
      </c>
      <c r="C44" s="44" t="s">
        <v>395</v>
      </c>
      <c r="D44" s="45" t="s">
        <v>443</v>
      </c>
      <c r="E44" s="44" t="s">
        <v>426</v>
      </c>
      <c r="F44" s="45" t="s">
        <v>84</v>
      </c>
      <c r="G44" s="20" t="str">
        <f>TEXT(INT((HOUR(F44)*3600+MINUTE(F44)*60+SECOND(F44))/$I$2/60),"0")&amp;"."&amp;TEXT(MOD((HOUR(F44)*3600+MINUTE(F44)*60+SECOND(F44))/$I$2,60),"00")&amp;"/km"</f>
        <v>4.24/km</v>
      </c>
      <c r="H44" s="21">
        <f>F44-$F$4</f>
        <v>0.003495370370370369</v>
      </c>
      <c r="I44" s="21">
        <f>F44-INDEX($F$4:$F$1250,MATCH(D44,$D$4:$D$1250,0))</f>
        <v>0.0015162037037037036</v>
      </c>
    </row>
    <row r="45" spans="1:9" s="1" customFormat="1" ht="15" customHeight="1">
      <c r="A45" s="19">
        <v>42</v>
      </c>
      <c r="B45" s="44" t="s">
        <v>486</v>
      </c>
      <c r="C45" s="44" t="s">
        <v>487</v>
      </c>
      <c r="D45" s="45" t="s">
        <v>433</v>
      </c>
      <c r="E45" s="44" t="s">
        <v>422</v>
      </c>
      <c r="F45" s="45" t="s">
        <v>85</v>
      </c>
      <c r="G45" s="20" t="str">
        <f>TEXT(INT((HOUR(F45)*3600+MINUTE(F45)*60+SECOND(F45))/$I$2/60),"0")&amp;"."&amp;TEXT(MOD((HOUR(F45)*3600+MINUTE(F45)*60+SECOND(F45))/$I$2,60),"00")&amp;"/km"</f>
        <v>4.26/km</v>
      </c>
      <c r="H45" s="21">
        <f>F45-$F$4</f>
        <v>0.0035879629629629647</v>
      </c>
      <c r="I45" s="21">
        <f>F45-INDEX($F$4:$F$1250,MATCH(D45,$D$4:$D$1250,0))</f>
        <v>0.0035879629629629647</v>
      </c>
    </row>
    <row r="46" spans="1:9" s="1" customFormat="1" ht="15" customHeight="1">
      <c r="A46" s="48">
        <v>43</v>
      </c>
      <c r="B46" s="49" t="s">
        <v>86</v>
      </c>
      <c r="C46" s="49" t="s">
        <v>467</v>
      </c>
      <c r="D46" s="50" t="s">
        <v>87</v>
      </c>
      <c r="E46" s="49" t="s">
        <v>363</v>
      </c>
      <c r="F46" s="50" t="s">
        <v>88</v>
      </c>
      <c r="G46" s="51" t="str">
        <f>TEXT(INT((HOUR(F46)*3600+MINUTE(F46)*60+SECOND(F46))/$I$2/60),"0")&amp;"."&amp;TEXT(MOD((HOUR(F46)*3600+MINUTE(F46)*60+SECOND(F46))/$I$2,60),"00")&amp;"/km"</f>
        <v>4.26/km</v>
      </c>
      <c r="H46" s="52">
        <f>F46-$F$4</f>
        <v>0.0036226851851851854</v>
      </c>
      <c r="I46" s="52">
        <f>F46-INDEX($F$4:$F$1250,MATCH(D46,$D$4:$D$1250,0))</f>
        <v>0</v>
      </c>
    </row>
    <row r="47" spans="1:9" s="1" customFormat="1" ht="15" customHeight="1">
      <c r="A47" s="19">
        <v>44</v>
      </c>
      <c r="B47" s="44" t="s">
        <v>89</v>
      </c>
      <c r="C47" s="44" t="s">
        <v>403</v>
      </c>
      <c r="D47" s="45" t="s">
        <v>90</v>
      </c>
      <c r="E47" s="44" t="s">
        <v>91</v>
      </c>
      <c r="F47" s="45" t="s">
        <v>92</v>
      </c>
      <c r="G47" s="20" t="str">
        <f>TEXT(INT((HOUR(F47)*3600+MINUTE(F47)*60+SECOND(F47))/$I$2/60),"0")&amp;"."&amp;TEXT(MOD((HOUR(F47)*3600+MINUTE(F47)*60+SECOND(F47))/$I$2,60),"00")&amp;"/km"</f>
        <v>4.27/km</v>
      </c>
      <c r="H47" s="21">
        <f>F47-$F$4</f>
        <v>0.003634259259259259</v>
      </c>
      <c r="I47" s="21">
        <f>F47-INDEX($F$4:$F$1250,MATCH(D47,$D$4:$D$1250,0))</f>
        <v>0</v>
      </c>
    </row>
    <row r="48" spans="1:9" s="1" customFormat="1" ht="15" customHeight="1">
      <c r="A48" s="48">
        <v>45</v>
      </c>
      <c r="B48" s="49" t="s">
        <v>544</v>
      </c>
      <c r="C48" s="49" t="s">
        <v>389</v>
      </c>
      <c r="D48" s="50" t="s">
        <v>430</v>
      </c>
      <c r="E48" s="49" t="s">
        <v>363</v>
      </c>
      <c r="F48" s="50" t="s">
        <v>94</v>
      </c>
      <c r="G48" s="51" t="str">
        <f>TEXT(INT((HOUR(F48)*3600+MINUTE(F48)*60+SECOND(F48))/$I$2/60),"0")&amp;"."&amp;TEXT(MOD((HOUR(F48)*3600+MINUTE(F48)*60+SECOND(F48))/$I$2,60),"00")&amp;"/km"</f>
        <v>4.27/km</v>
      </c>
      <c r="H48" s="52">
        <f>F48-$F$4</f>
        <v>0.0036689814814814797</v>
      </c>
      <c r="I48" s="52">
        <f>F48-INDEX($F$4:$F$1250,MATCH(D48,$D$4:$D$1250,0))</f>
        <v>0.002060185185185184</v>
      </c>
    </row>
    <row r="49" spans="1:9" s="1" customFormat="1" ht="15" customHeight="1">
      <c r="A49" s="19">
        <v>46</v>
      </c>
      <c r="B49" s="44" t="s">
        <v>93</v>
      </c>
      <c r="C49" s="44" t="s">
        <v>411</v>
      </c>
      <c r="D49" s="45" t="s">
        <v>445</v>
      </c>
      <c r="E49" s="44" t="s">
        <v>422</v>
      </c>
      <c r="F49" s="45" t="s">
        <v>94</v>
      </c>
      <c r="G49" s="20" t="str">
        <f>TEXT(INT((HOUR(F49)*3600+MINUTE(F49)*60+SECOND(F49))/$I$2/60),"0")&amp;"."&amp;TEXT(MOD((HOUR(F49)*3600+MINUTE(F49)*60+SECOND(F49))/$I$2,60),"00")&amp;"/km"</f>
        <v>4.27/km</v>
      </c>
      <c r="H49" s="21">
        <f>F49-$F$4</f>
        <v>0.0036689814814814797</v>
      </c>
      <c r="I49" s="21">
        <f>F49-INDEX($F$4:$F$1250,MATCH(D49,$D$4:$D$1250,0))</f>
        <v>0.0018171296296296286</v>
      </c>
    </row>
    <row r="50" spans="1:9" s="1" customFormat="1" ht="15" customHeight="1">
      <c r="A50" s="19">
        <v>47</v>
      </c>
      <c r="B50" s="44" t="s">
        <v>95</v>
      </c>
      <c r="C50" s="44" t="s">
        <v>399</v>
      </c>
      <c r="D50" s="45" t="s">
        <v>430</v>
      </c>
      <c r="E50" s="44" t="s">
        <v>96</v>
      </c>
      <c r="F50" s="45" t="s">
        <v>97</v>
      </c>
      <c r="G50" s="20" t="str">
        <f>TEXT(INT((HOUR(F50)*3600+MINUTE(F50)*60+SECOND(F50))/$I$2/60),"0")&amp;"."&amp;TEXT(MOD((HOUR(F50)*3600+MINUTE(F50)*60+SECOND(F50))/$I$2,60),"00")&amp;"/km"</f>
        <v>4.27/km</v>
      </c>
      <c r="H50" s="21">
        <f>F50-$F$4</f>
        <v>0.003692129629629627</v>
      </c>
      <c r="I50" s="21">
        <f>F50-INDEX($F$4:$F$1250,MATCH(D50,$D$4:$D$1250,0))</f>
        <v>0.002083333333333331</v>
      </c>
    </row>
    <row r="51" spans="1:9" s="1" customFormat="1" ht="15" customHeight="1">
      <c r="A51" s="19">
        <v>48</v>
      </c>
      <c r="B51" s="44" t="s">
        <v>98</v>
      </c>
      <c r="C51" s="44" t="s">
        <v>414</v>
      </c>
      <c r="D51" s="45" t="s">
        <v>443</v>
      </c>
      <c r="E51" s="44" t="s">
        <v>99</v>
      </c>
      <c r="F51" s="45" t="s">
        <v>100</v>
      </c>
      <c r="G51" s="20" t="str">
        <f>TEXT(INT((HOUR(F51)*3600+MINUTE(F51)*60+SECOND(F51))/$I$2/60),"0")&amp;"."&amp;TEXT(MOD((HOUR(F51)*3600+MINUTE(F51)*60+SECOND(F51))/$I$2,60),"00")&amp;"/km"</f>
        <v>4.28/km</v>
      </c>
      <c r="H51" s="21">
        <f>F51-$F$4</f>
        <v>0.003703703703703704</v>
      </c>
      <c r="I51" s="21">
        <f>F51-INDEX($F$4:$F$1250,MATCH(D51,$D$4:$D$1250,0))</f>
        <v>0.0017245370370370383</v>
      </c>
    </row>
    <row r="52" spans="1:9" s="1" customFormat="1" ht="15" customHeight="1">
      <c r="A52" s="19">
        <v>49</v>
      </c>
      <c r="B52" s="44" t="s">
        <v>66</v>
      </c>
      <c r="C52" s="44" t="s">
        <v>506</v>
      </c>
      <c r="D52" s="45" t="s">
        <v>433</v>
      </c>
      <c r="E52" s="44" t="s">
        <v>102</v>
      </c>
      <c r="F52" s="45" t="s">
        <v>101</v>
      </c>
      <c r="G52" s="20" t="str">
        <f>TEXT(INT((HOUR(F52)*3600+MINUTE(F52)*60+SECOND(F52))/$I$2/60),"0")&amp;"."&amp;TEXT(MOD((HOUR(F52)*3600+MINUTE(F52)*60+SECOND(F52))/$I$2,60),"00")&amp;"/km"</f>
        <v>4.28/km</v>
      </c>
      <c r="H52" s="21">
        <f>F52-$F$4</f>
        <v>0.003726851851851851</v>
      </c>
      <c r="I52" s="21">
        <f>F52-INDEX($F$4:$F$1250,MATCH(D52,$D$4:$D$1250,0))</f>
        <v>0.003726851851851851</v>
      </c>
    </row>
    <row r="53" spans="1:9" s="3" customFormat="1" ht="15" customHeight="1">
      <c r="A53" s="19">
        <v>50</v>
      </c>
      <c r="B53" s="44" t="s">
        <v>553</v>
      </c>
      <c r="C53" s="44" t="s">
        <v>404</v>
      </c>
      <c r="D53" s="45" t="s">
        <v>436</v>
      </c>
      <c r="E53" s="44" t="s">
        <v>422</v>
      </c>
      <c r="F53" s="45" t="s">
        <v>101</v>
      </c>
      <c r="G53" s="20" t="str">
        <f>TEXT(INT((HOUR(F53)*3600+MINUTE(F53)*60+SECOND(F53))/$I$2/60),"0")&amp;"."&amp;TEXT(MOD((HOUR(F53)*3600+MINUTE(F53)*60+SECOND(F53))/$I$2,60),"00")&amp;"/km"</f>
        <v>4.28/km</v>
      </c>
      <c r="H53" s="21">
        <f>F53-$F$4</f>
        <v>0.003726851851851851</v>
      </c>
      <c r="I53" s="21">
        <f>F53-INDEX($F$4:$F$1250,MATCH(D53,$D$4:$D$1250,0))</f>
        <v>0.002743055555555554</v>
      </c>
    </row>
    <row r="54" spans="1:9" s="1" customFormat="1" ht="15" customHeight="1">
      <c r="A54" s="48">
        <v>51</v>
      </c>
      <c r="B54" s="49" t="s">
        <v>103</v>
      </c>
      <c r="C54" s="49" t="s">
        <v>396</v>
      </c>
      <c r="D54" s="50" t="s">
        <v>433</v>
      </c>
      <c r="E54" s="49" t="s">
        <v>363</v>
      </c>
      <c r="F54" s="50" t="s">
        <v>104</v>
      </c>
      <c r="G54" s="51" t="str">
        <f>TEXT(INT((HOUR(F54)*3600+MINUTE(F54)*60+SECOND(F54))/$I$2/60),"0")&amp;"."&amp;TEXT(MOD((HOUR(F54)*3600+MINUTE(F54)*60+SECOND(F54))/$I$2,60),"00")&amp;"/km"</f>
        <v>4.29/km</v>
      </c>
      <c r="H54" s="52">
        <f>F54-$F$4</f>
        <v>0.0037731481481481487</v>
      </c>
      <c r="I54" s="52">
        <f>F54-INDEX($F$4:$F$1250,MATCH(D54,$D$4:$D$1250,0))</f>
        <v>0.0037731481481481487</v>
      </c>
    </row>
    <row r="55" spans="1:9" s="1" customFormat="1" ht="15" customHeight="1">
      <c r="A55" s="19">
        <v>52</v>
      </c>
      <c r="B55" s="44" t="s">
        <v>105</v>
      </c>
      <c r="C55" s="44" t="s">
        <v>386</v>
      </c>
      <c r="D55" s="45" t="s">
        <v>443</v>
      </c>
      <c r="E55" s="44" t="s">
        <v>422</v>
      </c>
      <c r="F55" s="45" t="s">
        <v>106</v>
      </c>
      <c r="G55" s="20" t="str">
        <f>TEXT(INT((HOUR(F55)*3600+MINUTE(F55)*60+SECOND(F55))/$I$2/60),"0")&amp;"."&amp;TEXT(MOD((HOUR(F55)*3600+MINUTE(F55)*60+SECOND(F55))/$I$2,60),"00")&amp;"/km"</f>
        <v>4.30/km</v>
      </c>
      <c r="H55" s="21">
        <f>F55-$F$4</f>
        <v>0.0038310185185185166</v>
      </c>
      <c r="I55" s="21">
        <f>F55-INDEX($F$4:$F$1250,MATCH(D55,$D$4:$D$1250,0))</f>
        <v>0.001851851851851851</v>
      </c>
    </row>
    <row r="56" spans="1:9" s="1" customFormat="1" ht="15" customHeight="1">
      <c r="A56" s="48">
        <v>53</v>
      </c>
      <c r="B56" s="49" t="s">
        <v>107</v>
      </c>
      <c r="C56" s="49" t="s">
        <v>494</v>
      </c>
      <c r="D56" s="50" t="s">
        <v>436</v>
      </c>
      <c r="E56" s="49" t="s">
        <v>363</v>
      </c>
      <c r="F56" s="50" t="s">
        <v>108</v>
      </c>
      <c r="G56" s="51" t="str">
        <f>TEXT(INT((HOUR(F56)*3600+MINUTE(F56)*60+SECOND(F56))/$I$2/60),"0")&amp;"."&amp;TEXT(MOD((HOUR(F56)*3600+MINUTE(F56)*60+SECOND(F56))/$I$2,60),"00")&amp;"/km"</f>
        <v>4.30/km</v>
      </c>
      <c r="H56" s="52">
        <f>F56-$F$4</f>
        <v>0.0038657407407407373</v>
      </c>
      <c r="I56" s="52">
        <f>F56-INDEX($F$4:$F$1250,MATCH(D56,$D$4:$D$1250,0))</f>
        <v>0.0028819444444444405</v>
      </c>
    </row>
    <row r="57" spans="1:9" s="1" customFormat="1" ht="15" customHeight="1">
      <c r="A57" s="19">
        <v>54</v>
      </c>
      <c r="B57" s="44" t="s">
        <v>501</v>
      </c>
      <c r="C57" s="44" t="s">
        <v>395</v>
      </c>
      <c r="D57" s="45" t="s">
        <v>436</v>
      </c>
      <c r="E57" s="44" t="s">
        <v>422</v>
      </c>
      <c r="F57" s="45" t="s">
        <v>108</v>
      </c>
      <c r="G57" s="20" t="str">
        <f>TEXT(INT((HOUR(F57)*3600+MINUTE(F57)*60+SECOND(F57))/$I$2/60),"0")&amp;"."&amp;TEXT(MOD((HOUR(F57)*3600+MINUTE(F57)*60+SECOND(F57))/$I$2,60),"00")&amp;"/km"</f>
        <v>4.30/km</v>
      </c>
      <c r="H57" s="21">
        <f>F57-$F$4</f>
        <v>0.0038657407407407373</v>
      </c>
      <c r="I57" s="21">
        <f>F57-INDEX($F$4:$F$1250,MATCH(D57,$D$4:$D$1250,0))</f>
        <v>0.0028819444444444405</v>
      </c>
    </row>
    <row r="58" spans="1:9" s="1" customFormat="1" ht="15" customHeight="1">
      <c r="A58" s="19">
        <v>55</v>
      </c>
      <c r="B58" s="44" t="s">
        <v>110</v>
      </c>
      <c r="C58" s="44" t="s">
        <v>466</v>
      </c>
      <c r="D58" s="45" t="s">
        <v>452</v>
      </c>
      <c r="E58" s="44" t="s">
        <v>426</v>
      </c>
      <c r="F58" s="45" t="s">
        <v>109</v>
      </c>
      <c r="G58" s="20" t="str">
        <f>TEXT(INT((HOUR(F58)*3600+MINUTE(F58)*60+SECOND(F58))/$I$2/60),"0")&amp;"."&amp;TEXT(MOD((HOUR(F58)*3600+MINUTE(F58)*60+SECOND(F58))/$I$2,60),"00")&amp;"/km"</f>
        <v>4.32/km</v>
      </c>
      <c r="H58" s="21">
        <f>F58-$F$4</f>
        <v>0.003958333333333333</v>
      </c>
      <c r="I58" s="21">
        <f>F58-INDEX($F$4:$F$1250,MATCH(D58,$D$4:$D$1250,0))</f>
        <v>0.0035532407407407405</v>
      </c>
    </row>
    <row r="59" spans="1:9" s="1" customFormat="1" ht="15" customHeight="1">
      <c r="A59" s="19">
        <v>56</v>
      </c>
      <c r="B59" s="44" t="s">
        <v>493</v>
      </c>
      <c r="C59" s="44" t="s">
        <v>387</v>
      </c>
      <c r="D59" s="45" t="s">
        <v>430</v>
      </c>
      <c r="E59" s="44" t="s">
        <v>422</v>
      </c>
      <c r="F59" s="45" t="s">
        <v>109</v>
      </c>
      <c r="G59" s="20" t="str">
        <f>TEXT(INT((HOUR(F59)*3600+MINUTE(F59)*60+SECOND(F59))/$I$2/60),"0")&amp;"."&amp;TEXT(MOD((HOUR(F59)*3600+MINUTE(F59)*60+SECOND(F59))/$I$2,60),"00")&amp;"/km"</f>
        <v>4.32/km</v>
      </c>
      <c r="H59" s="21">
        <f>F59-$F$4</f>
        <v>0.003958333333333333</v>
      </c>
      <c r="I59" s="21">
        <f>F59-INDEX($F$4:$F$1250,MATCH(D59,$D$4:$D$1250,0))</f>
        <v>0.002349537037037037</v>
      </c>
    </row>
    <row r="60" spans="1:9" s="1" customFormat="1" ht="15" customHeight="1">
      <c r="A60" s="19">
        <v>57</v>
      </c>
      <c r="B60" s="44" t="s">
        <v>503</v>
      </c>
      <c r="C60" s="44" t="s">
        <v>378</v>
      </c>
      <c r="D60" s="45" t="s">
        <v>432</v>
      </c>
      <c r="E60" s="44" t="s">
        <v>422</v>
      </c>
      <c r="F60" s="45" t="s">
        <v>111</v>
      </c>
      <c r="G60" s="20" t="str">
        <f>TEXT(INT((HOUR(F60)*3600+MINUTE(F60)*60+SECOND(F60))/$I$2/60),"0")&amp;"."&amp;TEXT(MOD((HOUR(F60)*3600+MINUTE(F60)*60+SECOND(F60))/$I$2,60),"00")&amp;"/km"</f>
        <v>4.32/km</v>
      </c>
      <c r="H60" s="21">
        <f>F60-$F$4</f>
        <v>0.003969907407407406</v>
      </c>
      <c r="I60" s="21">
        <f>F60-INDEX($F$4:$F$1250,MATCH(D60,$D$4:$D$1250,0))</f>
        <v>0.003263888888888889</v>
      </c>
    </row>
    <row r="61" spans="1:9" s="1" customFormat="1" ht="15" customHeight="1">
      <c r="A61" s="19">
        <v>58</v>
      </c>
      <c r="B61" s="44" t="s">
        <v>567</v>
      </c>
      <c r="C61" s="44" t="s">
        <v>393</v>
      </c>
      <c r="D61" s="45" t="s">
        <v>432</v>
      </c>
      <c r="E61" s="44" t="s">
        <v>422</v>
      </c>
      <c r="F61" s="45" t="s">
        <v>112</v>
      </c>
      <c r="G61" s="20" t="str">
        <f>TEXT(INT((HOUR(F61)*3600+MINUTE(F61)*60+SECOND(F61))/$I$2/60),"0")&amp;"."&amp;TEXT(MOD((HOUR(F61)*3600+MINUTE(F61)*60+SECOND(F61))/$I$2,60),"00")&amp;"/km"</f>
        <v>4.33/km</v>
      </c>
      <c r="H61" s="21">
        <f>F61-$F$4</f>
        <v>0.004039351851851851</v>
      </c>
      <c r="I61" s="21">
        <f>F61-INDEX($F$4:$F$1250,MATCH(D61,$D$4:$D$1250,0))</f>
        <v>0.003333333333333334</v>
      </c>
    </row>
    <row r="62" spans="1:9" s="1" customFormat="1" ht="15" customHeight="1">
      <c r="A62" s="48">
        <v>59</v>
      </c>
      <c r="B62" s="49" t="s">
        <v>113</v>
      </c>
      <c r="C62" s="49" t="s">
        <v>518</v>
      </c>
      <c r="D62" s="50" t="s">
        <v>462</v>
      </c>
      <c r="E62" s="49" t="s">
        <v>363</v>
      </c>
      <c r="F62" s="50" t="s">
        <v>114</v>
      </c>
      <c r="G62" s="51" t="str">
        <f>TEXT(INT((HOUR(F62)*3600+MINUTE(F62)*60+SECOND(F62))/$I$2/60),"0")&amp;"."&amp;TEXT(MOD((HOUR(F62)*3600+MINUTE(F62)*60+SECOND(F62))/$I$2,60),"00")&amp;"/km"</f>
        <v>4.34/km</v>
      </c>
      <c r="H62" s="52">
        <f>F62-$F$4</f>
        <v>0.0040856481481481455</v>
      </c>
      <c r="I62" s="52">
        <f>F62-INDEX($F$4:$F$1250,MATCH(D62,$D$4:$D$1250,0))</f>
        <v>0</v>
      </c>
    </row>
    <row r="63" spans="1:9" s="1" customFormat="1" ht="15" customHeight="1">
      <c r="A63" s="19">
        <v>60</v>
      </c>
      <c r="B63" s="44" t="s">
        <v>484</v>
      </c>
      <c r="C63" s="44" t="s">
        <v>473</v>
      </c>
      <c r="D63" s="45" t="s">
        <v>436</v>
      </c>
      <c r="E63" s="44" t="s">
        <v>210</v>
      </c>
      <c r="F63" s="45" t="s">
        <v>115</v>
      </c>
      <c r="G63" s="20" t="str">
        <f>TEXT(INT((HOUR(F63)*3600+MINUTE(F63)*60+SECOND(F63))/$I$2/60),"0")&amp;"."&amp;TEXT(MOD((HOUR(F63)*3600+MINUTE(F63)*60+SECOND(F63))/$I$2,60),"00")&amp;"/km"</f>
        <v>4.35/km</v>
      </c>
      <c r="H63" s="21">
        <f>F63-$F$4</f>
        <v>0.004143518518518517</v>
      </c>
      <c r="I63" s="21">
        <f>F63-INDEX($F$4:$F$1250,MATCH(D63,$D$4:$D$1250,0))</f>
        <v>0.00315972222222222</v>
      </c>
    </row>
    <row r="64" spans="1:9" s="1" customFormat="1" ht="15" customHeight="1">
      <c r="A64" s="19">
        <v>61</v>
      </c>
      <c r="B64" s="44" t="s">
        <v>495</v>
      </c>
      <c r="C64" s="44" t="s">
        <v>383</v>
      </c>
      <c r="D64" s="45" t="s">
        <v>432</v>
      </c>
      <c r="E64" s="44" t="s">
        <v>235</v>
      </c>
      <c r="F64" s="45" t="s">
        <v>116</v>
      </c>
      <c r="G64" s="20" t="str">
        <f>TEXT(INT((HOUR(F64)*3600+MINUTE(F64)*60+SECOND(F64))/$I$2/60),"0")&amp;"."&amp;TEXT(MOD((HOUR(F64)*3600+MINUTE(F64)*60+SECOND(F64))/$I$2,60),"00")&amp;"/km"</f>
        <v>4.35/km</v>
      </c>
      <c r="H64" s="21">
        <f>F64-$F$4</f>
        <v>0.004166666666666664</v>
      </c>
      <c r="I64" s="21">
        <f>F64-INDEX($F$4:$F$1250,MATCH(D64,$D$4:$D$1250,0))</f>
        <v>0.0034606481481481467</v>
      </c>
    </row>
    <row r="65" spans="1:9" s="1" customFormat="1" ht="15" customHeight="1">
      <c r="A65" s="19">
        <v>62</v>
      </c>
      <c r="B65" s="44" t="s">
        <v>117</v>
      </c>
      <c r="C65" s="44" t="s">
        <v>415</v>
      </c>
      <c r="D65" s="45" t="s">
        <v>457</v>
      </c>
      <c r="E65" s="44" t="s">
        <v>361</v>
      </c>
      <c r="F65" s="45" t="s">
        <v>118</v>
      </c>
      <c r="G65" s="20" t="str">
        <f>TEXT(INT((HOUR(F65)*3600+MINUTE(F65)*60+SECOND(F65))/$I$2/60),"0")&amp;"."&amp;TEXT(MOD((HOUR(F65)*3600+MINUTE(F65)*60+SECOND(F65))/$I$2,60),"00")&amp;"/km"</f>
        <v>4.35/km</v>
      </c>
      <c r="H65" s="21">
        <f>F65-$F$4</f>
        <v>0.004178240740740738</v>
      </c>
      <c r="I65" s="21">
        <f>F65-INDEX($F$4:$F$1250,MATCH(D65,$D$4:$D$1250,0))</f>
        <v>0.0020601851851851823</v>
      </c>
    </row>
    <row r="66" spans="1:9" s="1" customFormat="1" ht="15" customHeight="1">
      <c r="A66" s="19">
        <v>63</v>
      </c>
      <c r="B66" s="44" t="s">
        <v>119</v>
      </c>
      <c r="C66" s="44" t="s">
        <v>414</v>
      </c>
      <c r="D66" s="45" t="s">
        <v>436</v>
      </c>
      <c r="E66" s="44" t="s">
        <v>426</v>
      </c>
      <c r="F66" s="45" t="s">
        <v>118</v>
      </c>
      <c r="G66" s="20" t="str">
        <f>TEXT(INT((HOUR(F66)*3600+MINUTE(F66)*60+SECOND(F66))/$I$2/60),"0")&amp;"."&amp;TEXT(MOD((HOUR(F66)*3600+MINUTE(F66)*60+SECOND(F66))/$I$2,60),"00")&amp;"/km"</f>
        <v>4.35/km</v>
      </c>
      <c r="H66" s="21">
        <f>F66-$F$4</f>
        <v>0.004178240740740738</v>
      </c>
      <c r="I66" s="21">
        <f>F66-INDEX($F$4:$F$1250,MATCH(D66,$D$4:$D$1250,0))</f>
        <v>0.0031944444444444407</v>
      </c>
    </row>
    <row r="67" spans="1:9" s="1" customFormat="1" ht="15" customHeight="1">
      <c r="A67" s="19">
        <v>64</v>
      </c>
      <c r="B67" s="44" t="s">
        <v>491</v>
      </c>
      <c r="C67" s="44" t="s">
        <v>410</v>
      </c>
      <c r="D67" s="45" t="s">
        <v>443</v>
      </c>
      <c r="E67" s="44" t="s">
        <v>120</v>
      </c>
      <c r="F67" s="45" t="s">
        <v>121</v>
      </c>
      <c r="G67" s="20" t="str">
        <f>TEXT(INT((HOUR(F67)*3600+MINUTE(F67)*60+SECOND(F67))/$I$2/60),"0")&amp;"."&amp;TEXT(MOD((HOUR(F67)*3600+MINUTE(F67)*60+SECOND(F67))/$I$2,60),"00")&amp;"/km"</f>
        <v>4.36/km</v>
      </c>
      <c r="H67" s="21">
        <f>F67-$F$4</f>
        <v>0.004236111111111112</v>
      </c>
      <c r="I67" s="21">
        <f>F67-INDEX($F$4:$F$1250,MATCH(D67,$D$4:$D$1250,0))</f>
        <v>0.002256944444444447</v>
      </c>
    </row>
    <row r="68" spans="1:9" s="1" customFormat="1" ht="15" customHeight="1">
      <c r="A68" s="19">
        <v>65</v>
      </c>
      <c r="B68" s="44" t="s">
        <v>122</v>
      </c>
      <c r="C68" s="44" t="s">
        <v>507</v>
      </c>
      <c r="D68" s="45" t="s">
        <v>433</v>
      </c>
      <c r="E68" s="44" t="s">
        <v>123</v>
      </c>
      <c r="F68" s="45" t="s">
        <v>124</v>
      </c>
      <c r="G68" s="20" t="str">
        <f>TEXT(INT((HOUR(F68)*3600+MINUTE(F68)*60+SECOND(F68))/$I$2/60),"0")&amp;"."&amp;TEXT(MOD((HOUR(F68)*3600+MINUTE(F68)*60+SECOND(F68))/$I$2,60),"00")&amp;"/km"</f>
        <v>4.38/km</v>
      </c>
      <c r="H68" s="21">
        <f>F68-$F$4</f>
        <v>0.004363425925925925</v>
      </c>
      <c r="I68" s="21">
        <f>F68-INDEX($F$4:$F$1250,MATCH(D68,$D$4:$D$1250,0))</f>
        <v>0.004363425925925925</v>
      </c>
    </row>
    <row r="69" spans="1:9" s="1" customFormat="1" ht="15" customHeight="1">
      <c r="A69" s="19">
        <v>66</v>
      </c>
      <c r="B69" s="44" t="s">
        <v>526</v>
      </c>
      <c r="C69" s="44" t="s">
        <v>384</v>
      </c>
      <c r="D69" s="45" t="s">
        <v>436</v>
      </c>
      <c r="E69" s="44" t="s">
        <v>422</v>
      </c>
      <c r="F69" s="45" t="s">
        <v>125</v>
      </c>
      <c r="G69" s="20" t="str">
        <f>TEXT(INT((HOUR(F69)*3600+MINUTE(F69)*60+SECOND(F69))/$I$2/60),"0")&amp;"."&amp;TEXT(MOD((HOUR(F69)*3600+MINUTE(F69)*60+SECOND(F69))/$I$2,60),"00")&amp;"/km"</f>
        <v>4.39/km</v>
      </c>
      <c r="H69" s="21">
        <f>F69-$F$4</f>
        <v>0.004409722222222223</v>
      </c>
      <c r="I69" s="21">
        <f>F69-INDEX($F$4:$F$1250,MATCH(D69,$D$4:$D$1250,0))</f>
        <v>0.003425925925925926</v>
      </c>
    </row>
    <row r="70" spans="1:9" s="1" customFormat="1" ht="15" customHeight="1">
      <c r="A70" s="19">
        <v>67</v>
      </c>
      <c r="B70" s="44" t="s">
        <v>126</v>
      </c>
      <c r="C70" s="44" t="s">
        <v>390</v>
      </c>
      <c r="D70" s="45" t="s">
        <v>432</v>
      </c>
      <c r="E70" s="44" t="s">
        <v>422</v>
      </c>
      <c r="F70" s="45" t="s">
        <v>127</v>
      </c>
      <c r="G70" s="20" t="str">
        <f>TEXT(INT((HOUR(F70)*3600+MINUTE(F70)*60+SECOND(F70))/$I$2/60),"0")&amp;"."&amp;TEXT(MOD((HOUR(F70)*3600+MINUTE(F70)*60+SECOND(F70))/$I$2,60),"00")&amp;"/km"</f>
        <v>4.39/km</v>
      </c>
      <c r="H70" s="21">
        <f>F70-$F$4</f>
        <v>0.004444444444444444</v>
      </c>
      <c r="I70" s="21">
        <f>F70-INDEX($F$4:$F$1250,MATCH(D70,$D$4:$D$1250,0))</f>
        <v>0.0037384259259259263</v>
      </c>
    </row>
    <row r="71" spans="1:9" s="1" customFormat="1" ht="15" customHeight="1">
      <c r="A71" s="19">
        <v>68</v>
      </c>
      <c r="B71" s="44" t="s">
        <v>476</v>
      </c>
      <c r="C71" s="44" t="s">
        <v>396</v>
      </c>
      <c r="D71" s="45" t="s">
        <v>432</v>
      </c>
      <c r="E71" s="44" t="s">
        <v>422</v>
      </c>
      <c r="F71" s="45" t="s">
        <v>128</v>
      </c>
      <c r="G71" s="20" t="str">
        <f>TEXT(INT((HOUR(F71)*3600+MINUTE(F71)*60+SECOND(F71))/$I$2/60),"0")&amp;"."&amp;TEXT(MOD((HOUR(F71)*3600+MINUTE(F71)*60+SECOND(F71))/$I$2,60),"00")&amp;"/km"</f>
        <v>4.41/km</v>
      </c>
      <c r="H71" s="21">
        <f>F71-$F$4</f>
        <v>0.004525462962962962</v>
      </c>
      <c r="I71" s="21">
        <f>F71-INDEX($F$4:$F$1250,MATCH(D71,$D$4:$D$1250,0))</f>
        <v>0.0038194444444444448</v>
      </c>
    </row>
    <row r="72" spans="1:9" s="1" customFormat="1" ht="15" customHeight="1">
      <c r="A72" s="19">
        <v>69</v>
      </c>
      <c r="B72" s="44" t="s">
        <v>129</v>
      </c>
      <c r="C72" s="44" t="s">
        <v>415</v>
      </c>
      <c r="D72" s="45" t="s">
        <v>443</v>
      </c>
      <c r="E72" s="44" t="s">
        <v>99</v>
      </c>
      <c r="F72" s="45" t="s">
        <v>130</v>
      </c>
      <c r="G72" s="20" t="str">
        <f>TEXT(INT((HOUR(F72)*3600+MINUTE(F72)*60+SECOND(F72))/$I$2/60),"0")&amp;"."&amp;TEXT(MOD((HOUR(F72)*3600+MINUTE(F72)*60+SECOND(F72))/$I$2,60),"00")&amp;"/km"</f>
        <v>4.41/km</v>
      </c>
      <c r="H72" s="21">
        <f>F72-$F$4</f>
        <v>0.004548611111111109</v>
      </c>
      <c r="I72" s="21">
        <f>F72-INDEX($F$4:$F$1250,MATCH(D72,$D$4:$D$1250,0))</f>
        <v>0.0025694444444444436</v>
      </c>
    </row>
    <row r="73" spans="1:9" s="1" customFormat="1" ht="15" customHeight="1">
      <c r="A73" s="19">
        <v>70</v>
      </c>
      <c r="B73" s="44" t="s">
        <v>488</v>
      </c>
      <c r="C73" s="44" t="s">
        <v>397</v>
      </c>
      <c r="D73" s="45" t="s">
        <v>432</v>
      </c>
      <c r="E73" s="44" t="s">
        <v>131</v>
      </c>
      <c r="F73" s="45" t="s">
        <v>132</v>
      </c>
      <c r="G73" s="20" t="str">
        <f>TEXT(INT((HOUR(F73)*3600+MINUTE(F73)*60+SECOND(F73))/$I$2/60),"0")&amp;"."&amp;TEXT(MOD((HOUR(F73)*3600+MINUTE(F73)*60+SECOND(F73))/$I$2,60),"00")&amp;"/km"</f>
        <v>4.41/km</v>
      </c>
      <c r="H73" s="21">
        <f>F73-$F$4</f>
        <v>0.00457175925925926</v>
      </c>
      <c r="I73" s="21">
        <f>F73-INDEX($F$4:$F$1250,MATCH(D73,$D$4:$D$1250,0))</f>
        <v>0.0038657407407407425</v>
      </c>
    </row>
    <row r="74" spans="1:9" s="1" customFormat="1" ht="15" customHeight="1">
      <c r="A74" s="19">
        <v>71</v>
      </c>
      <c r="B74" s="44" t="s">
        <v>459</v>
      </c>
      <c r="C74" s="44" t="s">
        <v>406</v>
      </c>
      <c r="D74" s="45" t="s">
        <v>443</v>
      </c>
      <c r="E74" s="44" t="s">
        <v>426</v>
      </c>
      <c r="F74" s="45" t="s">
        <v>133</v>
      </c>
      <c r="G74" s="20" t="str">
        <f>TEXT(INT((HOUR(F74)*3600+MINUTE(F74)*60+SECOND(F74))/$I$2/60),"0")&amp;"."&amp;TEXT(MOD((HOUR(F74)*3600+MINUTE(F74)*60+SECOND(F74))/$I$2,60),"00")&amp;"/km"</f>
        <v>4.42/km</v>
      </c>
      <c r="H74" s="21">
        <f>F74-$F$4</f>
        <v>0.004629629629629628</v>
      </c>
      <c r="I74" s="21">
        <f>F74-INDEX($F$4:$F$1250,MATCH(D74,$D$4:$D$1250,0))</f>
        <v>0.002650462962962962</v>
      </c>
    </row>
    <row r="75" spans="1:9" s="1" customFormat="1" ht="15" customHeight="1">
      <c r="A75" s="48">
        <v>72</v>
      </c>
      <c r="B75" s="49" t="s">
        <v>134</v>
      </c>
      <c r="C75" s="49" t="s">
        <v>420</v>
      </c>
      <c r="D75" s="50" t="s">
        <v>432</v>
      </c>
      <c r="E75" s="49" t="s">
        <v>363</v>
      </c>
      <c r="F75" s="50" t="s">
        <v>135</v>
      </c>
      <c r="G75" s="51" t="str">
        <f>TEXT(INT((HOUR(F75)*3600+MINUTE(F75)*60+SECOND(F75))/$I$2/60),"0")&amp;"."&amp;TEXT(MOD((HOUR(F75)*3600+MINUTE(F75)*60+SECOND(F75))/$I$2,60),"00")&amp;"/km"</f>
        <v>4.43/km</v>
      </c>
      <c r="H75" s="52">
        <f>F75-$F$4</f>
        <v>0.004675925925925925</v>
      </c>
      <c r="I75" s="52">
        <f>F75-INDEX($F$4:$F$1250,MATCH(D75,$D$4:$D$1250,0))</f>
        <v>0.003969907407407408</v>
      </c>
    </row>
    <row r="76" spans="1:9" s="1" customFormat="1" ht="15" customHeight="1">
      <c r="A76" s="19">
        <v>73</v>
      </c>
      <c r="B76" s="44" t="s">
        <v>136</v>
      </c>
      <c r="C76" s="44" t="s">
        <v>397</v>
      </c>
      <c r="D76" s="45" t="s">
        <v>457</v>
      </c>
      <c r="E76" s="44" t="s">
        <v>426</v>
      </c>
      <c r="F76" s="45" t="s">
        <v>137</v>
      </c>
      <c r="G76" s="20" t="str">
        <f>TEXT(INT((HOUR(F76)*3600+MINUTE(F76)*60+SECOND(F76))/$I$2/60),"0")&amp;"."&amp;TEXT(MOD((HOUR(F76)*3600+MINUTE(F76)*60+SECOND(F76))/$I$2,60),"00")&amp;"/km"</f>
        <v>4.43/km</v>
      </c>
      <c r="H76" s="21">
        <f>F76-$F$4</f>
        <v>0.0046990740740740725</v>
      </c>
      <c r="I76" s="21">
        <f>F76-INDEX($F$4:$F$1250,MATCH(D76,$D$4:$D$1250,0))</f>
        <v>0.002581018518518517</v>
      </c>
    </row>
    <row r="77" spans="1:9" s="1" customFormat="1" ht="15" customHeight="1">
      <c r="A77" s="19">
        <v>74</v>
      </c>
      <c r="B77" s="44" t="s">
        <v>138</v>
      </c>
      <c r="C77" s="44" t="s">
        <v>139</v>
      </c>
      <c r="D77" s="45" t="s">
        <v>450</v>
      </c>
      <c r="E77" s="44" t="s">
        <v>361</v>
      </c>
      <c r="F77" s="45" t="s">
        <v>140</v>
      </c>
      <c r="G77" s="20" t="str">
        <f>TEXT(INT((HOUR(F77)*3600+MINUTE(F77)*60+SECOND(F77))/$I$2/60),"0")&amp;"."&amp;TEXT(MOD((HOUR(F77)*3600+MINUTE(F77)*60+SECOND(F77))/$I$2,60),"00")&amp;"/km"</f>
        <v>4.44/km</v>
      </c>
      <c r="H77" s="21">
        <f>F77-$F$4</f>
        <v>0.004768518518518517</v>
      </c>
      <c r="I77" s="21">
        <f>F77-INDEX($F$4:$F$1250,MATCH(D77,$D$4:$D$1250,0))</f>
        <v>0.002175925925925925</v>
      </c>
    </row>
    <row r="78" spans="1:9" s="1" customFormat="1" ht="15" customHeight="1">
      <c r="A78" s="19">
        <v>75</v>
      </c>
      <c r="B78" s="44" t="s">
        <v>141</v>
      </c>
      <c r="C78" s="44" t="s">
        <v>378</v>
      </c>
      <c r="D78" s="45" t="s">
        <v>436</v>
      </c>
      <c r="E78" s="44" t="s">
        <v>422</v>
      </c>
      <c r="F78" s="45" t="s">
        <v>142</v>
      </c>
      <c r="G78" s="20" t="str">
        <f>TEXT(INT((HOUR(F78)*3600+MINUTE(F78)*60+SECOND(F78))/$I$2/60),"0")&amp;"."&amp;TEXT(MOD((HOUR(F78)*3600+MINUTE(F78)*60+SECOND(F78))/$I$2,60),"00")&amp;"/km"</f>
        <v>4.46/km</v>
      </c>
      <c r="H78" s="21">
        <f>F78-$F$4</f>
        <v>0.004872685185185183</v>
      </c>
      <c r="I78" s="21">
        <f>F78-INDEX($F$4:$F$1250,MATCH(D78,$D$4:$D$1250,0))</f>
        <v>0.003888888888888886</v>
      </c>
    </row>
    <row r="79" spans="1:9" s="1" customFormat="1" ht="15" customHeight="1">
      <c r="A79" s="19">
        <v>76</v>
      </c>
      <c r="B79" s="44" t="s">
        <v>520</v>
      </c>
      <c r="C79" s="44" t="s">
        <v>521</v>
      </c>
      <c r="D79" s="45" t="s">
        <v>432</v>
      </c>
      <c r="E79" s="44" t="s">
        <v>422</v>
      </c>
      <c r="F79" s="45" t="s">
        <v>143</v>
      </c>
      <c r="G79" s="20" t="str">
        <f>TEXT(INT((HOUR(F79)*3600+MINUTE(F79)*60+SECOND(F79))/$I$2/60),"0")&amp;"."&amp;TEXT(MOD((HOUR(F79)*3600+MINUTE(F79)*60+SECOND(F79))/$I$2,60),"00")&amp;"/km"</f>
        <v>4.46/km</v>
      </c>
      <c r="H79" s="21">
        <f>F79-$F$4</f>
        <v>0.00488425925925926</v>
      </c>
      <c r="I79" s="21">
        <f>F79-INDEX($F$4:$F$1250,MATCH(D79,$D$4:$D$1250,0))</f>
        <v>0.004178240740740743</v>
      </c>
    </row>
    <row r="80" spans="1:9" s="3" customFormat="1" ht="15" customHeight="1">
      <c r="A80" s="19">
        <v>77</v>
      </c>
      <c r="B80" s="44" t="s">
        <v>533</v>
      </c>
      <c r="C80" s="44" t="s">
        <v>458</v>
      </c>
      <c r="D80" s="45" t="s">
        <v>436</v>
      </c>
      <c r="E80" s="44" t="s">
        <v>422</v>
      </c>
      <c r="F80" s="45" t="s">
        <v>144</v>
      </c>
      <c r="G80" s="20" t="str">
        <f>TEXT(INT((HOUR(F80)*3600+MINUTE(F80)*60+SECOND(F80))/$I$2/60),"0")&amp;"."&amp;TEXT(MOD((HOUR(F80)*3600+MINUTE(F80)*60+SECOND(F80))/$I$2,60),"00")&amp;"/km"</f>
        <v>4.48/km</v>
      </c>
      <c r="H80" s="21">
        <f>F80-$F$4</f>
        <v>0.004976851851851852</v>
      </c>
      <c r="I80" s="21">
        <f>F80-INDEX($F$4:$F$1250,MATCH(D80,$D$4:$D$1250,0))</f>
        <v>0.003993055555555555</v>
      </c>
    </row>
    <row r="81" spans="1:9" s="1" customFormat="1" ht="15" customHeight="1">
      <c r="A81" s="19">
        <v>78</v>
      </c>
      <c r="B81" s="44" t="s">
        <v>5</v>
      </c>
      <c r="C81" s="44" t="s">
        <v>470</v>
      </c>
      <c r="D81" s="45" t="s">
        <v>443</v>
      </c>
      <c r="E81" s="44" t="s">
        <v>359</v>
      </c>
      <c r="F81" s="45" t="s">
        <v>145</v>
      </c>
      <c r="G81" s="20" t="str">
        <f>TEXT(INT((HOUR(F81)*3600+MINUTE(F81)*60+SECOND(F81))/$I$2/60),"0")&amp;"."&amp;TEXT(MOD((HOUR(F81)*3600+MINUTE(F81)*60+SECOND(F81))/$I$2,60),"00")&amp;"/km"</f>
        <v>4.48/km</v>
      </c>
      <c r="H81" s="21">
        <f>F81-$F$4</f>
        <v>0.004988425925925926</v>
      </c>
      <c r="I81" s="21">
        <f>F81-INDEX($F$4:$F$1250,MATCH(D81,$D$4:$D$1250,0))</f>
        <v>0.00300925925925926</v>
      </c>
    </row>
    <row r="82" spans="1:9" s="1" customFormat="1" ht="15" customHeight="1">
      <c r="A82" s="19">
        <v>79</v>
      </c>
      <c r="B82" s="44" t="s">
        <v>146</v>
      </c>
      <c r="C82" s="44" t="s">
        <v>147</v>
      </c>
      <c r="D82" s="45" t="s">
        <v>464</v>
      </c>
      <c r="E82" s="44" t="s">
        <v>360</v>
      </c>
      <c r="F82" s="45" t="s">
        <v>148</v>
      </c>
      <c r="G82" s="20" t="str">
        <f>TEXT(INT((HOUR(F82)*3600+MINUTE(F82)*60+SECOND(F82))/$I$2/60),"0")&amp;"."&amp;TEXT(MOD((HOUR(F82)*3600+MINUTE(F82)*60+SECOND(F82))/$I$2,60),"00")&amp;"/km"</f>
        <v>4.49/km</v>
      </c>
      <c r="H82" s="21">
        <f>F82-$F$4</f>
        <v>0.005092592592592591</v>
      </c>
      <c r="I82" s="21">
        <f>F82-INDEX($F$4:$F$1250,MATCH(D82,$D$4:$D$1250,0))</f>
        <v>0</v>
      </c>
    </row>
    <row r="83" spans="1:9" s="1" customFormat="1" ht="15" customHeight="1">
      <c r="A83" s="19">
        <v>80</v>
      </c>
      <c r="B83" s="44" t="s">
        <v>496</v>
      </c>
      <c r="C83" s="44" t="s">
        <v>392</v>
      </c>
      <c r="D83" s="45" t="s">
        <v>433</v>
      </c>
      <c r="E83" s="44" t="s">
        <v>210</v>
      </c>
      <c r="F83" s="45" t="s">
        <v>149</v>
      </c>
      <c r="G83" s="20" t="str">
        <f>TEXT(INT((HOUR(F83)*3600+MINUTE(F83)*60+SECOND(F83))/$I$2/60),"0")&amp;"."&amp;TEXT(MOD((HOUR(F83)*3600+MINUTE(F83)*60+SECOND(F83))/$I$2,60),"00")&amp;"/km"</f>
        <v>4.50/km</v>
      </c>
      <c r="H83" s="21">
        <f>F83-$F$4</f>
        <v>0.005138888888888889</v>
      </c>
      <c r="I83" s="21">
        <f>F83-INDEX($F$4:$F$1250,MATCH(D83,$D$4:$D$1250,0))</f>
        <v>0.005138888888888889</v>
      </c>
    </row>
    <row r="84" spans="1:9" ht="15" customHeight="1">
      <c r="A84" s="19">
        <v>81</v>
      </c>
      <c r="B84" s="44" t="s">
        <v>150</v>
      </c>
      <c r="C84" s="44" t="s">
        <v>468</v>
      </c>
      <c r="D84" s="45" t="s">
        <v>433</v>
      </c>
      <c r="E84" s="44" t="s">
        <v>218</v>
      </c>
      <c r="F84" s="45" t="s">
        <v>151</v>
      </c>
      <c r="G84" s="20" t="str">
        <f>TEXT(INT((HOUR(F84)*3600+MINUTE(F84)*60+SECOND(F84))/$I$2/60),"0")&amp;"."&amp;TEXT(MOD((HOUR(F84)*3600+MINUTE(F84)*60+SECOND(F84))/$I$2,60),"00")&amp;"/km"</f>
        <v>4.51/km</v>
      </c>
      <c r="H84" s="21">
        <f>F84-$F$4</f>
        <v>0.005208333333333334</v>
      </c>
      <c r="I84" s="21">
        <f>F84-INDEX($F$4:$F$1250,MATCH(D84,$D$4:$D$1250,0))</f>
        <v>0.005208333333333334</v>
      </c>
    </row>
    <row r="85" spans="1:9" ht="15" customHeight="1">
      <c r="A85" s="19">
        <v>82</v>
      </c>
      <c r="B85" s="44" t="s">
        <v>498</v>
      </c>
      <c r="C85" s="44" t="s">
        <v>499</v>
      </c>
      <c r="D85" s="45" t="s">
        <v>451</v>
      </c>
      <c r="E85" s="44" t="s">
        <v>120</v>
      </c>
      <c r="F85" s="45" t="s">
        <v>152</v>
      </c>
      <c r="G85" s="20" t="str">
        <f>TEXT(INT((HOUR(F85)*3600+MINUTE(F85)*60+SECOND(F85))/$I$2/60),"0")&amp;"."&amp;TEXT(MOD((HOUR(F85)*3600+MINUTE(F85)*60+SECOND(F85))/$I$2,60),"00")&amp;"/km"</f>
        <v>4.53/km</v>
      </c>
      <c r="H85" s="21">
        <f>F85-$F$4</f>
        <v>0.005289351851851849</v>
      </c>
      <c r="I85" s="21">
        <f>F85-INDEX($F$4:$F$1250,MATCH(D85,$D$4:$D$1250,0))</f>
        <v>0.0029745370370370325</v>
      </c>
    </row>
    <row r="86" spans="1:9" ht="15" customHeight="1">
      <c r="A86" s="19">
        <v>83</v>
      </c>
      <c r="B86" s="44" t="s">
        <v>153</v>
      </c>
      <c r="C86" s="44" t="s">
        <v>388</v>
      </c>
      <c r="D86" s="45" t="s">
        <v>436</v>
      </c>
      <c r="E86" s="44" t="s">
        <v>426</v>
      </c>
      <c r="F86" s="45" t="s">
        <v>154</v>
      </c>
      <c r="G86" s="20" t="str">
        <f>TEXT(INT((HOUR(F86)*3600+MINUTE(F86)*60+SECOND(F86))/$I$2/60),"0")&amp;"."&amp;TEXT(MOD((HOUR(F86)*3600+MINUTE(F86)*60+SECOND(F86))/$I$2,60),"00")&amp;"/km"</f>
        <v>4.53/km</v>
      </c>
      <c r="H86" s="21">
        <f>F86-$F$4</f>
        <v>0.005324074074074073</v>
      </c>
      <c r="I86" s="21">
        <f>F86-INDEX($F$4:$F$1250,MATCH(D86,$D$4:$D$1250,0))</f>
        <v>0.004340277777777776</v>
      </c>
    </row>
    <row r="87" spans="1:9" ht="15" customHeight="1">
      <c r="A87" s="48">
        <v>84</v>
      </c>
      <c r="B87" s="49" t="s">
        <v>155</v>
      </c>
      <c r="C87" s="49" t="s">
        <v>409</v>
      </c>
      <c r="D87" s="50" t="s">
        <v>436</v>
      </c>
      <c r="E87" s="49" t="s">
        <v>363</v>
      </c>
      <c r="F87" s="50" t="s">
        <v>156</v>
      </c>
      <c r="G87" s="51" t="str">
        <f>TEXT(INT((HOUR(F87)*3600+MINUTE(F87)*60+SECOND(F87))/$I$2/60),"0")&amp;"."&amp;TEXT(MOD((HOUR(F87)*3600+MINUTE(F87)*60+SECOND(F87))/$I$2,60),"00")&amp;"/km"</f>
        <v>4.53/km</v>
      </c>
      <c r="H87" s="52">
        <f>F87-$F$4</f>
        <v>0.005335648148148147</v>
      </c>
      <c r="I87" s="52">
        <f>F87-INDEX($F$4:$F$1250,MATCH(D87,$D$4:$D$1250,0))</f>
        <v>0.00435185185185185</v>
      </c>
    </row>
    <row r="88" spans="1:9" ht="15" customHeight="1">
      <c r="A88" s="19">
        <v>85</v>
      </c>
      <c r="B88" s="44" t="s">
        <v>157</v>
      </c>
      <c r="C88" s="44" t="s">
        <v>147</v>
      </c>
      <c r="D88" s="45" t="s">
        <v>465</v>
      </c>
      <c r="E88" s="44" t="s">
        <v>422</v>
      </c>
      <c r="F88" s="45" t="s">
        <v>158</v>
      </c>
      <c r="G88" s="20" t="str">
        <f>TEXT(INT((HOUR(F88)*3600+MINUTE(F88)*60+SECOND(F88))/$I$2/60),"0")&amp;"."&amp;TEXT(MOD((HOUR(F88)*3600+MINUTE(F88)*60+SECOND(F88))/$I$2,60),"00")&amp;"/km"</f>
        <v>4.53/km</v>
      </c>
      <c r="H88" s="21">
        <f>F88-$F$4</f>
        <v>0.00534722222222222</v>
      </c>
      <c r="I88" s="21">
        <f>F88-INDEX($F$4:$F$1250,MATCH(D88,$D$4:$D$1250,0))</f>
        <v>0</v>
      </c>
    </row>
    <row r="89" spans="1:9" ht="15" customHeight="1">
      <c r="A89" s="19">
        <v>86</v>
      </c>
      <c r="B89" s="44" t="s">
        <v>159</v>
      </c>
      <c r="C89" s="44" t="s">
        <v>384</v>
      </c>
      <c r="D89" s="45" t="s">
        <v>457</v>
      </c>
      <c r="E89" s="44" t="s">
        <v>235</v>
      </c>
      <c r="F89" s="45" t="s">
        <v>160</v>
      </c>
      <c r="G89" s="20" t="str">
        <f>TEXT(INT((HOUR(F89)*3600+MINUTE(F89)*60+SECOND(F89))/$I$2/60),"0")&amp;"."&amp;TEXT(MOD((HOUR(F89)*3600+MINUTE(F89)*60+SECOND(F89))/$I$2,60),"00")&amp;"/km"</f>
        <v>4.54/km</v>
      </c>
      <c r="H89" s="21">
        <f>F89-$F$4</f>
        <v>0.0054050925925925915</v>
      </c>
      <c r="I89" s="21">
        <f>F89-INDEX($F$4:$F$1250,MATCH(D89,$D$4:$D$1250,0))</f>
        <v>0.0032870370370370362</v>
      </c>
    </row>
    <row r="90" spans="1:9" ht="15" customHeight="1">
      <c r="A90" s="19">
        <v>87</v>
      </c>
      <c r="B90" s="44" t="s">
        <v>531</v>
      </c>
      <c r="C90" s="44" t="s">
        <v>390</v>
      </c>
      <c r="D90" s="45" t="s">
        <v>436</v>
      </c>
      <c r="E90" s="44" t="s">
        <v>422</v>
      </c>
      <c r="F90" s="45" t="s">
        <v>160</v>
      </c>
      <c r="G90" s="20" t="str">
        <f>TEXT(INT((HOUR(F90)*3600+MINUTE(F90)*60+SECOND(F90))/$I$2/60),"0")&amp;"."&amp;TEXT(MOD((HOUR(F90)*3600+MINUTE(F90)*60+SECOND(F90))/$I$2,60),"00")&amp;"/km"</f>
        <v>4.54/km</v>
      </c>
      <c r="H90" s="21">
        <f>F90-$F$4</f>
        <v>0.0054050925925925915</v>
      </c>
      <c r="I90" s="21">
        <f>F90-INDEX($F$4:$F$1250,MATCH(D90,$D$4:$D$1250,0))</f>
        <v>0.004421296296296295</v>
      </c>
    </row>
    <row r="91" spans="1:9" ht="15" customHeight="1">
      <c r="A91" s="19">
        <v>88</v>
      </c>
      <c r="B91" s="44" t="s">
        <v>161</v>
      </c>
      <c r="C91" s="44" t="s">
        <v>530</v>
      </c>
      <c r="D91" s="45" t="s">
        <v>432</v>
      </c>
      <c r="E91" s="44" t="s">
        <v>210</v>
      </c>
      <c r="F91" s="45" t="s">
        <v>162</v>
      </c>
      <c r="G91" s="20" t="str">
        <f>TEXT(INT((HOUR(F91)*3600+MINUTE(F91)*60+SECOND(F91))/$I$2/60),"0")&amp;"."&amp;TEXT(MOD((HOUR(F91)*3600+MINUTE(F91)*60+SECOND(F91))/$I$2,60),"00")&amp;"/km"</f>
        <v>4.55/km</v>
      </c>
      <c r="H91" s="21">
        <f>F91-$F$4</f>
        <v>0.005416666666666665</v>
      </c>
      <c r="I91" s="21">
        <f>F91-INDEX($F$4:$F$1250,MATCH(D91,$D$4:$D$1250,0))</f>
        <v>0.004710648148148148</v>
      </c>
    </row>
    <row r="92" spans="1:9" ht="15" customHeight="1">
      <c r="A92" s="19">
        <v>89</v>
      </c>
      <c r="B92" s="44" t="s">
        <v>523</v>
      </c>
      <c r="C92" s="44" t="s">
        <v>435</v>
      </c>
      <c r="D92" s="45" t="s">
        <v>436</v>
      </c>
      <c r="E92" s="44" t="s">
        <v>426</v>
      </c>
      <c r="F92" s="45" t="s">
        <v>163</v>
      </c>
      <c r="G92" s="20" t="str">
        <f>TEXT(INT((HOUR(F92)*3600+MINUTE(F92)*60+SECOND(F92))/$I$2/60),"0")&amp;"."&amp;TEXT(MOD((HOUR(F92)*3600+MINUTE(F92)*60+SECOND(F92))/$I$2,60),"00")&amp;"/km"</f>
        <v>4.55/km</v>
      </c>
      <c r="H92" s="21">
        <f>F92-$F$4</f>
        <v>0.005439814814814816</v>
      </c>
      <c r="I92" s="21">
        <f>F92-INDEX($F$4:$F$1250,MATCH(D92,$D$4:$D$1250,0))</f>
        <v>0.004456018518518519</v>
      </c>
    </row>
    <row r="93" spans="1:9" ht="15" customHeight="1">
      <c r="A93" s="19">
        <v>90</v>
      </c>
      <c r="B93" s="44" t="s">
        <v>159</v>
      </c>
      <c r="C93" s="44" t="s">
        <v>387</v>
      </c>
      <c r="D93" s="45" t="s">
        <v>443</v>
      </c>
      <c r="E93" s="44" t="s">
        <v>235</v>
      </c>
      <c r="F93" s="45" t="s">
        <v>164</v>
      </c>
      <c r="G93" s="20" t="str">
        <f>TEXT(INT((HOUR(F93)*3600+MINUTE(F93)*60+SECOND(F93))/$I$2/60),"0")&amp;"."&amp;TEXT(MOD((HOUR(F93)*3600+MINUTE(F93)*60+SECOND(F93))/$I$2,60),"00")&amp;"/km"</f>
        <v>4.56/km</v>
      </c>
      <c r="H93" s="21">
        <f>F93-$F$4</f>
        <v>0.005520833333333331</v>
      </c>
      <c r="I93" s="21">
        <f>F93-INDEX($F$4:$F$1250,MATCH(D93,$D$4:$D$1250,0))</f>
        <v>0.003541666666666665</v>
      </c>
    </row>
    <row r="94" spans="1:9" ht="15" customHeight="1">
      <c r="A94" s="19">
        <v>91</v>
      </c>
      <c r="B94" s="44" t="s">
        <v>168</v>
      </c>
      <c r="C94" s="44" t="s">
        <v>425</v>
      </c>
      <c r="D94" s="45" t="s">
        <v>443</v>
      </c>
      <c r="E94" s="44" t="s">
        <v>426</v>
      </c>
      <c r="F94" s="45" t="s">
        <v>167</v>
      </c>
      <c r="G94" s="20" t="str">
        <f>TEXT(INT((HOUR(F94)*3600+MINUTE(F94)*60+SECOND(F94))/$I$2/60),"0")&amp;"."&amp;TEXT(MOD((HOUR(F94)*3600+MINUTE(F94)*60+SECOND(F94))/$I$2,60),"00")&amp;"/km"</f>
        <v>4.58/km</v>
      </c>
      <c r="H94" s="21">
        <f>F94-$F$4</f>
        <v>0.005659722222222224</v>
      </c>
      <c r="I94" s="21">
        <f>F94-INDEX($F$4:$F$1250,MATCH(D94,$D$4:$D$1250,0))</f>
        <v>0.0036805555555555584</v>
      </c>
    </row>
    <row r="95" spans="1:9" ht="15" customHeight="1">
      <c r="A95" s="19">
        <v>92</v>
      </c>
      <c r="B95" s="44" t="s">
        <v>165</v>
      </c>
      <c r="C95" s="44" t="s">
        <v>497</v>
      </c>
      <c r="D95" s="45" t="s">
        <v>465</v>
      </c>
      <c r="E95" s="44" t="s">
        <v>166</v>
      </c>
      <c r="F95" s="45" t="s">
        <v>167</v>
      </c>
      <c r="G95" s="20" t="str">
        <f>TEXT(INT((HOUR(F95)*3600+MINUTE(F95)*60+SECOND(F95))/$I$2/60),"0")&amp;"."&amp;TEXT(MOD((HOUR(F95)*3600+MINUTE(F95)*60+SECOND(F95))/$I$2,60),"00")&amp;"/km"</f>
        <v>4.58/km</v>
      </c>
      <c r="H95" s="21">
        <f>F95-$F$4</f>
        <v>0.005659722222222224</v>
      </c>
      <c r="I95" s="21">
        <f>F95-INDEX($F$4:$F$1250,MATCH(D95,$D$4:$D$1250,0))</f>
        <v>0.00031250000000000375</v>
      </c>
    </row>
    <row r="96" spans="1:9" ht="15" customHeight="1">
      <c r="A96" s="19">
        <v>93</v>
      </c>
      <c r="B96" s="44" t="s">
        <v>170</v>
      </c>
      <c r="C96" s="44" t="s">
        <v>377</v>
      </c>
      <c r="D96" s="45" t="s">
        <v>436</v>
      </c>
      <c r="E96" s="44" t="s">
        <v>448</v>
      </c>
      <c r="F96" s="45" t="s">
        <v>169</v>
      </c>
      <c r="G96" s="20" t="str">
        <f>TEXT(INT((HOUR(F96)*3600+MINUTE(F96)*60+SECOND(F96))/$I$2/60),"0")&amp;"."&amp;TEXT(MOD((HOUR(F96)*3600+MINUTE(F96)*60+SECOND(F96))/$I$2,60),"00")&amp;"/km"</f>
        <v>4.59/km</v>
      </c>
      <c r="H96" s="21">
        <f>F96-$F$4</f>
        <v>0.005682870370370371</v>
      </c>
      <c r="I96" s="21">
        <f>F96-INDEX($F$4:$F$1250,MATCH(D96,$D$4:$D$1250,0))</f>
        <v>0.004699074074074074</v>
      </c>
    </row>
    <row r="97" spans="1:9" ht="15" customHeight="1">
      <c r="A97" s="19">
        <v>94</v>
      </c>
      <c r="B97" s="44" t="s">
        <v>538</v>
      </c>
      <c r="C97" s="44" t="s">
        <v>393</v>
      </c>
      <c r="D97" s="45" t="s">
        <v>432</v>
      </c>
      <c r="E97" s="44" t="s">
        <v>422</v>
      </c>
      <c r="F97" s="45" t="s">
        <v>169</v>
      </c>
      <c r="G97" s="20" t="str">
        <f>TEXT(INT((HOUR(F97)*3600+MINUTE(F97)*60+SECOND(F97))/$I$2/60),"0")&amp;"."&amp;TEXT(MOD((HOUR(F97)*3600+MINUTE(F97)*60+SECOND(F97))/$I$2,60),"00")&amp;"/km"</f>
        <v>4.59/km</v>
      </c>
      <c r="H97" s="21">
        <f>F97-$F$4</f>
        <v>0.005682870370370371</v>
      </c>
      <c r="I97" s="21">
        <f>F97-INDEX($F$4:$F$1250,MATCH(D97,$D$4:$D$1250,0))</f>
        <v>0.004976851851851854</v>
      </c>
    </row>
    <row r="98" spans="1:9" ht="15" customHeight="1">
      <c r="A98" s="19">
        <v>95</v>
      </c>
      <c r="B98" s="44" t="s">
        <v>522</v>
      </c>
      <c r="C98" s="44" t="s">
        <v>410</v>
      </c>
      <c r="D98" s="45" t="s">
        <v>443</v>
      </c>
      <c r="E98" s="44" t="s">
        <v>210</v>
      </c>
      <c r="F98" s="45" t="s">
        <v>171</v>
      </c>
      <c r="G98" s="20" t="str">
        <f>TEXT(INT((HOUR(F98)*3600+MINUTE(F98)*60+SECOND(F98))/$I$2/60),"0")&amp;"."&amp;TEXT(MOD((HOUR(F98)*3600+MINUTE(F98)*60+SECOND(F98))/$I$2,60),"00")&amp;"/km"</f>
        <v>4.59/km</v>
      </c>
      <c r="H98" s="21">
        <f>F98-$F$4</f>
        <v>0.005706018518518518</v>
      </c>
      <c r="I98" s="21">
        <f>F98-INDEX($F$4:$F$1250,MATCH(D98,$D$4:$D$1250,0))</f>
        <v>0.0037268518518518527</v>
      </c>
    </row>
    <row r="99" spans="1:9" ht="15" customHeight="1">
      <c r="A99" s="19">
        <v>96</v>
      </c>
      <c r="B99" s="44" t="s">
        <v>172</v>
      </c>
      <c r="C99" s="44" t="s">
        <v>388</v>
      </c>
      <c r="D99" s="45" t="s">
        <v>457</v>
      </c>
      <c r="E99" s="44" t="s">
        <v>232</v>
      </c>
      <c r="F99" s="45" t="s">
        <v>173</v>
      </c>
      <c r="G99" s="20" t="str">
        <f>TEXT(INT((HOUR(F99)*3600+MINUTE(F99)*60+SECOND(F99))/$I$2/60),"0")&amp;"."&amp;TEXT(MOD((HOUR(F99)*3600+MINUTE(F99)*60+SECOND(F99))/$I$2,60),"00")&amp;"/km"</f>
        <v>5.00/km</v>
      </c>
      <c r="H99" s="21">
        <f>F99-$F$4</f>
        <v>0.005763888888888886</v>
      </c>
      <c r="I99" s="21">
        <f>F99-INDEX($F$4:$F$1250,MATCH(D99,$D$4:$D$1250,0))</f>
        <v>0.003645833333333331</v>
      </c>
    </row>
    <row r="100" spans="1:9" ht="15" customHeight="1">
      <c r="A100" s="19">
        <v>97</v>
      </c>
      <c r="B100" s="44" t="s">
        <v>174</v>
      </c>
      <c r="C100" s="44" t="s">
        <v>384</v>
      </c>
      <c r="D100" s="45" t="s">
        <v>432</v>
      </c>
      <c r="E100" s="44" t="s">
        <v>426</v>
      </c>
      <c r="F100" s="45" t="s">
        <v>175</v>
      </c>
      <c r="G100" s="20" t="str">
        <f>TEXT(INT((HOUR(F100)*3600+MINUTE(F100)*60+SECOND(F100))/$I$2/60),"0")&amp;"."&amp;TEXT(MOD((HOUR(F100)*3600+MINUTE(F100)*60+SECOND(F100))/$I$2,60),"00")&amp;"/km"</f>
        <v>5.00/km</v>
      </c>
      <c r="H100" s="21">
        <f>F100-$F$4</f>
        <v>0.00577546296296296</v>
      </c>
      <c r="I100" s="21">
        <f>F100-INDEX($F$4:$F$1250,MATCH(D100,$D$4:$D$1250,0))</f>
        <v>0.005069444444444442</v>
      </c>
    </row>
    <row r="101" spans="1:9" ht="15" customHeight="1">
      <c r="A101" s="19">
        <v>98</v>
      </c>
      <c r="B101" s="44" t="s">
        <v>489</v>
      </c>
      <c r="C101" s="44" t="s">
        <v>383</v>
      </c>
      <c r="D101" s="45" t="s">
        <v>430</v>
      </c>
      <c r="E101" s="44" t="s">
        <v>426</v>
      </c>
      <c r="F101" s="45" t="s">
        <v>175</v>
      </c>
      <c r="G101" s="20" t="str">
        <f>TEXT(INT((HOUR(F101)*3600+MINUTE(F101)*60+SECOND(F101))/$I$2/60),"0")&amp;"."&amp;TEXT(MOD((HOUR(F101)*3600+MINUTE(F101)*60+SECOND(F101))/$I$2,60),"00")&amp;"/km"</f>
        <v>5.00/km</v>
      </c>
      <c r="H101" s="21">
        <f>F101-$F$4</f>
        <v>0.00577546296296296</v>
      </c>
      <c r="I101" s="21">
        <f>F101-INDEX($F$4:$F$1250,MATCH(D101,$D$4:$D$1250,0))</f>
        <v>0.004166666666666664</v>
      </c>
    </row>
    <row r="102" spans="1:9" ht="15" customHeight="1">
      <c r="A102" s="19">
        <v>99</v>
      </c>
      <c r="B102" s="44" t="s">
        <v>157</v>
      </c>
      <c r="C102" s="44" t="s">
        <v>473</v>
      </c>
      <c r="D102" s="45" t="s">
        <v>436</v>
      </c>
      <c r="E102" s="44" t="s">
        <v>422</v>
      </c>
      <c r="F102" s="45" t="s">
        <v>176</v>
      </c>
      <c r="G102" s="20" t="str">
        <f>TEXT(INT((HOUR(F102)*3600+MINUTE(F102)*60+SECOND(F102))/$I$2/60),"0")&amp;"."&amp;TEXT(MOD((HOUR(F102)*3600+MINUTE(F102)*60+SECOND(F102))/$I$2,60),"00")&amp;"/km"</f>
        <v>5.00/km</v>
      </c>
      <c r="H102" s="21">
        <f>F102-$F$4</f>
        <v>0.005787037037037037</v>
      </c>
      <c r="I102" s="21">
        <f>F102-INDEX($F$4:$F$1250,MATCH(D102,$D$4:$D$1250,0))</f>
        <v>0.00480324074074074</v>
      </c>
    </row>
    <row r="103" spans="1:9" ht="15" customHeight="1">
      <c r="A103" s="48">
        <v>100</v>
      </c>
      <c r="B103" s="49" t="s">
        <v>446</v>
      </c>
      <c r="C103" s="49" t="s">
        <v>510</v>
      </c>
      <c r="D103" s="50" t="s">
        <v>457</v>
      </c>
      <c r="E103" s="49" t="s">
        <v>363</v>
      </c>
      <c r="F103" s="50" t="s">
        <v>177</v>
      </c>
      <c r="G103" s="51" t="str">
        <f>TEXT(INT((HOUR(F103)*3600+MINUTE(F103)*60+SECOND(F103))/$I$2/60),"0")&amp;"."&amp;TEXT(MOD((HOUR(F103)*3600+MINUTE(F103)*60+SECOND(F103))/$I$2,60),"00")&amp;"/km"</f>
        <v>5.01/km</v>
      </c>
      <c r="H103" s="52">
        <f>F103-$F$4</f>
        <v>0.005810185185185184</v>
      </c>
      <c r="I103" s="52">
        <f>F103-INDEX($F$4:$F$1250,MATCH(D103,$D$4:$D$1250,0))</f>
        <v>0.0036921296296296285</v>
      </c>
    </row>
    <row r="104" spans="1:9" ht="15" customHeight="1">
      <c r="A104" s="48">
        <v>101</v>
      </c>
      <c r="B104" s="49" t="s">
        <v>178</v>
      </c>
      <c r="C104" s="49" t="s">
        <v>421</v>
      </c>
      <c r="D104" s="50" t="s">
        <v>87</v>
      </c>
      <c r="E104" s="49" t="s">
        <v>363</v>
      </c>
      <c r="F104" s="50" t="s">
        <v>177</v>
      </c>
      <c r="G104" s="51" t="str">
        <f>TEXT(INT((HOUR(F104)*3600+MINUTE(F104)*60+SECOND(F104))/$I$2/60),"0")&amp;"."&amp;TEXT(MOD((HOUR(F104)*3600+MINUTE(F104)*60+SECOND(F104))/$I$2,60),"00")&amp;"/km"</f>
        <v>5.01/km</v>
      </c>
      <c r="H104" s="52">
        <f>F104-$F$4</f>
        <v>0.005810185185185184</v>
      </c>
      <c r="I104" s="52">
        <f>F104-INDEX($F$4:$F$1250,MATCH(D104,$D$4:$D$1250,0))</f>
        <v>0.0021874999999999985</v>
      </c>
    </row>
    <row r="105" spans="1:9" ht="15" customHeight="1">
      <c r="A105" s="19">
        <v>102</v>
      </c>
      <c r="B105" s="44" t="s">
        <v>179</v>
      </c>
      <c r="C105" s="44" t="s">
        <v>460</v>
      </c>
      <c r="D105" s="45" t="s">
        <v>457</v>
      </c>
      <c r="E105" s="44" t="s">
        <v>210</v>
      </c>
      <c r="F105" s="45" t="s">
        <v>180</v>
      </c>
      <c r="G105" s="20" t="str">
        <f>TEXT(INT((HOUR(F105)*3600+MINUTE(F105)*60+SECOND(F105))/$I$2/60),"0")&amp;"."&amp;TEXT(MOD((HOUR(F105)*3600+MINUTE(F105)*60+SECOND(F105))/$I$2,60),"00")&amp;"/km"</f>
        <v>5.01/km</v>
      </c>
      <c r="H105" s="21">
        <f>F105-$F$4</f>
        <v>0.0058333333333333345</v>
      </c>
      <c r="I105" s="21">
        <f>F105-INDEX($F$4:$F$1250,MATCH(D105,$D$4:$D$1250,0))</f>
        <v>0.003715277777777779</v>
      </c>
    </row>
    <row r="106" spans="1:9" ht="15" customHeight="1">
      <c r="A106" s="48">
        <v>103</v>
      </c>
      <c r="B106" s="49" t="s">
        <v>529</v>
      </c>
      <c r="C106" s="49" t="s">
        <v>391</v>
      </c>
      <c r="D106" s="50" t="s">
        <v>472</v>
      </c>
      <c r="E106" s="49" t="s">
        <v>363</v>
      </c>
      <c r="F106" s="50" t="s">
        <v>181</v>
      </c>
      <c r="G106" s="51" t="str">
        <f>TEXT(INT((HOUR(F106)*3600+MINUTE(F106)*60+SECOND(F106))/$I$2/60),"0")&amp;"."&amp;TEXT(MOD((HOUR(F106)*3600+MINUTE(F106)*60+SECOND(F106))/$I$2,60),"00")&amp;"/km"</f>
        <v>5.01/km</v>
      </c>
      <c r="H106" s="52">
        <f>F106-$F$4</f>
        <v>0.005856481481481482</v>
      </c>
      <c r="I106" s="52">
        <f>F106-INDEX($F$4:$F$1250,MATCH(D106,$D$4:$D$1250,0))</f>
        <v>0</v>
      </c>
    </row>
    <row r="107" spans="1:9" ht="15" customHeight="1">
      <c r="A107" s="19">
        <v>104</v>
      </c>
      <c r="B107" s="44" t="s">
        <v>161</v>
      </c>
      <c r="C107" s="44" t="s">
        <v>543</v>
      </c>
      <c r="D107" s="45" t="s">
        <v>432</v>
      </c>
      <c r="E107" s="44" t="s">
        <v>210</v>
      </c>
      <c r="F107" s="45" t="s">
        <v>182</v>
      </c>
      <c r="G107" s="20" t="str">
        <f>TEXT(INT((HOUR(F107)*3600+MINUTE(F107)*60+SECOND(F107))/$I$2/60),"0")&amp;"."&amp;TEXT(MOD((HOUR(F107)*3600+MINUTE(F107)*60+SECOND(F107))/$I$2,60),"00")&amp;"/km"</f>
        <v>5.02/km</v>
      </c>
      <c r="H107" s="21">
        <f>F107-$F$4</f>
        <v>0.005891203703703702</v>
      </c>
      <c r="I107" s="21">
        <f>F107-INDEX($F$4:$F$1250,MATCH(D107,$D$4:$D$1250,0))</f>
        <v>0.005185185185185185</v>
      </c>
    </row>
    <row r="108" spans="1:9" ht="15" customHeight="1">
      <c r="A108" s="19">
        <v>105</v>
      </c>
      <c r="B108" s="44" t="s">
        <v>183</v>
      </c>
      <c r="C108" s="44" t="s">
        <v>515</v>
      </c>
      <c r="D108" s="45" t="s">
        <v>465</v>
      </c>
      <c r="E108" s="44" t="s">
        <v>67</v>
      </c>
      <c r="F108" s="45" t="s">
        <v>184</v>
      </c>
      <c r="G108" s="20" t="str">
        <f>TEXT(INT((HOUR(F108)*3600+MINUTE(F108)*60+SECOND(F108))/$I$2/60),"0")&amp;"."&amp;TEXT(MOD((HOUR(F108)*3600+MINUTE(F108)*60+SECOND(F108))/$I$2,60),"00")&amp;"/km"</f>
        <v>5.03/km</v>
      </c>
      <c r="H108" s="21">
        <f>F108-$F$4</f>
        <v>0.0059375</v>
      </c>
      <c r="I108" s="21">
        <f>F108-INDEX($F$4:$F$1250,MATCH(D108,$D$4:$D$1250,0))</f>
        <v>0.0005902777777777798</v>
      </c>
    </row>
    <row r="109" spans="1:9" ht="15" customHeight="1">
      <c r="A109" s="19">
        <v>106</v>
      </c>
      <c r="B109" s="44" t="s">
        <v>129</v>
      </c>
      <c r="C109" s="44" t="s">
        <v>399</v>
      </c>
      <c r="D109" s="45" t="s">
        <v>433</v>
      </c>
      <c r="E109" s="44" t="s">
        <v>67</v>
      </c>
      <c r="F109" s="45" t="s">
        <v>184</v>
      </c>
      <c r="G109" s="20" t="str">
        <f>TEXT(INT((HOUR(F109)*3600+MINUTE(F109)*60+SECOND(F109))/$I$2/60),"0")&amp;"."&amp;TEXT(MOD((HOUR(F109)*3600+MINUTE(F109)*60+SECOND(F109))/$I$2,60),"00")&amp;"/km"</f>
        <v>5.03/km</v>
      </c>
      <c r="H109" s="21">
        <f>F109-$F$4</f>
        <v>0.0059375</v>
      </c>
      <c r="I109" s="21">
        <f>F109-INDEX($F$4:$F$1250,MATCH(D109,$D$4:$D$1250,0))</f>
        <v>0.0059375</v>
      </c>
    </row>
    <row r="110" spans="1:9" ht="15" customHeight="1">
      <c r="A110" s="19">
        <v>107</v>
      </c>
      <c r="B110" s="44" t="s">
        <v>185</v>
      </c>
      <c r="C110" s="44" t="s">
        <v>401</v>
      </c>
      <c r="D110" s="45" t="s">
        <v>432</v>
      </c>
      <c r="E110" s="44" t="s">
        <v>166</v>
      </c>
      <c r="F110" s="45" t="s">
        <v>186</v>
      </c>
      <c r="G110" s="20" t="str">
        <f>TEXT(INT((HOUR(F110)*3600+MINUTE(F110)*60+SECOND(F110))/$I$2/60),"0")&amp;"."&amp;TEXT(MOD((HOUR(F110)*3600+MINUTE(F110)*60+SECOND(F110))/$I$2,60),"00")&amp;"/km"</f>
        <v>5.03/km</v>
      </c>
      <c r="H110" s="21">
        <f>F110-$F$4</f>
        <v>0.005949074074074074</v>
      </c>
      <c r="I110" s="21">
        <f>F110-INDEX($F$4:$F$1250,MATCH(D110,$D$4:$D$1250,0))</f>
        <v>0.005243055555555556</v>
      </c>
    </row>
    <row r="111" spans="1:9" ht="15" customHeight="1">
      <c r="A111" s="19">
        <v>108</v>
      </c>
      <c r="B111" s="44" t="s">
        <v>30</v>
      </c>
      <c r="C111" s="44" t="s">
        <v>390</v>
      </c>
      <c r="D111" s="45" t="s">
        <v>452</v>
      </c>
      <c r="E111" s="44" t="s">
        <v>426</v>
      </c>
      <c r="F111" s="45" t="s">
        <v>187</v>
      </c>
      <c r="G111" s="20" t="str">
        <f>TEXT(INT((HOUR(F111)*3600+MINUTE(F111)*60+SECOND(F111))/$I$2/60),"0")&amp;"."&amp;TEXT(MOD((HOUR(F111)*3600+MINUTE(F111)*60+SECOND(F111))/$I$2,60),"00")&amp;"/km"</f>
        <v>5.03/km</v>
      </c>
      <c r="H111" s="21">
        <f>F111-$F$4</f>
        <v>0.005983796296296294</v>
      </c>
      <c r="I111" s="21">
        <f>F111-INDEX($F$4:$F$1250,MATCH(D111,$D$4:$D$1250,0))</f>
        <v>0.005578703703703702</v>
      </c>
    </row>
    <row r="112" spans="1:9" ht="15" customHeight="1">
      <c r="A112" s="19">
        <v>109</v>
      </c>
      <c r="B112" s="44" t="s">
        <v>188</v>
      </c>
      <c r="C112" s="44" t="s">
        <v>403</v>
      </c>
      <c r="D112" s="45" t="s">
        <v>452</v>
      </c>
      <c r="E112" s="44" t="s">
        <v>426</v>
      </c>
      <c r="F112" s="45" t="s">
        <v>187</v>
      </c>
      <c r="G112" s="20" t="str">
        <f>TEXT(INT((HOUR(F112)*3600+MINUTE(F112)*60+SECOND(F112))/$I$2/60),"0")&amp;"."&amp;TEXT(MOD((HOUR(F112)*3600+MINUTE(F112)*60+SECOND(F112))/$I$2,60),"00")&amp;"/km"</f>
        <v>5.03/km</v>
      </c>
      <c r="H112" s="21">
        <f>F112-$F$4</f>
        <v>0.005983796296296294</v>
      </c>
      <c r="I112" s="21">
        <f>F112-INDEX($F$4:$F$1250,MATCH(D112,$D$4:$D$1250,0))</f>
        <v>0.005578703703703702</v>
      </c>
    </row>
    <row r="113" spans="1:9" ht="15" customHeight="1">
      <c r="A113" s="19">
        <v>110</v>
      </c>
      <c r="B113" s="44" t="s">
        <v>532</v>
      </c>
      <c r="C113" s="44" t="s">
        <v>408</v>
      </c>
      <c r="D113" s="45" t="s">
        <v>445</v>
      </c>
      <c r="E113" s="44" t="s">
        <v>426</v>
      </c>
      <c r="F113" s="45" t="s">
        <v>189</v>
      </c>
      <c r="G113" s="20" t="str">
        <f>TEXT(INT((HOUR(F113)*3600+MINUTE(F113)*60+SECOND(F113))/$I$2/60),"0")&amp;"."&amp;TEXT(MOD((HOUR(F113)*3600+MINUTE(F113)*60+SECOND(F113))/$I$2,60),"00")&amp;"/km"</f>
        <v>5.04/km</v>
      </c>
      <c r="H113" s="21">
        <f>F113-$F$4</f>
        <v>0.005995370370370368</v>
      </c>
      <c r="I113" s="21">
        <f>F113-INDEX($F$4:$F$1250,MATCH(D113,$D$4:$D$1250,0))</f>
        <v>0.004143518518518517</v>
      </c>
    </row>
    <row r="114" spans="1:9" ht="15" customHeight="1">
      <c r="A114" s="19">
        <v>111</v>
      </c>
      <c r="B114" s="44" t="s">
        <v>190</v>
      </c>
      <c r="C114" s="44" t="s">
        <v>390</v>
      </c>
      <c r="D114" s="45" t="s">
        <v>443</v>
      </c>
      <c r="E114" s="44" t="s">
        <v>99</v>
      </c>
      <c r="F114" s="45" t="s">
        <v>191</v>
      </c>
      <c r="G114" s="20" t="str">
        <f>TEXT(INT((HOUR(F114)*3600+MINUTE(F114)*60+SECOND(F114))/$I$2/60),"0")&amp;"."&amp;TEXT(MOD((HOUR(F114)*3600+MINUTE(F114)*60+SECOND(F114))/$I$2,60),"00")&amp;"/km"</f>
        <v>5.04/km</v>
      </c>
      <c r="H114" s="21">
        <f>F114-$F$4</f>
        <v>0.006006944444444445</v>
      </c>
      <c r="I114" s="21">
        <f>F114-INDEX($F$4:$F$1250,MATCH(D114,$D$4:$D$1250,0))</f>
        <v>0.004027777777777779</v>
      </c>
    </row>
    <row r="115" spans="1:9" ht="15" customHeight="1">
      <c r="A115" s="19">
        <v>112</v>
      </c>
      <c r="B115" s="44" t="s">
        <v>192</v>
      </c>
      <c r="C115" s="44" t="s">
        <v>480</v>
      </c>
      <c r="D115" s="45" t="s">
        <v>436</v>
      </c>
      <c r="E115" s="44" t="s">
        <v>283</v>
      </c>
      <c r="F115" s="45" t="s">
        <v>191</v>
      </c>
      <c r="G115" s="20" t="str">
        <f>TEXT(INT((HOUR(F115)*3600+MINUTE(F115)*60+SECOND(F115))/$I$2/60),"0")&amp;"."&amp;TEXT(MOD((HOUR(F115)*3600+MINUTE(F115)*60+SECOND(F115))/$I$2,60),"00")&amp;"/km"</f>
        <v>5.04/km</v>
      </c>
      <c r="H115" s="21">
        <f>F115-$F$4</f>
        <v>0.006006944444444445</v>
      </c>
      <c r="I115" s="21">
        <f>F115-INDEX($F$4:$F$1250,MATCH(D115,$D$4:$D$1250,0))</f>
        <v>0.005023148148148148</v>
      </c>
    </row>
    <row r="116" spans="1:9" ht="15" customHeight="1">
      <c r="A116" s="19">
        <v>113</v>
      </c>
      <c r="B116" s="44" t="s">
        <v>454</v>
      </c>
      <c r="C116" s="44" t="s">
        <v>502</v>
      </c>
      <c r="D116" s="45" t="s">
        <v>432</v>
      </c>
      <c r="E116" s="44" t="s">
        <v>422</v>
      </c>
      <c r="F116" s="45" t="s">
        <v>193</v>
      </c>
      <c r="G116" s="20" t="str">
        <f>TEXT(INT((HOUR(F116)*3600+MINUTE(F116)*60+SECOND(F116))/$I$2/60),"0")&amp;"."&amp;TEXT(MOD((HOUR(F116)*3600+MINUTE(F116)*60+SECOND(F116))/$I$2,60),"00")&amp;"/km"</f>
        <v>5.04/km</v>
      </c>
      <c r="H116" s="21">
        <f>F116-$F$4</f>
        <v>0.0060185185185185185</v>
      </c>
      <c r="I116" s="21">
        <f>F116-INDEX($F$4:$F$1250,MATCH(D116,$D$4:$D$1250,0))</f>
        <v>0.005312500000000001</v>
      </c>
    </row>
    <row r="117" spans="1:9" ht="15" customHeight="1">
      <c r="A117" s="19">
        <v>114</v>
      </c>
      <c r="B117" s="44" t="s">
        <v>519</v>
      </c>
      <c r="C117" s="44" t="s">
        <v>399</v>
      </c>
      <c r="D117" s="45" t="s">
        <v>432</v>
      </c>
      <c r="E117" s="44" t="s">
        <v>422</v>
      </c>
      <c r="F117" s="45" t="s">
        <v>194</v>
      </c>
      <c r="G117" s="20" t="str">
        <f>TEXT(INT((HOUR(F117)*3600+MINUTE(F117)*60+SECOND(F117))/$I$2/60),"0")&amp;"."&amp;TEXT(MOD((HOUR(F117)*3600+MINUTE(F117)*60+SECOND(F117))/$I$2,60),"00")&amp;"/km"</f>
        <v>5.04/km</v>
      </c>
      <c r="H117" s="21">
        <f>F117-$F$4</f>
        <v>0.006041666666666666</v>
      </c>
      <c r="I117" s="21">
        <f>F117-INDEX($F$4:$F$1250,MATCH(D117,$D$4:$D$1250,0))</f>
        <v>0.005335648148148148</v>
      </c>
    </row>
    <row r="118" spans="1:9" ht="15" customHeight="1">
      <c r="A118" s="19">
        <v>115</v>
      </c>
      <c r="B118" s="44" t="s">
        <v>195</v>
      </c>
      <c r="C118" s="44" t="s">
        <v>196</v>
      </c>
      <c r="D118" s="45" t="s">
        <v>432</v>
      </c>
      <c r="E118" s="44" t="s">
        <v>542</v>
      </c>
      <c r="F118" s="45" t="s">
        <v>197</v>
      </c>
      <c r="G118" s="20" t="str">
        <f>TEXT(INT((HOUR(F118)*3600+MINUTE(F118)*60+SECOND(F118))/$I$2/60),"0")&amp;"."&amp;TEXT(MOD((HOUR(F118)*3600+MINUTE(F118)*60+SECOND(F118))/$I$2,60),"00")&amp;"/km"</f>
        <v>5.05/km</v>
      </c>
      <c r="H118" s="21">
        <f>F118-$F$4</f>
        <v>0.0061111111111111106</v>
      </c>
      <c r="I118" s="21">
        <f>F118-INDEX($F$4:$F$1250,MATCH(D118,$D$4:$D$1250,0))</f>
        <v>0.005405092592592593</v>
      </c>
    </row>
    <row r="119" spans="1:9" ht="15" customHeight="1">
      <c r="A119" s="19">
        <v>116</v>
      </c>
      <c r="B119" s="44" t="s">
        <v>453</v>
      </c>
      <c r="C119" s="44" t="s">
        <v>383</v>
      </c>
      <c r="D119" s="45" t="s">
        <v>443</v>
      </c>
      <c r="E119" s="44" t="s">
        <v>198</v>
      </c>
      <c r="F119" s="45" t="s">
        <v>199</v>
      </c>
      <c r="G119" s="20" t="str">
        <f>TEXT(INT((HOUR(F119)*3600+MINUTE(F119)*60+SECOND(F119))/$I$2/60),"0")&amp;"."&amp;TEXT(MOD((HOUR(F119)*3600+MINUTE(F119)*60+SECOND(F119))/$I$2,60),"00")&amp;"/km"</f>
        <v>5.06/km</v>
      </c>
      <c r="H119" s="21">
        <f>F119-$F$4</f>
        <v>0.006157407407407408</v>
      </c>
      <c r="I119" s="21">
        <f>F119-INDEX($F$4:$F$1250,MATCH(D119,$D$4:$D$1250,0))</f>
        <v>0.004178240740740743</v>
      </c>
    </row>
    <row r="120" spans="1:9" ht="15" customHeight="1">
      <c r="A120" s="19">
        <v>117</v>
      </c>
      <c r="B120" s="44" t="s">
        <v>200</v>
      </c>
      <c r="C120" s="44" t="s">
        <v>397</v>
      </c>
      <c r="D120" s="45" t="s">
        <v>443</v>
      </c>
      <c r="E120" s="44" t="s">
        <v>422</v>
      </c>
      <c r="F120" s="45" t="s">
        <v>201</v>
      </c>
      <c r="G120" s="20" t="str">
        <f>TEXT(INT((HOUR(F120)*3600+MINUTE(F120)*60+SECOND(F120))/$I$2/60),"0")&amp;"."&amp;TEXT(MOD((HOUR(F120)*3600+MINUTE(F120)*60+SECOND(F120))/$I$2,60),"00")&amp;"/km"</f>
        <v>5.08/km</v>
      </c>
      <c r="H120" s="21">
        <f>F120-$F$4</f>
        <v>0.006284722222222221</v>
      </c>
      <c r="I120" s="21">
        <f>F120-INDEX($F$4:$F$1250,MATCH(D120,$D$4:$D$1250,0))</f>
        <v>0.0043055555555555555</v>
      </c>
    </row>
    <row r="121" spans="1:9" ht="15" customHeight="1">
      <c r="A121" s="19">
        <v>118</v>
      </c>
      <c r="B121" s="44" t="s">
        <v>202</v>
      </c>
      <c r="C121" s="44" t="s">
        <v>383</v>
      </c>
      <c r="D121" s="45" t="s">
        <v>432</v>
      </c>
      <c r="E121" s="44" t="s">
        <v>463</v>
      </c>
      <c r="F121" s="45" t="s">
        <v>203</v>
      </c>
      <c r="G121" s="20" t="str">
        <f>TEXT(INT((HOUR(F121)*3600+MINUTE(F121)*60+SECOND(F121))/$I$2/60),"0")&amp;"."&amp;TEXT(MOD((HOUR(F121)*3600+MINUTE(F121)*60+SECOND(F121))/$I$2,60),"00")&amp;"/km"</f>
        <v>5.09/km</v>
      </c>
      <c r="H121" s="21">
        <f>F121-$F$4</f>
        <v>0.006307870370370372</v>
      </c>
      <c r="I121" s="21">
        <f>F121-INDEX($F$4:$F$1250,MATCH(D121,$D$4:$D$1250,0))</f>
        <v>0.005601851851851854</v>
      </c>
    </row>
    <row r="122" spans="1:9" ht="15" customHeight="1">
      <c r="A122" s="19">
        <v>119</v>
      </c>
      <c r="B122" s="44" t="s">
        <v>539</v>
      </c>
      <c r="C122" s="44" t="s">
        <v>413</v>
      </c>
      <c r="D122" s="45" t="s">
        <v>450</v>
      </c>
      <c r="E122" s="44" t="s">
        <v>422</v>
      </c>
      <c r="F122" s="45" t="s">
        <v>204</v>
      </c>
      <c r="G122" s="20" t="str">
        <f>TEXT(INT((HOUR(F122)*3600+MINUTE(F122)*60+SECOND(F122))/$I$2/60),"0")&amp;"."&amp;TEXT(MOD((HOUR(F122)*3600+MINUTE(F122)*60+SECOND(F122))/$I$2,60),"00")&amp;"/km"</f>
        <v>5.09/km</v>
      </c>
      <c r="H122" s="21">
        <f>F122-$F$4</f>
        <v>0.006319444444444445</v>
      </c>
      <c r="I122" s="21">
        <f>F122-INDEX($F$4:$F$1250,MATCH(D122,$D$4:$D$1250,0))</f>
        <v>0.0037268518518518527</v>
      </c>
    </row>
    <row r="123" spans="1:9" ht="15" customHeight="1">
      <c r="A123" s="19">
        <v>120</v>
      </c>
      <c r="B123" s="44" t="s">
        <v>536</v>
      </c>
      <c r="C123" s="44" t="s">
        <v>537</v>
      </c>
      <c r="D123" s="45" t="s">
        <v>432</v>
      </c>
      <c r="E123" s="44" t="s">
        <v>422</v>
      </c>
      <c r="F123" s="45" t="s">
        <v>205</v>
      </c>
      <c r="G123" s="20" t="str">
        <f>TEXT(INT((HOUR(F123)*3600+MINUTE(F123)*60+SECOND(F123))/$I$2/60),"0")&amp;"."&amp;TEXT(MOD((HOUR(F123)*3600+MINUTE(F123)*60+SECOND(F123))/$I$2,60),"00")&amp;"/km"</f>
        <v>5.09/km</v>
      </c>
      <c r="H123" s="21">
        <f>F123-$F$4</f>
        <v>0.006354166666666666</v>
      </c>
      <c r="I123" s="21">
        <f>F123-INDEX($F$4:$F$1250,MATCH(D123,$D$4:$D$1250,0))</f>
        <v>0.005648148148148149</v>
      </c>
    </row>
    <row r="124" spans="1:9" ht="15" customHeight="1">
      <c r="A124" s="19">
        <v>121</v>
      </c>
      <c r="B124" s="44" t="s">
        <v>511</v>
      </c>
      <c r="C124" s="44" t="s">
        <v>449</v>
      </c>
      <c r="D124" s="45" t="s">
        <v>512</v>
      </c>
      <c r="E124" s="44" t="s">
        <v>434</v>
      </c>
      <c r="F124" s="45" t="s">
        <v>206</v>
      </c>
      <c r="G124" s="20" t="str">
        <f>TEXT(INT((HOUR(F124)*3600+MINUTE(F124)*60+SECOND(F124))/$I$2/60),"0")&amp;"."&amp;TEXT(MOD((HOUR(F124)*3600+MINUTE(F124)*60+SECOND(F124))/$I$2,60),"00")&amp;"/km"</f>
        <v>5.10/km</v>
      </c>
      <c r="H124" s="21">
        <f>F124-$F$4</f>
        <v>0.006377314814814813</v>
      </c>
      <c r="I124" s="21">
        <f>F124-INDEX($F$4:$F$1250,MATCH(D124,$D$4:$D$1250,0))</f>
        <v>0</v>
      </c>
    </row>
    <row r="125" spans="1:9" ht="15" customHeight="1">
      <c r="A125" s="19">
        <v>122</v>
      </c>
      <c r="B125" s="44" t="s">
        <v>207</v>
      </c>
      <c r="C125" s="44" t="s">
        <v>377</v>
      </c>
      <c r="D125" s="45" t="s">
        <v>208</v>
      </c>
      <c r="E125" s="44" t="s">
        <v>542</v>
      </c>
      <c r="F125" s="45" t="s">
        <v>209</v>
      </c>
      <c r="G125" s="20" t="str">
        <f>TEXT(INT((HOUR(F125)*3600+MINUTE(F125)*60+SECOND(F125))/$I$2/60),"0")&amp;"."&amp;TEXT(MOD((HOUR(F125)*3600+MINUTE(F125)*60+SECOND(F125))/$I$2,60),"00")&amp;"/km"</f>
        <v>5.10/km</v>
      </c>
      <c r="H125" s="21">
        <f>F125-$F$4</f>
        <v>0.006388888888888887</v>
      </c>
      <c r="I125" s="21">
        <f>F125-INDEX($F$4:$F$1250,MATCH(D125,$D$4:$D$1250,0))</f>
        <v>0</v>
      </c>
    </row>
    <row r="126" spans="1:9" ht="15" customHeight="1">
      <c r="A126" s="19">
        <v>123</v>
      </c>
      <c r="B126" s="44" t="s">
        <v>540</v>
      </c>
      <c r="C126" s="44" t="s">
        <v>541</v>
      </c>
      <c r="D126" s="45" t="s">
        <v>443</v>
      </c>
      <c r="E126" s="44" t="s">
        <v>210</v>
      </c>
      <c r="F126" s="45" t="s">
        <v>211</v>
      </c>
      <c r="G126" s="20" t="str">
        <f>TEXT(INT((HOUR(F126)*3600+MINUTE(F126)*60+SECOND(F126))/$I$2/60),"0")&amp;"."&amp;TEXT(MOD((HOUR(F126)*3600+MINUTE(F126)*60+SECOND(F126))/$I$2,60),"00")&amp;"/km"</f>
        <v>5.10/km</v>
      </c>
      <c r="H126" s="21">
        <f>F126-$F$4</f>
        <v>0.006412037037037037</v>
      </c>
      <c r="I126" s="21">
        <f>F126-INDEX($F$4:$F$1250,MATCH(D126,$D$4:$D$1250,0))</f>
        <v>0.004432870370370372</v>
      </c>
    </row>
    <row r="127" spans="1:9" ht="15" customHeight="1">
      <c r="A127" s="19">
        <v>124</v>
      </c>
      <c r="B127" s="44" t="s">
        <v>212</v>
      </c>
      <c r="C127" s="44" t="s">
        <v>460</v>
      </c>
      <c r="D127" s="45" t="s">
        <v>208</v>
      </c>
      <c r="E127" s="44" t="s">
        <v>213</v>
      </c>
      <c r="F127" s="45" t="s">
        <v>214</v>
      </c>
      <c r="G127" s="20" t="str">
        <f>TEXT(INT((HOUR(F127)*3600+MINUTE(F127)*60+SECOND(F127))/$I$2/60),"0")&amp;"."&amp;TEXT(MOD((HOUR(F127)*3600+MINUTE(F127)*60+SECOND(F127))/$I$2,60),"00")&amp;"/km"</f>
        <v>5.11/km</v>
      </c>
      <c r="H127" s="21">
        <f>F127-$F$4</f>
        <v>0.006435185185185181</v>
      </c>
      <c r="I127" s="21">
        <f>F127-INDEX($F$4:$F$1250,MATCH(D127,$D$4:$D$1250,0))</f>
        <v>4.629629629629428E-05</v>
      </c>
    </row>
    <row r="128" spans="1:9" ht="15" customHeight="1">
      <c r="A128" s="19">
        <v>125</v>
      </c>
      <c r="B128" s="44" t="s">
        <v>442</v>
      </c>
      <c r="C128" s="44" t="s">
        <v>446</v>
      </c>
      <c r="D128" s="45" t="s">
        <v>432</v>
      </c>
      <c r="E128" s="44" t="s">
        <v>216</v>
      </c>
      <c r="F128" s="45" t="s">
        <v>215</v>
      </c>
      <c r="G128" s="20" t="str">
        <f>TEXT(INT((HOUR(F128)*3600+MINUTE(F128)*60+SECOND(F128))/$I$2/60),"0")&amp;"."&amp;TEXT(MOD((HOUR(F128)*3600+MINUTE(F128)*60+SECOND(F128))/$I$2,60),"00")&amp;"/km"</f>
        <v>5.11/km</v>
      </c>
      <c r="H128" s="21">
        <f>F128-$F$4</f>
        <v>0.006446759259259258</v>
      </c>
      <c r="I128" s="21">
        <f>F128-INDEX($F$4:$F$1250,MATCH(D128,$D$4:$D$1250,0))</f>
        <v>0.005740740740740741</v>
      </c>
    </row>
    <row r="129" spans="1:9" ht="15" customHeight="1">
      <c r="A129" s="19">
        <v>126</v>
      </c>
      <c r="B129" s="44" t="s">
        <v>513</v>
      </c>
      <c r="C129" s="44" t="s">
        <v>446</v>
      </c>
      <c r="D129" s="45" t="s">
        <v>443</v>
      </c>
      <c r="E129" s="44" t="s">
        <v>422</v>
      </c>
      <c r="F129" s="45" t="s">
        <v>215</v>
      </c>
      <c r="G129" s="20" t="str">
        <f>TEXT(INT((HOUR(F129)*3600+MINUTE(F129)*60+SECOND(F129))/$I$2/60),"0")&amp;"."&amp;TEXT(MOD((HOUR(F129)*3600+MINUTE(F129)*60+SECOND(F129))/$I$2,60),"00")&amp;"/km"</f>
        <v>5.11/km</v>
      </c>
      <c r="H129" s="21">
        <f>F129-$F$4</f>
        <v>0.006446759259259258</v>
      </c>
      <c r="I129" s="21">
        <f>F129-INDEX($F$4:$F$1250,MATCH(D129,$D$4:$D$1250,0))</f>
        <v>0.0044675925925925924</v>
      </c>
    </row>
    <row r="130" spans="1:9" ht="15" customHeight="1">
      <c r="A130" s="19">
        <v>127</v>
      </c>
      <c r="B130" s="44" t="s">
        <v>217</v>
      </c>
      <c r="C130" s="44" t="s">
        <v>485</v>
      </c>
      <c r="D130" s="45" t="s">
        <v>450</v>
      </c>
      <c r="E130" s="44" t="s">
        <v>218</v>
      </c>
      <c r="F130" s="45" t="s">
        <v>219</v>
      </c>
      <c r="G130" s="20" t="str">
        <f>TEXT(INT((HOUR(F130)*3600+MINUTE(F130)*60+SECOND(F130))/$I$2/60),"0")&amp;"."&amp;TEXT(MOD((HOUR(F130)*3600+MINUTE(F130)*60+SECOND(F130))/$I$2,60),"00")&amp;"/km"</f>
        <v>5.11/km</v>
      </c>
      <c r="H130" s="21">
        <f>F130-$F$4</f>
        <v>0.006469907407407405</v>
      </c>
      <c r="I130" s="21">
        <f>F130-INDEX($F$4:$F$1250,MATCH(D130,$D$4:$D$1250,0))</f>
        <v>0.0038773148148148126</v>
      </c>
    </row>
    <row r="131" spans="1:9" ht="15" customHeight="1">
      <c r="A131" s="48">
        <v>128</v>
      </c>
      <c r="B131" s="49" t="s">
        <v>220</v>
      </c>
      <c r="C131" s="49" t="s">
        <v>384</v>
      </c>
      <c r="D131" s="50" t="s">
        <v>443</v>
      </c>
      <c r="E131" s="49" t="s">
        <v>363</v>
      </c>
      <c r="F131" s="50" t="s">
        <v>221</v>
      </c>
      <c r="G131" s="51" t="str">
        <f>TEXT(INT((HOUR(F131)*3600+MINUTE(F131)*60+SECOND(F131))/$I$2/60),"0")&amp;"."&amp;TEXT(MOD((HOUR(F131)*3600+MINUTE(F131)*60+SECOND(F131))/$I$2,60),"00")&amp;"/km"</f>
        <v>5.11/km</v>
      </c>
      <c r="H131" s="52">
        <f>F131-$F$4</f>
        <v>0.006481481481481482</v>
      </c>
      <c r="I131" s="52">
        <f>F131-INDEX($F$4:$F$1250,MATCH(D131,$D$4:$D$1250,0))</f>
        <v>0.004502314814814817</v>
      </c>
    </row>
    <row r="132" spans="1:9" ht="15" customHeight="1">
      <c r="A132" s="19">
        <v>129</v>
      </c>
      <c r="B132" s="44" t="s">
        <v>222</v>
      </c>
      <c r="C132" s="44" t="s">
        <v>399</v>
      </c>
      <c r="D132" s="45" t="s">
        <v>208</v>
      </c>
      <c r="E132" s="44" t="s">
        <v>422</v>
      </c>
      <c r="F132" s="45" t="s">
        <v>221</v>
      </c>
      <c r="G132" s="20" t="str">
        <f>TEXT(INT((HOUR(F132)*3600+MINUTE(F132)*60+SECOND(F132))/$I$2/60),"0")&amp;"."&amp;TEXT(MOD((HOUR(F132)*3600+MINUTE(F132)*60+SECOND(F132))/$I$2,60),"00")&amp;"/km"</f>
        <v>5.11/km</v>
      </c>
      <c r="H132" s="21">
        <f>F132-$F$4</f>
        <v>0.006481481481481482</v>
      </c>
      <c r="I132" s="21">
        <f>F132-INDEX($F$4:$F$1250,MATCH(D132,$D$4:$D$1250,0))</f>
        <v>9.25925925925955E-05</v>
      </c>
    </row>
    <row r="133" spans="1:9" ht="15" customHeight="1">
      <c r="A133" s="19">
        <v>130</v>
      </c>
      <c r="B133" s="44" t="s">
        <v>223</v>
      </c>
      <c r="C133" s="44" t="s">
        <v>449</v>
      </c>
      <c r="D133" s="45" t="s">
        <v>224</v>
      </c>
      <c r="E133" s="44" t="s">
        <v>448</v>
      </c>
      <c r="F133" s="45" t="s">
        <v>225</v>
      </c>
      <c r="G133" s="20" t="str">
        <f>TEXT(INT((HOUR(F133)*3600+MINUTE(F133)*60+SECOND(F133))/$I$2/60),"0")&amp;"."&amp;TEXT(MOD((HOUR(F133)*3600+MINUTE(F133)*60+SECOND(F133))/$I$2,60),"00")&amp;"/km"</f>
        <v>5.13/km</v>
      </c>
      <c r="H133" s="21">
        <f>F133-$F$4</f>
        <v>0.006562499999999997</v>
      </c>
      <c r="I133" s="21">
        <f>F133-INDEX($F$4:$F$1250,MATCH(D133,$D$4:$D$1250,0))</f>
        <v>0</v>
      </c>
    </row>
    <row r="134" spans="1:9" ht="15" customHeight="1">
      <c r="A134" s="19">
        <v>131</v>
      </c>
      <c r="B134" s="44" t="s">
        <v>528</v>
      </c>
      <c r="C134" s="44" t="s">
        <v>405</v>
      </c>
      <c r="D134" s="45" t="s">
        <v>432</v>
      </c>
      <c r="E134" s="44" t="s">
        <v>210</v>
      </c>
      <c r="F134" s="45" t="s">
        <v>226</v>
      </c>
      <c r="G134" s="20" t="str">
        <f>TEXT(INT((HOUR(F134)*3600+MINUTE(F134)*60+SECOND(F134))/$I$2/60),"0")&amp;"."&amp;TEXT(MOD((HOUR(F134)*3600+MINUTE(F134)*60+SECOND(F134))/$I$2,60),"00")&amp;"/km"</f>
        <v>5.14/km</v>
      </c>
      <c r="H134" s="21">
        <f>F134-$F$4</f>
        <v>0.006655092592592593</v>
      </c>
      <c r="I134" s="21">
        <f>F134-INDEX($F$4:$F$1250,MATCH(D134,$D$4:$D$1250,0))</f>
        <v>0.005949074074074075</v>
      </c>
    </row>
    <row r="135" spans="1:9" ht="15" customHeight="1">
      <c r="A135" s="19">
        <v>132</v>
      </c>
      <c r="B135" s="44" t="s">
        <v>524</v>
      </c>
      <c r="C135" s="44" t="s">
        <v>525</v>
      </c>
      <c r="D135" s="45" t="s">
        <v>492</v>
      </c>
      <c r="E135" s="44" t="s">
        <v>422</v>
      </c>
      <c r="F135" s="45" t="s">
        <v>227</v>
      </c>
      <c r="G135" s="20" t="str">
        <f>TEXT(INT((HOUR(F135)*3600+MINUTE(F135)*60+SECOND(F135))/$I$2/60),"0")&amp;"."&amp;TEXT(MOD((HOUR(F135)*3600+MINUTE(F135)*60+SECOND(F135))/$I$2,60),"00")&amp;"/km"</f>
        <v>5.14/km</v>
      </c>
      <c r="H135" s="21">
        <f>F135-$F$4</f>
        <v>0.006666666666666666</v>
      </c>
      <c r="I135" s="21">
        <f>F135-INDEX($F$4:$F$1250,MATCH(D135,$D$4:$D$1250,0))</f>
        <v>0</v>
      </c>
    </row>
    <row r="136" spans="1:9" ht="15" customHeight="1">
      <c r="A136" s="19">
        <v>133</v>
      </c>
      <c r="B136" s="44" t="s">
        <v>534</v>
      </c>
      <c r="C136" s="44" t="s">
        <v>384</v>
      </c>
      <c r="D136" s="45" t="s">
        <v>457</v>
      </c>
      <c r="E136" s="44" t="s">
        <v>210</v>
      </c>
      <c r="F136" s="45" t="s">
        <v>228</v>
      </c>
      <c r="G136" s="20" t="str">
        <f>TEXT(INT((HOUR(F136)*3600+MINUTE(F136)*60+SECOND(F136))/$I$2/60),"0")&amp;"."&amp;TEXT(MOD((HOUR(F136)*3600+MINUTE(F136)*60+SECOND(F136))/$I$2,60),"00")&amp;"/km"</f>
        <v>5.15/km</v>
      </c>
      <c r="H136" s="21">
        <f>F136-$F$4</f>
        <v>0.006689814814814813</v>
      </c>
      <c r="I136" s="21">
        <f>F136-INDEX($F$4:$F$1250,MATCH(D136,$D$4:$D$1250,0))</f>
        <v>0.004571759259259258</v>
      </c>
    </row>
    <row r="137" spans="1:9" ht="15" customHeight="1">
      <c r="A137" s="19">
        <v>134</v>
      </c>
      <c r="B137" s="44" t="s">
        <v>229</v>
      </c>
      <c r="C137" s="44" t="s">
        <v>230</v>
      </c>
      <c r="D137" s="45" t="s">
        <v>432</v>
      </c>
      <c r="E137" s="44" t="s">
        <v>426</v>
      </c>
      <c r="F137" s="45" t="s">
        <v>231</v>
      </c>
      <c r="G137" s="20" t="str">
        <f>TEXT(INT((HOUR(F137)*3600+MINUTE(F137)*60+SECOND(F137))/$I$2/60),"0")&amp;"."&amp;TEXT(MOD((HOUR(F137)*3600+MINUTE(F137)*60+SECOND(F137))/$I$2,60),"00")&amp;"/km"</f>
        <v>5.16/km</v>
      </c>
      <c r="H137" s="21">
        <f>F137-$F$4</f>
        <v>0.0067939814814814824</v>
      </c>
      <c r="I137" s="21">
        <f>F137-INDEX($F$4:$F$1250,MATCH(D137,$D$4:$D$1250,0))</f>
        <v>0.006087962962962965</v>
      </c>
    </row>
    <row r="138" spans="1:9" ht="15" customHeight="1">
      <c r="A138" s="19">
        <v>135</v>
      </c>
      <c r="B138" s="44" t="s">
        <v>566</v>
      </c>
      <c r="C138" s="44" t="s">
        <v>380</v>
      </c>
      <c r="D138" s="45" t="s">
        <v>443</v>
      </c>
      <c r="E138" s="44" t="s">
        <v>232</v>
      </c>
      <c r="F138" s="45" t="s">
        <v>233</v>
      </c>
      <c r="G138" s="20" t="str">
        <f>TEXT(INT((HOUR(F138)*3600+MINUTE(F138)*60+SECOND(F138))/$I$2/60),"0")&amp;"."&amp;TEXT(MOD((HOUR(F138)*3600+MINUTE(F138)*60+SECOND(F138))/$I$2,60),"00")&amp;"/km"</f>
        <v>5.17/km</v>
      </c>
      <c r="H138" s="21">
        <f>F138-$F$4</f>
        <v>0.00685185185185185</v>
      </c>
      <c r="I138" s="21">
        <f>F138-INDEX($F$4:$F$1250,MATCH(D138,$D$4:$D$1250,0))</f>
        <v>0.004872685185185185</v>
      </c>
    </row>
    <row r="139" spans="1:9" ht="15" customHeight="1">
      <c r="A139" s="19">
        <v>136</v>
      </c>
      <c r="B139" s="44" t="s">
        <v>379</v>
      </c>
      <c r="C139" s="44" t="s">
        <v>234</v>
      </c>
      <c r="D139" s="45" t="s">
        <v>432</v>
      </c>
      <c r="E139" s="44" t="s">
        <v>235</v>
      </c>
      <c r="F139" s="45" t="s">
        <v>236</v>
      </c>
      <c r="G139" s="20" t="str">
        <f>TEXT(INT((HOUR(F139)*3600+MINUTE(F139)*60+SECOND(F139))/$I$2/60),"0")&amp;"."&amp;TEXT(MOD((HOUR(F139)*3600+MINUTE(F139)*60+SECOND(F139))/$I$2,60),"00")&amp;"/km"</f>
        <v>5.18/km</v>
      </c>
      <c r="H139" s="21">
        <f>F139-$F$4</f>
        <v>0.006898148148148148</v>
      </c>
      <c r="I139" s="21">
        <f>F139-INDEX($F$4:$F$1250,MATCH(D139,$D$4:$D$1250,0))</f>
        <v>0.006192129629629631</v>
      </c>
    </row>
    <row r="140" spans="1:9" ht="15" customHeight="1">
      <c r="A140" s="19">
        <v>137</v>
      </c>
      <c r="B140" s="44" t="s">
        <v>546</v>
      </c>
      <c r="C140" s="44" t="s">
        <v>475</v>
      </c>
      <c r="D140" s="45" t="s">
        <v>224</v>
      </c>
      <c r="E140" s="44" t="s">
        <v>422</v>
      </c>
      <c r="F140" s="45" t="s">
        <v>237</v>
      </c>
      <c r="G140" s="20" t="str">
        <f>TEXT(INT((HOUR(F140)*3600+MINUTE(F140)*60+SECOND(F140))/$I$2/60),"0")&amp;"."&amp;TEXT(MOD((HOUR(F140)*3600+MINUTE(F140)*60+SECOND(F140))/$I$2,60),"00")&amp;"/km"</f>
        <v>5.18/km</v>
      </c>
      <c r="H140" s="21">
        <f>F140-$F$4</f>
        <v>0.006909722222222218</v>
      </c>
      <c r="I140" s="21">
        <f>F140-INDEX($F$4:$F$1250,MATCH(D140,$D$4:$D$1250,0))</f>
        <v>0.000347222222222221</v>
      </c>
    </row>
    <row r="141" spans="1:9" ht="15" customHeight="1">
      <c r="A141" s="19">
        <v>138</v>
      </c>
      <c r="B141" s="44" t="s">
        <v>238</v>
      </c>
      <c r="C141" s="44" t="s">
        <v>447</v>
      </c>
      <c r="D141" s="45" t="s">
        <v>433</v>
      </c>
      <c r="E141" s="44" t="s">
        <v>542</v>
      </c>
      <c r="F141" s="45" t="s">
        <v>239</v>
      </c>
      <c r="G141" s="20" t="str">
        <f>TEXT(INT((HOUR(F141)*3600+MINUTE(F141)*60+SECOND(F141))/$I$2/60),"0")&amp;"."&amp;TEXT(MOD((HOUR(F141)*3600+MINUTE(F141)*60+SECOND(F141))/$I$2,60),"00")&amp;"/km"</f>
        <v>5.20/km</v>
      </c>
      <c r="H141" s="21">
        <f>F141-$F$4</f>
        <v>0.007037037037037034</v>
      </c>
      <c r="I141" s="21">
        <f>F141-INDEX($F$4:$F$1250,MATCH(D141,$D$4:$D$1250,0))</f>
        <v>0.007037037037037034</v>
      </c>
    </row>
    <row r="142" spans="1:9" ht="15" customHeight="1">
      <c r="A142" s="19">
        <v>139</v>
      </c>
      <c r="B142" s="44" t="s">
        <v>429</v>
      </c>
      <c r="C142" s="44" t="s">
        <v>559</v>
      </c>
      <c r="D142" s="45" t="s">
        <v>465</v>
      </c>
      <c r="E142" s="44" t="s">
        <v>240</v>
      </c>
      <c r="F142" s="45" t="s">
        <v>241</v>
      </c>
      <c r="G142" s="20" t="str">
        <f>TEXT(INT((HOUR(F142)*3600+MINUTE(F142)*60+SECOND(F142))/$I$2/60),"0")&amp;"."&amp;TEXT(MOD((HOUR(F142)*3600+MINUTE(F142)*60+SECOND(F142))/$I$2,60),"00")&amp;"/km"</f>
        <v>5.21/km</v>
      </c>
      <c r="H142" s="21">
        <f>F142-$F$4</f>
        <v>0.0070717592592592585</v>
      </c>
      <c r="I142" s="21">
        <f>F142-INDEX($F$4:$F$1250,MATCH(D142,$D$4:$D$1250,0))</f>
        <v>0.0017245370370370383</v>
      </c>
    </row>
    <row r="143" spans="1:9" ht="15" customHeight="1">
      <c r="A143" s="19">
        <v>140</v>
      </c>
      <c r="B143" s="44" t="s">
        <v>242</v>
      </c>
      <c r="C143" s="44" t="s">
        <v>398</v>
      </c>
      <c r="D143" s="45" t="s">
        <v>433</v>
      </c>
      <c r="E143" s="44" t="s">
        <v>426</v>
      </c>
      <c r="F143" s="45" t="s">
        <v>243</v>
      </c>
      <c r="G143" s="20" t="str">
        <f>TEXT(INT((HOUR(F143)*3600+MINUTE(F143)*60+SECOND(F143))/$I$2/60),"0")&amp;"."&amp;TEXT(MOD((HOUR(F143)*3600+MINUTE(F143)*60+SECOND(F143))/$I$2,60),"00")&amp;"/km"</f>
        <v>5.22/km</v>
      </c>
      <c r="H143" s="21">
        <f>F143-$F$4</f>
        <v>0.007175925925925924</v>
      </c>
      <c r="I143" s="21">
        <f>F143-INDEX($F$4:$F$1250,MATCH(D143,$D$4:$D$1250,0))</f>
        <v>0.007175925925925924</v>
      </c>
    </row>
    <row r="144" spans="1:9" ht="15" customHeight="1">
      <c r="A144" s="19">
        <v>141</v>
      </c>
      <c r="B144" s="44" t="s">
        <v>244</v>
      </c>
      <c r="C144" s="44" t="s">
        <v>405</v>
      </c>
      <c r="D144" s="45" t="s">
        <v>432</v>
      </c>
      <c r="E144" s="44" t="s">
        <v>218</v>
      </c>
      <c r="F144" s="45" t="s">
        <v>243</v>
      </c>
      <c r="G144" s="20" t="str">
        <f>TEXT(INT((HOUR(F144)*3600+MINUTE(F144)*60+SECOND(F144))/$I$2/60),"0")&amp;"."&amp;TEXT(MOD((HOUR(F144)*3600+MINUTE(F144)*60+SECOND(F144))/$I$2,60),"00")&amp;"/km"</f>
        <v>5.22/km</v>
      </c>
      <c r="H144" s="21">
        <f>F144-$F$4</f>
        <v>0.007175925925925924</v>
      </c>
      <c r="I144" s="21">
        <f>F144-INDEX($F$4:$F$1250,MATCH(D144,$D$4:$D$1250,0))</f>
        <v>0.006469907407407407</v>
      </c>
    </row>
    <row r="145" spans="1:9" ht="15" customHeight="1">
      <c r="A145" s="19">
        <v>142</v>
      </c>
      <c r="B145" s="44" t="s">
        <v>550</v>
      </c>
      <c r="C145" s="44" t="s">
        <v>506</v>
      </c>
      <c r="D145" s="45" t="s">
        <v>432</v>
      </c>
      <c r="E145" s="44" t="s">
        <v>422</v>
      </c>
      <c r="F145" s="45" t="s">
        <v>245</v>
      </c>
      <c r="G145" s="20" t="str">
        <f>TEXT(INT((HOUR(F145)*3600+MINUTE(F145)*60+SECOND(F145))/$I$2/60),"0")&amp;"."&amp;TEXT(MOD((HOUR(F145)*3600+MINUTE(F145)*60+SECOND(F145))/$I$2,60),"00")&amp;"/km"</f>
        <v>5.22/km</v>
      </c>
      <c r="H145" s="21">
        <f>F145-$F$4</f>
        <v>0.007187499999999998</v>
      </c>
      <c r="I145" s="21">
        <f>F145-INDEX($F$4:$F$1250,MATCH(D145,$D$4:$D$1250,0))</f>
        <v>0.00648148148148148</v>
      </c>
    </row>
    <row r="146" spans="1:9" ht="15" customHeight="1">
      <c r="A146" s="19">
        <v>143</v>
      </c>
      <c r="B146" s="44" t="s">
        <v>547</v>
      </c>
      <c r="C146" s="44" t="s">
        <v>548</v>
      </c>
      <c r="D146" s="45" t="s">
        <v>224</v>
      </c>
      <c r="E146" s="44" t="s">
        <v>422</v>
      </c>
      <c r="F146" s="45" t="s">
        <v>246</v>
      </c>
      <c r="G146" s="20" t="str">
        <f>TEXT(INT((HOUR(F146)*3600+MINUTE(F146)*60+SECOND(F146))/$I$2/60),"0")&amp;"."&amp;TEXT(MOD((HOUR(F146)*3600+MINUTE(F146)*60+SECOND(F146))/$I$2,60),"00")&amp;"/km"</f>
        <v>5.23/km</v>
      </c>
      <c r="H146" s="21">
        <f>F146-$F$4</f>
        <v>0.007199074074074071</v>
      </c>
      <c r="I146" s="21">
        <f>F146-INDEX($F$4:$F$1250,MATCH(D146,$D$4:$D$1250,0))</f>
        <v>0.0006365740740740741</v>
      </c>
    </row>
    <row r="147" spans="1:9" ht="15" customHeight="1">
      <c r="A147" s="19">
        <v>144</v>
      </c>
      <c r="B147" s="44" t="s">
        <v>456</v>
      </c>
      <c r="C147" s="44" t="s">
        <v>475</v>
      </c>
      <c r="D147" s="45" t="s">
        <v>247</v>
      </c>
      <c r="E147" s="44" t="s">
        <v>426</v>
      </c>
      <c r="F147" s="45" t="s">
        <v>248</v>
      </c>
      <c r="G147" s="20" t="str">
        <f>TEXT(INT((HOUR(F147)*3600+MINUTE(F147)*60+SECOND(F147))/$I$2/60),"0")&amp;"."&amp;TEXT(MOD((HOUR(F147)*3600+MINUTE(F147)*60+SECOND(F147))/$I$2,60),"00")&amp;"/km"</f>
        <v>5.23/km</v>
      </c>
      <c r="H147" s="21">
        <f>F147-$F$4</f>
        <v>0.007222222222222222</v>
      </c>
      <c r="I147" s="21">
        <f>F147-INDEX($F$4:$F$1250,MATCH(D147,$D$4:$D$1250,0))</f>
        <v>0</v>
      </c>
    </row>
    <row r="148" spans="1:9" ht="15" customHeight="1">
      <c r="A148" s="19">
        <v>145</v>
      </c>
      <c r="B148" s="44" t="s">
        <v>557</v>
      </c>
      <c r="C148" s="44" t="s">
        <v>558</v>
      </c>
      <c r="D148" s="45" t="s">
        <v>450</v>
      </c>
      <c r="E148" s="44" t="s">
        <v>542</v>
      </c>
      <c r="F148" s="45" t="s">
        <v>249</v>
      </c>
      <c r="G148" s="20" t="str">
        <f>TEXT(INT((HOUR(F148)*3600+MINUTE(F148)*60+SECOND(F148))/$I$2/60),"0")&amp;"."&amp;TEXT(MOD((HOUR(F148)*3600+MINUTE(F148)*60+SECOND(F148))/$I$2,60),"00")&amp;"/km"</f>
        <v>5.23/km</v>
      </c>
      <c r="H148" s="21">
        <f>F148-$F$4</f>
        <v>0.0072337962962962955</v>
      </c>
      <c r="I148" s="21">
        <f>F148-INDEX($F$4:$F$1250,MATCH(D148,$D$4:$D$1250,0))</f>
        <v>0.004641203703703703</v>
      </c>
    </row>
    <row r="149" spans="1:9" ht="15" customHeight="1">
      <c r="A149" s="19">
        <v>146</v>
      </c>
      <c r="B149" s="44" t="s">
        <v>250</v>
      </c>
      <c r="C149" s="44" t="s">
        <v>556</v>
      </c>
      <c r="D149" s="45" t="s">
        <v>492</v>
      </c>
      <c r="E149" s="44" t="s">
        <v>426</v>
      </c>
      <c r="F149" s="45" t="s">
        <v>251</v>
      </c>
      <c r="G149" s="20" t="str">
        <f>TEXT(INT((HOUR(F149)*3600+MINUTE(F149)*60+SECOND(F149))/$I$2/60),"0")&amp;"."&amp;TEXT(MOD((HOUR(F149)*3600+MINUTE(F149)*60+SECOND(F149))/$I$2,60),"00")&amp;"/km"</f>
        <v>5.26/km</v>
      </c>
      <c r="H149" s="21">
        <f>F149-$F$4</f>
        <v>0.007407407407407406</v>
      </c>
      <c r="I149" s="21">
        <f>F149-INDEX($F$4:$F$1250,MATCH(D149,$D$4:$D$1250,0))</f>
        <v>0.0007407407407407397</v>
      </c>
    </row>
    <row r="150" spans="1:9" ht="15" customHeight="1">
      <c r="A150" s="19">
        <v>147</v>
      </c>
      <c r="B150" s="44" t="s">
        <v>252</v>
      </c>
      <c r="C150" s="44" t="s">
        <v>253</v>
      </c>
      <c r="D150" s="45" t="s">
        <v>432</v>
      </c>
      <c r="E150" s="44" t="s">
        <v>426</v>
      </c>
      <c r="F150" s="45" t="s">
        <v>251</v>
      </c>
      <c r="G150" s="20" t="str">
        <f>TEXT(INT((HOUR(F150)*3600+MINUTE(F150)*60+SECOND(F150))/$I$2/60),"0")&amp;"."&amp;TEXT(MOD((HOUR(F150)*3600+MINUTE(F150)*60+SECOND(F150))/$I$2,60),"00")&amp;"/km"</f>
        <v>5.26/km</v>
      </c>
      <c r="H150" s="21">
        <f>F150-$F$4</f>
        <v>0.007407407407407406</v>
      </c>
      <c r="I150" s="21">
        <f>F150-INDEX($F$4:$F$1250,MATCH(D150,$D$4:$D$1250,0))</f>
        <v>0.006701388888888889</v>
      </c>
    </row>
    <row r="151" spans="1:9" ht="15" customHeight="1">
      <c r="A151" s="19">
        <v>148</v>
      </c>
      <c r="B151" s="44" t="s">
        <v>254</v>
      </c>
      <c r="C151" s="44" t="s">
        <v>391</v>
      </c>
      <c r="D151" s="45" t="s">
        <v>443</v>
      </c>
      <c r="E151" s="44" t="s">
        <v>426</v>
      </c>
      <c r="F151" s="45" t="s">
        <v>255</v>
      </c>
      <c r="G151" s="20" t="str">
        <f>TEXT(INT((HOUR(F151)*3600+MINUTE(F151)*60+SECOND(F151))/$I$2/60),"0")&amp;"."&amp;TEXT(MOD((HOUR(F151)*3600+MINUTE(F151)*60+SECOND(F151))/$I$2,60),"00")&amp;"/km"</f>
        <v>5.26/km</v>
      </c>
      <c r="H151" s="21">
        <f>F151-$F$4</f>
        <v>0.0074189814814814795</v>
      </c>
      <c r="I151" s="21">
        <f>F151-INDEX($F$4:$F$1250,MATCH(D151,$D$4:$D$1250,0))</f>
        <v>0.005439814814814814</v>
      </c>
    </row>
    <row r="152" spans="1:9" ht="15" customHeight="1">
      <c r="A152" s="19">
        <v>149</v>
      </c>
      <c r="B152" s="44" t="s">
        <v>256</v>
      </c>
      <c r="C152" s="44" t="s">
        <v>535</v>
      </c>
      <c r="D152" s="45" t="s">
        <v>474</v>
      </c>
      <c r="E152" s="44" t="s">
        <v>235</v>
      </c>
      <c r="F152" s="45" t="s">
        <v>257</v>
      </c>
      <c r="G152" s="20" t="str">
        <f>TEXT(INT((HOUR(F152)*3600+MINUTE(F152)*60+SECOND(F152))/$I$2/60),"0")&amp;"."&amp;TEXT(MOD((HOUR(F152)*3600+MINUTE(F152)*60+SECOND(F152))/$I$2,60),"00")&amp;"/km"</f>
        <v>5.27/km</v>
      </c>
      <c r="H152" s="21">
        <f>F152-$F$4</f>
        <v>0.007488425925925924</v>
      </c>
      <c r="I152" s="21">
        <f>F152-INDEX($F$4:$F$1250,MATCH(D152,$D$4:$D$1250,0))</f>
        <v>0</v>
      </c>
    </row>
    <row r="153" spans="1:9" ht="15" customHeight="1">
      <c r="A153" s="19">
        <v>150</v>
      </c>
      <c r="B153" s="44" t="s">
        <v>258</v>
      </c>
      <c r="C153" s="44" t="s">
        <v>259</v>
      </c>
      <c r="D153" s="45" t="s">
        <v>443</v>
      </c>
      <c r="E153" s="44" t="s">
        <v>422</v>
      </c>
      <c r="F153" s="45" t="s">
        <v>260</v>
      </c>
      <c r="G153" s="20" t="str">
        <f>TEXT(INT((HOUR(F153)*3600+MINUTE(F153)*60+SECOND(F153))/$I$2/60),"0")&amp;"."&amp;TEXT(MOD((HOUR(F153)*3600+MINUTE(F153)*60+SECOND(F153))/$I$2,60),"00")&amp;"/km"</f>
        <v>5.29/km</v>
      </c>
      <c r="H153" s="21">
        <f>F153-$F$4</f>
        <v>0.007627314814814814</v>
      </c>
      <c r="I153" s="21">
        <f>F153-INDEX($F$4:$F$1250,MATCH(D153,$D$4:$D$1250,0))</f>
        <v>0.005648148148148149</v>
      </c>
    </row>
    <row r="154" spans="1:9" ht="15" customHeight="1">
      <c r="A154" s="48">
        <v>151</v>
      </c>
      <c r="B154" s="49" t="s">
        <v>554</v>
      </c>
      <c r="C154" s="49" t="s">
        <v>441</v>
      </c>
      <c r="D154" s="50" t="s">
        <v>492</v>
      </c>
      <c r="E154" s="49" t="s">
        <v>363</v>
      </c>
      <c r="F154" s="50" t="s">
        <v>261</v>
      </c>
      <c r="G154" s="51" t="str">
        <f>TEXT(INT((HOUR(F154)*3600+MINUTE(F154)*60+SECOND(F154))/$I$2/60),"0")&amp;"."&amp;TEXT(MOD((HOUR(F154)*3600+MINUTE(F154)*60+SECOND(F154))/$I$2,60),"00")&amp;"/km"</f>
        <v>5.32/km</v>
      </c>
      <c r="H154" s="52">
        <f>F154-$F$4</f>
        <v>0.007824074074074072</v>
      </c>
      <c r="I154" s="52">
        <f>F154-INDEX($F$4:$F$1250,MATCH(D154,$D$4:$D$1250,0))</f>
        <v>0.0011574074074074056</v>
      </c>
    </row>
    <row r="155" spans="1:9" ht="15" customHeight="1">
      <c r="A155" s="48">
        <v>152</v>
      </c>
      <c r="B155" s="49" t="s">
        <v>545</v>
      </c>
      <c r="C155" s="49" t="s">
        <v>409</v>
      </c>
      <c r="D155" s="50" t="s">
        <v>457</v>
      </c>
      <c r="E155" s="49" t="s">
        <v>363</v>
      </c>
      <c r="F155" s="50" t="s">
        <v>262</v>
      </c>
      <c r="G155" s="51" t="str">
        <f>TEXT(INT((HOUR(F155)*3600+MINUTE(F155)*60+SECOND(F155))/$I$2/60),"0")&amp;"."&amp;TEXT(MOD((HOUR(F155)*3600+MINUTE(F155)*60+SECOND(F155))/$I$2,60),"00")&amp;"/km"</f>
        <v>5.33/km</v>
      </c>
      <c r="H155" s="52">
        <f>F155-$F$4</f>
        <v>0.007835648148148149</v>
      </c>
      <c r="I155" s="52">
        <f>F155-INDEX($F$4:$F$1250,MATCH(D155,$D$4:$D$1250,0))</f>
        <v>0.0057175925925925936</v>
      </c>
    </row>
    <row r="156" spans="1:9" ht="15" customHeight="1">
      <c r="A156" s="19">
        <v>153</v>
      </c>
      <c r="B156" s="44" t="s">
        <v>555</v>
      </c>
      <c r="C156" s="44" t="s">
        <v>441</v>
      </c>
      <c r="D156" s="45" t="s">
        <v>263</v>
      </c>
      <c r="E156" s="44" t="s">
        <v>542</v>
      </c>
      <c r="F156" s="45" t="s">
        <v>264</v>
      </c>
      <c r="G156" s="20" t="str">
        <f>TEXT(INT((HOUR(F156)*3600+MINUTE(F156)*60+SECOND(F156))/$I$2/60),"0")&amp;"."&amp;TEXT(MOD((HOUR(F156)*3600+MINUTE(F156)*60+SECOND(F156))/$I$2,60),"00")&amp;"/km"</f>
        <v>5.34/km</v>
      </c>
      <c r="H156" s="21">
        <f>F156-$F$4</f>
        <v>0.007939814814814814</v>
      </c>
      <c r="I156" s="21">
        <f>F156-INDEX($F$4:$F$1250,MATCH(D156,$D$4:$D$1250,0))</f>
        <v>0</v>
      </c>
    </row>
    <row r="157" spans="1:9" ht="15" customHeight="1">
      <c r="A157" s="19">
        <v>154</v>
      </c>
      <c r="B157" s="44" t="s">
        <v>551</v>
      </c>
      <c r="C157" s="44" t="s">
        <v>552</v>
      </c>
      <c r="D157" s="45" t="s">
        <v>224</v>
      </c>
      <c r="E157" s="44" t="s">
        <v>422</v>
      </c>
      <c r="F157" s="45" t="s">
        <v>265</v>
      </c>
      <c r="G157" s="20" t="str">
        <f>TEXT(INT((HOUR(F157)*3600+MINUTE(F157)*60+SECOND(F157))/$I$2/60),"0")&amp;"."&amp;TEXT(MOD((HOUR(F157)*3600+MINUTE(F157)*60+SECOND(F157))/$I$2,60),"00")&amp;"/km"</f>
        <v>5.35/km</v>
      </c>
      <c r="H157" s="21">
        <f>F157-$F$4</f>
        <v>0.007997685185185182</v>
      </c>
      <c r="I157" s="21">
        <f>F157-INDEX($F$4:$F$1250,MATCH(D157,$D$4:$D$1250,0))</f>
        <v>0.0014351851851851852</v>
      </c>
    </row>
    <row r="158" spans="1:9" ht="15" customHeight="1">
      <c r="A158" s="19">
        <v>155</v>
      </c>
      <c r="B158" s="44" t="s">
        <v>266</v>
      </c>
      <c r="C158" s="44" t="s">
        <v>267</v>
      </c>
      <c r="D158" s="45" t="s">
        <v>492</v>
      </c>
      <c r="E158" s="44" t="s">
        <v>210</v>
      </c>
      <c r="F158" s="45" t="s">
        <v>268</v>
      </c>
      <c r="G158" s="20" t="str">
        <f>TEXT(INT((HOUR(F158)*3600+MINUTE(F158)*60+SECOND(F158))/$I$2/60),"0")&amp;"."&amp;TEXT(MOD((HOUR(F158)*3600+MINUTE(F158)*60+SECOND(F158))/$I$2,60),"00")&amp;"/km"</f>
        <v>5.38/km</v>
      </c>
      <c r="H158" s="21">
        <f>F158-$F$4</f>
        <v>0.00818287037037037</v>
      </c>
      <c r="I158" s="21">
        <f>F158-INDEX($F$4:$F$1250,MATCH(D158,$D$4:$D$1250,0))</f>
        <v>0.0015162037037037036</v>
      </c>
    </row>
    <row r="159" spans="1:9" ht="15" customHeight="1">
      <c r="A159" s="19">
        <v>156</v>
      </c>
      <c r="B159" s="44" t="s">
        <v>269</v>
      </c>
      <c r="C159" s="44" t="s">
        <v>469</v>
      </c>
      <c r="D159" s="45" t="s">
        <v>432</v>
      </c>
      <c r="E159" s="44" t="s">
        <v>427</v>
      </c>
      <c r="F159" s="45" t="s">
        <v>270</v>
      </c>
      <c r="G159" s="20" t="str">
        <f>TEXT(INT((HOUR(F159)*3600+MINUTE(F159)*60+SECOND(F159))/$I$2/60),"0")&amp;"."&amp;TEXT(MOD((HOUR(F159)*3600+MINUTE(F159)*60+SECOND(F159))/$I$2,60),"00")&amp;"/km"</f>
        <v>5.39/km</v>
      </c>
      <c r="H159" s="21">
        <f>F159-$F$4</f>
        <v>0.008252314814814811</v>
      </c>
      <c r="I159" s="21">
        <f>F159-INDEX($F$4:$F$1250,MATCH(D159,$D$4:$D$1250,0))</f>
        <v>0.007546296296296294</v>
      </c>
    </row>
    <row r="160" spans="1:9" ht="15" customHeight="1">
      <c r="A160" s="19">
        <v>157</v>
      </c>
      <c r="B160" s="44" t="s">
        <v>271</v>
      </c>
      <c r="C160" s="44" t="s">
        <v>392</v>
      </c>
      <c r="D160" s="45" t="s">
        <v>430</v>
      </c>
      <c r="E160" s="44" t="s">
        <v>272</v>
      </c>
      <c r="F160" s="45" t="s">
        <v>273</v>
      </c>
      <c r="G160" s="20" t="str">
        <f>TEXT(INT((HOUR(F160)*3600+MINUTE(F160)*60+SECOND(F160))/$I$2/60),"0")&amp;"."&amp;TEXT(MOD((HOUR(F160)*3600+MINUTE(F160)*60+SECOND(F160))/$I$2,60),"00")&amp;"/km"</f>
        <v>5.41/km</v>
      </c>
      <c r="H160" s="21">
        <f>F160-$F$4</f>
        <v>0.00835648148148148</v>
      </c>
      <c r="I160" s="21">
        <f>F160-INDEX($F$4:$F$1250,MATCH(D160,$D$4:$D$1250,0))</f>
        <v>0.006747685185185185</v>
      </c>
    </row>
    <row r="161" spans="1:9" ht="15" customHeight="1">
      <c r="A161" s="19">
        <v>158</v>
      </c>
      <c r="B161" s="44" t="s">
        <v>274</v>
      </c>
      <c r="C161" s="44" t="s">
        <v>383</v>
      </c>
      <c r="D161" s="45" t="s">
        <v>208</v>
      </c>
      <c r="E161" s="44" t="s">
        <v>422</v>
      </c>
      <c r="F161" s="45" t="s">
        <v>273</v>
      </c>
      <c r="G161" s="20" t="str">
        <f>TEXT(INT((HOUR(F161)*3600+MINUTE(F161)*60+SECOND(F161))/$I$2/60),"0")&amp;"."&amp;TEXT(MOD((HOUR(F161)*3600+MINUTE(F161)*60+SECOND(F161))/$I$2,60),"00")&amp;"/km"</f>
        <v>5.41/km</v>
      </c>
      <c r="H161" s="21">
        <f>F161-$F$4</f>
        <v>0.00835648148148148</v>
      </c>
      <c r="I161" s="21">
        <f>F161-INDEX($F$4:$F$1250,MATCH(D161,$D$4:$D$1250,0))</f>
        <v>0.0019675925925925937</v>
      </c>
    </row>
    <row r="162" spans="1:9" ht="15" customHeight="1">
      <c r="A162" s="19">
        <v>159</v>
      </c>
      <c r="B162" s="44" t="s">
        <v>428</v>
      </c>
      <c r="C162" s="44" t="s">
        <v>391</v>
      </c>
      <c r="D162" s="45" t="s">
        <v>445</v>
      </c>
      <c r="E162" s="44" t="s">
        <v>422</v>
      </c>
      <c r="F162" s="45" t="s">
        <v>275</v>
      </c>
      <c r="G162" s="20" t="str">
        <f>TEXT(INT((HOUR(F162)*3600+MINUTE(F162)*60+SECOND(F162))/$I$2/60),"0")&amp;"."&amp;TEXT(MOD((HOUR(F162)*3600+MINUTE(F162)*60+SECOND(F162))/$I$2,60),"00")&amp;"/km"</f>
        <v>5.41/km</v>
      </c>
      <c r="H162" s="21">
        <f>F162-$F$4</f>
        <v>0.008368055555555557</v>
      </c>
      <c r="I162" s="21">
        <f>F162-INDEX($F$4:$F$1250,MATCH(D162,$D$4:$D$1250,0))</f>
        <v>0.006516203703703706</v>
      </c>
    </row>
    <row r="163" spans="1:9" ht="15" customHeight="1">
      <c r="A163" s="19">
        <v>160</v>
      </c>
      <c r="B163" s="44" t="s">
        <v>560</v>
      </c>
      <c r="C163" s="44" t="s">
        <v>561</v>
      </c>
      <c r="D163" s="45" t="s">
        <v>512</v>
      </c>
      <c r="E163" s="44" t="s">
        <v>422</v>
      </c>
      <c r="F163" s="45" t="s">
        <v>276</v>
      </c>
      <c r="G163" s="20" t="str">
        <f>TEXT(INT((HOUR(F163)*3600+MINUTE(F163)*60+SECOND(F163))/$I$2/60),"0")&amp;"."&amp;TEXT(MOD((HOUR(F163)*3600+MINUTE(F163)*60+SECOND(F163))/$I$2,60),"00")&amp;"/km"</f>
        <v>5.46/km</v>
      </c>
      <c r="H163" s="21">
        <f>F163-$F$4</f>
        <v>0.008715277777777778</v>
      </c>
      <c r="I163" s="21">
        <f>F163-INDEX($F$4:$F$1250,MATCH(D163,$D$4:$D$1250,0))</f>
        <v>0.0023379629629629653</v>
      </c>
    </row>
    <row r="164" spans="1:9" ht="15" customHeight="1">
      <c r="A164" s="19">
        <v>161</v>
      </c>
      <c r="B164" s="44" t="s">
        <v>277</v>
      </c>
      <c r="C164" s="44" t="s">
        <v>403</v>
      </c>
      <c r="D164" s="45" t="s">
        <v>208</v>
      </c>
      <c r="E164" s="44" t="s">
        <v>422</v>
      </c>
      <c r="F164" s="45" t="s">
        <v>278</v>
      </c>
      <c r="G164" s="20" t="str">
        <f>TEXT(INT((HOUR(F164)*3600+MINUTE(F164)*60+SECOND(F164))/$I$2/60),"0")&amp;"."&amp;TEXT(MOD((HOUR(F164)*3600+MINUTE(F164)*60+SECOND(F164))/$I$2,60),"00")&amp;"/km"</f>
        <v>5.47/km</v>
      </c>
      <c r="H164" s="21">
        <f>F164-$F$4</f>
        <v>0.008726851851851848</v>
      </c>
      <c r="I164" s="21">
        <f>F164-INDEX($F$4:$F$1250,MATCH(D164,$D$4:$D$1250,0))</f>
        <v>0.002337962962962962</v>
      </c>
    </row>
    <row r="165" spans="1:9" ht="15" customHeight="1">
      <c r="A165" s="19">
        <v>162</v>
      </c>
      <c r="B165" s="44" t="s">
        <v>279</v>
      </c>
      <c r="C165" s="44" t="s">
        <v>402</v>
      </c>
      <c r="D165" s="45" t="s">
        <v>445</v>
      </c>
      <c r="E165" s="44" t="s">
        <v>280</v>
      </c>
      <c r="F165" s="45" t="s">
        <v>281</v>
      </c>
      <c r="G165" s="20" t="str">
        <f>TEXT(INT((HOUR(F165)*3600+MINUTE(F165)*60+SECOND(F165))/$I$2/60),"0")&amp;"."&amp;TEXT(MOD((HOUR(F165)*3600+MINUTE(F165)*60+SECOND(F165))/$I$2,60),"00")&amp;"/km"</f>
        <v>5.48/km</v>
      </c>
      <c r="H165" s="21">
        <f>F165-$F$4</f>
        <v>0.008831018518518518</v>
      </c>
      <c r="I165" s="21">
        <f>F165-INDEX($F$4:$F$1250,MATCH(D165,$D$4:$D$1250,0))</f>
        <v>0.0069791666666666665</v>
      </c>
    </row>
    <row r="166" spans="1:9" ht="15" customHeight="1">
      <c r="A166" s="19">
        <v>163</v>
      </c>
      <c r="B166" s="44" t="s">
        <v>282</v>
      </c>
      <c r="C166" s="44" t="s">
        <v>400</v>
      </c>
      <c r="D166" s="45" t="s">
        <v>432</v>
      </c>
      <c r="E166" s="44" t="s">
        <v>283</v>
      </c>
      <c r="F166" s="45" t="s">
        <v>284</v>
      </c>
      <c r="G166" s="20" t="str">
        <f>TEXT(INT((HOUR(F166)*3600+MINUTE(F166)*60+SECOND(F166))/$I$2/60),"0")&amp;"."&amp;TEXT(MOD((HOUR(F166)*3600+MINUTE(F166)*60+SECOND(F166))/$I$2,60),"00")&amp;"/km"</f>
        <v>5.49/km</v>
      </c>
      <c r="H166" s="21">
        <f>F166-$F$4</f>
        <v>0.008854166666666665</v>
      </c>
      <c r="I166" s="21">
        <f>F166-INDEX($F$4:$F$1250,MATCH(D166,$D$4:$D$1250,0))</f>
        <v>0.008148148148148147</v>
      </c>
    </row>
    <row r="167" spans="1:9" ht="15" customHeight="1">
      <c r="A167" s="19">
        <v>164</v>
      </c>
      <c r="B167" s="44" t="s">
        <v>287</v>
      </c>
      <c r="C167" s="44" t="s">
        <v>471</v>
      </c>
      <c r="D167" s="45" t="s">
        <v>430</v>
      </c>
      <c r="E167" s="44" t="s">
        <v>216</v>
      </c>
      <c r="F167" s="45" t="s">
        <v>286</v>
      </c>
      <c r="G167" s="20" t="str">
        <f>TEXT(INT((HOUR(F167)*3600+MINUTE(F167)*60+SECOND(F167))/$I$2/60),"0")&amp;"."&amp;TEXT(MOD((HOUR(F167)*3600+MINUTE(F167)*60+SECOND(F167))/$I$2,60),"00")&amp;"/km"</f>
        <v>5.49/km</v>
      </c>
      <c r="H167" s="21">
        <f>F167-$F$4</f>
        <v>0.008900462962962962</v>
      </c>
      <c r="I167" s="21">
        <f>F167-INDEX($F$4:$F$1250,MATCH(D167,$D$4:$D$1250,0))</f>
        <v>0.007291666666666667</v>
      </c>
    </row>
    <row r="168" spans="1:9" ht="15" customHeight="1">
      <c r="A168" s="19">
        <v>165</v>
      </c>
      <c r="B168" s="44" t="s">
        <v>285</v>
      </c>
      <c r="C168" s="44" t="s">
        <v>481</v>
      </c>
      <c r="D168" s="45" t="s">
        <v>445</v>
      </c>
      <c r="E168" s="44" t="s">
        <v>422</v>
      </c>
      <c r="F168" s="45" t="s">
        <v>286</v>
      </c>
      <c r="G168" s="20" t="str">
        <f>TEXT(INT((HOUR(F168)*3600+MINUTE(F168)*60+SECOND(F168))/$I$2/60),"0")&amp;"."&amp;TEXT(MOD((HOUR(F168)*3600+MINUTE(F168)*60+SECOND(F168))/$I$2,60),"00")&amp;"/km"</f>
        <v>5.49/km</v>
      </c>
      <c r="H168" s="21">
        <f>F168-$F$4</f>
        <v>0.008900462962962962</v>
      </c>
      <c r="I168" s="21">
        <f>F168-INDEX($F$4:$F$1250,MATCH(D168,$D$4:$D$1250,0))</f>
        <v>0.007048611111111111</v>
      </c>
    </row>
    <row r="169" spans="1:9" ht="15" customHeight="1">
      <c r="A169" s="19">
        <v>166</v>
      </c>
      <c r="B169" s="44" t="s">
        <v>288</v>
      </c>
      <c r="C169" s="44" t="s">
        <v>418</v>
      </c>
      <c r="D169" s="45" t="s">
        <v>430</v>
      </c>
      <c r="E169" s="44" t="s">
        <v>216</v>
      </c>
      <c r="F169" s="45" t="s">
        <v>289</v>
      </c>
      <c r="G169" s="20" t="str">
        <f>TEXT(INT((HOUR(F169)*3600+MINUTE(F169)*60+SECOND(F169))/$I$2/60),"0")&amp;"."&amp;TEXT(MOD((HOUR(F169)*3600+MINUTE(F169)*60+SECOND(F169))/$I$2,60),"00")&amp;"/km"</f>
        <v>5.49/km</v>
      </c>
      <c r="H169" s="21">
        <f>F169-$F$4</f>
        <v>0.008912037037037036</v>
      </c>
      <c r="I169" s="21">
        <f>F169-INDEX($F$4:$F$1250,MATCH(D169,$D$4:$D$1250,0))</f>
        <v>0.00730324074074074</v>
      </c>
    </row>
    <row r="170" spans="1:9" ht="15" customHeight="1">
      <c r="A170" s="19">
        <v>167</v>
      </c>
      <c r="B170" s="44" t="s">
        <v>290</v>
      </c>
      <c r="C170" s="44" t="s">
        <v>291</v>
      </c>
      <c r="D170" s="45" t="s">
        <v>474</v>
      </c>
      <c r="E170" s="44" t="s">
        <v>235</v>
      </c>
      <c r="F170" s="45" t="s">
        <v>292</v>
      </c>
      <c r="G170" s="20" t="str">
        <f>TEXT(INT((HOUR(F170)*3600+MINUTE(F170)*60+SECOND(F170))/$I$2/60),"0")&amp;"."&amp;TEXT(MOD((HOUR(F170)*3600+MINUTE(F170)*60+SECOND(F170))/$I$2,60),"00")&amp;"/km"</f>
        <v>5.53/km</v>
      </c>
      <c r="H170" s="21">
        <f>F170-$F$4</f>
        <v>0.009143518518518521</v>
      </c>
      <c r="I170" s="21">
        <f>F170-INDEX($F$4:$F$1250,MATCH(D170,$D$4:$D$1250,0))</f>
        <v>0.0016550925925925969</v>
      </c>
    </row>
    <row r="171" spans="1:9" ht="15" customHeight="1">
      <c r="A171" s="48">
        <v>168</v>
      </c>
      <c r="B171" s="49" t="s">
        <v>134</v>
      </c>
      <c r="C171" s="49" t="s">
        <v>0</v>
      </c>
      <c r="D171" s="50" t="s">
        <v>457</v>
      </c>
      <c r="E171" s="49" t="s">
        <v>363</v>
      </c>
      <c r="F171" s="50" t="s">
        <v>293</v>
      </c>
      <c r="G171" s="51" t="str">
        <f>TEXT(INT((HOUR(F171)*3600+MINUTE(F171)*60+SECOND(F171))/$I$2/60),"0")&amp;"."&amp;TEXT(MOD((HOUR(F171)*3600+MINUTE(F171)*60+SECOND(F171))/$I$2,60),"00")&amp;"/km"</f>
        <v>5.53/km</v>
      </c>
      <c r="H171" s="52">
        <f>F171-$F$4</f>
        <v>0.009155092592592591</v>
      </c>
      <c r="I171" s="52">
        <f>F171-INDEX($F$4:$F$1250,MATCH(D171,$D$4:$D$1250,0))</f>
        <v>0.007037037037037036</v>
      </c>
    </row>
    <row r="172" spans="1:9" ht="15" customHeight="1">
      <c r="A172" s="19">
        <v>169</v>
      </c>
      <c r="B172" s="44" t="s">
        <v>294</v>
      </c>
      <c r="C172" s="44" t="s">
        <v>401</v>
      </c>
      <c r="D172" s="45" t="s">
        <v>443</v>
      </c>
      <c r="E172" s="44" t="s">
        <v>210</v>
      </c>
      <c r="F172" s="45" t="s">
        <v>295</v>
      </c>
      <c r="G172" s="20" t="str">
        <f>TEXT(INT((HOUR(F172)*3600+MINUTE(F172)*60+SECOND(F172))/$I$2/60),"0")&amp;"."&amp;TEXT(MOD((HOUR(F172)*3600+MINUTE(F172)*60+SECOND(F172))/$I$2,60),"00")&amp;"/km"</f>
        <v>5.54/km</v>
      </c>
      <c r="H172" s="21">
        <f>F172-$F$4</f>
        <v>0.009212962962962963</v>
      </c>
      <c r="I172" s="21">
        <f>F172-INDEX($F$4:$F$1250,MATCH(D172,$D$4:$D$1250,0))</f>
        <v>0.007233796296296297</v>
      </c>
    </row>
    <row r="173" spans="1:9" ht="15" customHeight="1">
      <c r="A173" s="19">
        <v>170</v>
      </c>
      <c r="B173" s="44" t="s">
        <v>296</v>
      </c>
      <c r="C173" s="44" t="s">
        <v>435</v>
      </c>
      <c r="D173" s="45" t="s">
        <v>430</v>
      </c>
      <c r="E173" s="44" t="s">
        <v>216</v>
      </c>
      <c r="F173" s="45" t="s">
        <v>297</v>
      </c>
      <c r="G173" s="20" t="str">
        <f>TEXT(INT((HOUR(F173)*3600+MINUTE(F173)*60+SECOND(F173))/$I$2/60),"0")&amp;"."&amp;TEXT(MOD((HOUR(F173)*3600+MINUTE(F173)*60+SECOND(F173))/$I$2,60),"00")&amp;"/km"</f>
        <v>5.56/km</v>
      </c>
      <c r="H173" s="21">
        <f>F173-$F$4</f>
        <v>0.009305555555555555</v>
      </c>
      <c r="I173" s="21">
        <f>F173-INDEX($F$4:$F$1250,MATCH(D173,$D$4:$D$1250,0))</f>
        <v>0.007696759259259259</v>
      </c>
    </row>
    <row r="174" spans="1:9" ht="15" customHeight="1">
      <c r="A174" s="19">
        <v>171</v>
      </c>
      <c r="B174" s="44" t="s">
        <v>382</v>
      </c>
      <c r="C174" s="44" t="s">
        <v>408</v>
      </c>
      <c r="D174" s="20" t="s">
        <v>1</v>
      </c>
      <c r="E174" s="44" t="s">
        <v>216</v>
      </c>
      <c r="F174" s="45" t="s">
        <v>297</v>
      </c>
      <c r="G174" s="20" t="str">
        <f>TEXT(INT((HOUR(F174)*3600+MINUTE(F174)*60+SECOND(F174))/$I$2/60),"0")&amp;"."&amp;TEXT(MOD((HOUR(F174)*3600+MINUTE(F174)*60+SECOND(F174))/$I$2,60),"00")&amp;"/km"</f>
        <v>5.56/km</v>
      </c>
      <c r="H174" s="21">
        <f>F174-$F$4</f>
        <v>0.009305555555555555</v>
      </c>
      <c r="I174" s="21">
        <f>F174-INDEX($F$4:$F$1250,MATCH(D174,$D$4:$D$1250,0))</f>
        <v>0</v>
      </c>
    </row>
    <row r="175" spans="1:9" ht="15" customHeight="1">
      <c r="A175" s="19">
        <v>172</v>
      </c>
      <c r="B175" s="44" t="s">
        <v>298</v>
      </c>
      <c r="C175" s="44" t="s">
        <v>299</v>
      </c>
      <c r="D175" s="45" t="s">
        <v>452</v>
      </c>
      <c r="E175" s="44" t="s">
        <v>426</v>
      </c>
      <c r="F175" s="45" t="s">
        <v>300</v>
      </c>
      <c r="G175" s="20" t="str">
        <f>TEXT(INT((HOUR(F175)*3600+MINUTE(F175)*60+SECOND(F175))/$I$2/60),"0")&amp;"."&amp;TEXT(MOD((HOUR(F175)*3600+MINUTE(F175)*60+SECOND(F175))/$I$2,60),"00")&amp;"/km"</f>
        <v>5.56/km</v>
      </c>
      <c r="H175" s="21">
        <f>F175-$F$4</f>
        <v>0.009317129629629632</v>
      </c>
      <c r="I175" s="21">
        <f>F175-INDEX($F$4:$F$1250,MATCH(D175,$D$4:$D$1250,0))</f>
        <v>0.00891203703703704</v>
      </c>
    </row>
    <row r="176" spans="1:9" ht="15" customHeight="1">
      <c r="A176" s="19">
        <v>173</v>
      </c>
      <c r="B176" s="44" t="s">
        <v>301</v>
      </c>
      <c r="C176" s="44" t="s">
        <v>391</v>
      </c>
      <c r="D176" s="45" t="s">
        <v>432</v>
      </c>
      <c r="E176" s="44" t="s">
        <v>427</v>
      </c>
      <c r="F176" s="45" t="s">
        <v>302</v>
      </c>
      <c r="G176" s="20" t="str">
        <f>TEXT(INT((HOUR(F176)*3600+MINUTE(F176)*60+SECOND(F176))/$I$2/60),"0")&amp;"."&amp;TEXT(MOD((HOUR(F176)*3600+MINUTE(F176)*60+SECOND(F176))/$I$2,60),"00")&amp;"/km"</f>
        <v>5.57/km</v>
      </c>
      <c r="H176" s="21">
        <f>F176-$F$4</f>
        <v>0.00940972222222222</v>
      </c>
      <c r="I176" s="21">
        <f>F176-INDEX($F$4:$F$1250,MATCH(D176,$D$4:$D$1250,0))</f>
        <v>0.008703703703703703</v>
      </c>
    </row>
    <row r="177" spans="1:9" ht="15" customHeight="1">
      <c r="A177" s="19">
        <v>174</v>
      </c>
      <c r="B177" s="44" t="s">
        <v>303</v>
      </c>
      <c r="C177" s="44" t="s">
        <v>509</v>
      </c>
      <c r="D177" s="45" t="s">
        <v>224</v>
      </c>
      <c r="E177" s="44" t="s">
        <v>422</v>
      </c>
      <c r="F177" s="45" t="s">
        <v>304</v>
      </c>
      <c r="G177" s="20" t="str">
        <f>TEXT(INT((HOUR(F177)*3600+MINUTE(F177)*60+SECOND(F177))/$I$2/60),"0")&amp;"."&amp;TEXT(MOD((HOUR(F177)*3600+MINUTE(F177)*60+SECOND(F177))/$I$2,60),"00")&amp;"/km"</f>
        <v>5.58/km</v>
      </c>
      <c r="H177" s="21">
        <f>F177-$F$4</f>
        <v>0.009432870370370368</v>
      </c>
      <c r="I177" s="21">
        <f>F177-INDEX($F$4:$F$1250,MATCH(D177,$D$4:$D$1250,0))</f>
        <v>0.0028703703703703703</v>
      </c>
    </row>
    <row r="178" spans="1:9" ht="15" customHeight="1">
      <c r="A178" s="19">
        <v>175</v>
      </c>
      <c r="B178" s="44" t="s">
        <v>305</v>
      </c>
      <c r="C178" s="44" t="s">
        <v>397</v>
      </c>
      <c r="D178" s="45" t="s">
        <v>462</v>
      </c>
      <c r="E178" s="44" t="s">
        <v>426</v>
      </c>
      <c r="F178" s="45" t="s">
        <v>306</v>
      </c>
      <c r="G178" s="20" t="str">
        <f>TEXT(INT((HOUR(F178)*3600+MINUTE(F178)*60+SECOND(F178))/$I$2/60),"0")&amp;"."&amp;TEXT(MOD((HOUR(F178)*3600+MINUTE(F178)*60+SECOND(F178))/$I$2,60),"00")&amp;"/km"</f>
        <v>5.59/km</v>
      </c>
      <c r="H178" s="21">
        <f>F178-$F$4</f>
        <v>0.00951388888888889</v>
      </c>
      <c r="I178" s="21">
        <f>F178-INDEX($F$4:$F$1250,MATCH(D178,$D$4:$D$1250,0))</f>
        <v>0.005428240740740744</v>
      </c>
    </row>
    <row r="179" spans="1:9" ht="15" customHeight="1">
      <c r="A179" s="19">
        <v>176</v>
      </c>
      <c r="B179" s="44" t="s">
        <v>307</v>
      </c>
      <c r="C179" s="44" t="s">
        <v>415</v>
      </c>
      <c r="D179" s="45" t="s">
        <v>432</v>
      </c>
      <c r="E179" s="44" t="s">
        <v>463</v>
      </c>
      <c r="F179" s="45" t="s">
        <v>308</v>
      </c>
      <c r="G179" s="20" t="str">
        <f>TEXT(INT((HOUR(F179)*3600+MINUTE(F179)*60+SECOND(F179))/$I$2/60),"0")&amp;"."&amp;TEXT(MOD((HOUR(F179)*3600+MINUTE(F179)*60+SECOND(F179))/$I$2,60),"00")&amp;"/km"</f>
        <v>6.01/km</v>
      </c>
      <c r="H179" s="21">
        <f>F179-$F$4</f>
        <v>0.009641203703703706</v>
      </c>
      <c r="I179" s="21">
        <f>F179-INDEX($F$4:$F$1250,MATCH(D179,$D$4:$D$1250,0))</f>
        <v>0.008935185185185188</v>
      </c>
    </row>
    <row r="180" spans="1:9" ht="15" customHeight="1">
      <c r="A180" s="19">
        <v>177</v>
      </c>
      <c r="B180" s="44" t="s">
        <v>309</v>
      </c>
      <c r="C180" s="44" t="s">
        <v>549</v>
      </c>
      <c r="D180" s="45" t="s">
        <v>465</v>
      </c>
      <c r="E180" s="44" t="s">
        <v>235</v>
      </c>
      <c r="F180" s="45" t="s">
        <v>310</v>
      </c>
      <c r="G180" s="20" t="str">
        <f>TEXT(INT((HOUR(F180)*3600+MINUTE(F180)*60+SECOND(F180))/$I$2/60),"0")&amp;"."&amp;TEXT(MOD((HOUR(F180)*3600+MINUTE(F180)*60+SECOND(F180))/$I$2,60),"00")&amp;"/km"</f>
        <v>6.03/km</v>
      </c>
      <c r="H180" s="21">
        <f>F180-$F$4</f>
        <v>0.009768518518518515</v>
      </c>
      <c r="I180" s="21">
        <f>F180-INDEX($F$4:$F$1250,MATCH(D180,$D$4:$D$1250,0))</f>
        <v>0.004421296296296295</v>
      </c>
    </row>
    <row r="181" spans="1:9" ht="15" customHeight="1">
      <c r="A181" s="19">
        <v>178</v>
      </c>
      <c r="B181" s="44" t="s">
        <v>534</v>
      </c>
      <c r="C181" s="44" t="s">
        <v>393</v>
      </c>
      <c r="D181" s="45" t="s">
        <v>457</v>
      </c>
      <c r="E181" s="44" t="s">
        <v>210</v>
      </c>
      <c r="F181" s="45" t="s">
        <v>311</v>
      </c>
      <c r="G181" s="20" t="str">
        <f>TEXT(INT((HOUR(F181)*3600+MINUTE(F181)*60+SECOND(F181))/$I$2/60),"0")&amp;"."&amp;TEXT(MOD((HOUR(F181)*3600+MINUTE(F181)*60+SECOND(F181))/$I$2,60),"00")&amp;"/km"</f>
        <v>6.04/km</v>
      </c>
      <c r="H181" s="21">
        <f>F181-$F$4</f>
        <v>0.00986111111111111</v>
      </c>
      <c r="I181" s="21">
        <f>F181-INDEX($F$4:$F$1250,MATCH(D181,$D$4:$D$1250,0))</f>
        <v>0.007743055555555555</v>
      </c>
    </row>
    <row r="182" spans="1:9" ht="15" customHeight="1">
      <c r="A182" s="19">
        <v>179</v>
      </c>
      <c r="B182" s="44" t="s">
        <v>565</v>
      </c>
      <c r="C182" s="44" t="s">
        <v>380</v>
      </c>
      <c r="D182" s="45" t="s">
        <v>432</v>
      </c>
      <c r="E182" s="44" t="s">
        <v>422</v>
      </c>
      <c r="F182" s="45" t="s">
        <v>312</v>
      </c>
      <c r="G182" s="20" t="str">
        <f>TEXT(INT((HOUR(F182)*3600+MINUTE(F182)*60+SECOND(F182))/$I$2/60),"0")&amp;"."&amp;TEXT(MOD((HOUR(F182)*3600+MINUTE(F182)*60+SECOND(F182))/$I$2,60),"00")&amp;"/km"</f>
        <v>6.11/km</v>
      </c>
      <c r="H182" s="21">
        <f>F182-$F$4</f>
        <v>0.010289351851851853</v>
      </c>
      <c r="I182" s="21">
        <f>F182-INDEX($F$4:$F$1250,MATCH(D182,$D$4:$D$1250,0))</f>
        <v>0.009583333333333336</v>
      </c>
    </row>
    <row r="183" spans="1:9" ht="15" customHeight="1">
      <c r="A183" s="19">
        <v>180</v>
      </c>
      <c r="B183" s="44" t="s">
        <v>564</v>
      </c>
      <c r="C183" s="44" t="s">
        <v>490</v>
      </c>
      <c r="D183" s="45" t="s">
        <v>313</v>
      </c>
      <c r="E183" s="44" t="s">
        <v>422</v>
      </c>
      <c r="F183" s="45" t="s">
        <v>314</v>
      </c>
      <c r="G183" s="20" t="str">
        <f>TEXT(INT((HOUR(F183)*3600+MINUTE(F183)*60+SECOND(F183))/$I$2/60),"0")&amp;"."&amp;TEXT(MOD((HOUR(F183)*3600+MINUTE(F183)*60+SECOND(F183))/$I$2,60),"00")&amp;"/km"</f>
        <v>6.14/km</v>
      </c>
      <c r="H183" s="21">
        <f>F183-$F$4</f>
        <v>0.010486111111111111</v>
      </c>
      <c r="I183" s="21">
        <f>F183-INDEX($F$4:$F$1250,MATCH(D183,$D$4:$D$1250,0))</f>
        <v>0</v>
      </c>
    </row>
    <row r="184" spans="1:9" ht="15" customHeight="1">
      <c r="A184" s="19">
        <v>181</v>
      </c>
      <c r="B184" s="44" t="s">
        <v>562</v>
      </c>
      <c r="C184" s="44" t="s">
        <v>417</v>
      </c>
      <c r="D184" s="45" t="s">
        <v>450</v>
      </c>
      <c r="E184" s="44" t="s">
        <v>422</v>
      </c>
      <c r="F184" s="45" t="s">
        <v>315</v>
      </c>
      <c r="G184" s="20" t="str">
        <f>TEXT(INT((HOUR(F184)*3600+MINUTE(F184)*60+SECOND(F184))/$I$2/60),"0")&amp;"."&amp;TEXT(MOD((HOUR(F184)*3600+MINUTE(F184)*60+SECOND(F184))/$I$2,60),"00")&amp;"/km"</f>
        <v>6.16/km</v>
      </c>
      <c r="H184" s="21">
        <f>F184-$F$4</f>
        <v>0.010613425925925927</v>
      </c>
      <c r="I184" s="21">
        <f>F184-INDEX($F$4:$F$1250,MATCH(D184,$D$4:$D$1250,0))</f>
        <v>0.008020833333333335</v>
      </c>
    </row>
    <row r="185" spans="1:9" ht="15" customHeight="1">
      <c r="A185" s="19">
        <v>182</v>
      </c>
      <c r="B185" s="44" t="s">
        <v>316</v>
      </c>
      <c r="C185" s="44" t="s">
        <v>317</v>
      </c>
      <c r="D185" s="45" t="s">
        <v>313</v>
      </c>
      <c r="E185" s="44" t="s">
        <v>422</v>
      </c>
      <c r="F185" s="45" t="s">
        <v>318</v>
      </c>
      <c r="G185" s="20" t="str">
        <f>TEXT(INT((HOUR(F185)*3600+MINUTE(F185)*60+SECOND(F185))/$I$2/60),"0")&amp;"."&amp;TEXT(MOD((HOUR(F185)*3600+MINUTE(F185)*60+SECOND(F185))/$I$2,60),"00")&amp;"/km"</f>
        <v>6.18/km</v>
      </c>
      <c r="H185" s="21">
        <f>F185-$F$4</f>
        <v>0.01071759259259259</v>
      </c>
      <c r="I185" s="21">
        <f>F185-INDEX($F$4:$F$1250,MATCH(D185,$D$4:$D$1250,0))</f>
        <v>0.00023148148148147835</v>
      </c>
    </row>
    <row r="186" spans="1:9" ht="15" customHeight="1">
      <c r="A186" s="19">
        <v>183</v>
      </c>
      <c r="B186" s="44" t="s">
        <v>322</v>
      </c>
      <c r="C186" s="44" t="s">
        <v>419</v>
      </c>
      <c r="D186" s="45" t="s">
        <v>208</v>
      </c>
      <c r="E186" s="44" t="s">
        <v>422</v>
      </c>
      <c r="F186" s="45" t="s">
        <v>321</v>
      </c>
      <c r="G186" s="20" t="str">
        <f>TEXT(INT((HOUR(F186)*3600+MINUTE(F186)*60+SECOND(F186))/$I$2/60),"0")&amp;"."&amp;TEXT(MOD((HOUR(F186)*3600+MINUTE(F186)*60+SECOND(F186))/$I$2,60),"00")&amp;"/km"</f>
        <v>6.19/km</v>
      </c>
      <c r="H186" s="21">
        <f>F186-$F$4</f>
        <v>0.010821759259259255</v>
      </c>
      <c r="I186" s="21">
        <f>F186-INDEX($F$4:$F$1250,MATCH(D186,$D$4:$D$1250,0))</f>
        <v>0.004432870370370368</v>
      </c>
    </row>
    <row r="187" spans="1:9" ht="15" customHeight="1">
      <c r="A187" s="19">
        <v>184</v>
      </c>
      <c r="B187" s="44" t="s">
        <v>319</v>
      </c>
      <c r="C187" s="44" t="s">
        <v>514</v>
      </c>
      <c r="D187" s="45" t="s">
        <v>224</v>
      </c>
      <c r="E187" s="44" t="s">
        <v>320</v>
      </c>
      <c r="F187" s="45" t="s">
        <v>321</v>
      </c>
      <c r="G187" s="20" t="str">
        <f>TEXT(INT((HOUR(F187)*3600+MINUTE(F187)*60+SECOND(F187))/$I$2/60),"0")&amp;"."&amp;TEXT(MOD((HOUR(F187)*3600+MINUTE(F187)*60+SECOND(F187))/$I$2,60),"00")&amp;"/km"</f>
        <v>6.19/km</v>
      </c>
      <c r="H187" s="21">
        <f>F187-$F$4</f>
        <v>0.010821759259259255</v>
      </c>
      <c r="I187" s="21">
        <f>F187-INDEX($F$4:$F$1250,MATCH(D187,$D$4:$D$1250,0))</f>
        <v>0.004259259259259258</v>
      </c>
    </row>
    <row r="188" spans="1:9" ht="15" customHeight="1">
      <c r="A188" s="19">
        <v>185</v>
      </c>
      <c r="B188" s="44" t="s">
        <v>323</v>
      </c>
      <c r="C188" s="44" t="s">
        <v>482</v>
      </c>
      <c r="D188" s="45" t="s">
        <v>451</v>
      </c>
      <c r="E188" s="44" t="s">
        <v>542</v>
      </c>
      <c r="F188" s="45" t="s">
        <v>324</v>
      </c>
      <c r="G188" s="20" t="str">
        <f>TEXT(INT((HOUR(F188)*3600+MINUTE(F188)*60+SECOND(F188))/$I$2/60),"0")&amp;"."&amp;TEXT(MOD((HOUR(F188)*3600+MINUTE(F188)*60+SECOND(F188))/$I$2,60),"00")&amp;"/km"</f>
        <v>6.21/km</v>
      </c>
      <c r="H188" s="21">
        <f>F188-$F$4</f>
        <v>0.010937500000000001</v>
      </c>
      <c r="I188" s="21">
        <f>F188-INDEX($F$4:$F$1250,MATCH(D188,$D$4:$D$1250,0))</f>
        <v>0.008622685185185185</v>
      </c>
    </row>
    <row r="189" spans="1:9" ht="15" customHeight="1">
      <c r="A189" s="19">
        <v>186</v>
      </c>
      <c r="B189" s="44" t="s">
        <v>325</v>
      </c>
      <c r="C189" s="44" t="s">
        <v>393</v>
      </c>
      <c r="D189" s="45" t="s">
        <v>432</v>
      </c>
      <c r="E189" s="44" t="s">
        <v>542</v>
      </c>
      <c r="F189" s="45" t="s">
        <v>326</v>
      </c>
      <c r="G189" s="20" t="str">
        <f>TEXT(INT((HOUR(F189)*3600+MINUTE(F189)*60+SECOND(F189))/$I$2/60),"0")&amp;"."&amp;TEXT(MOD((HOUR(F189)*3600+MINUTE(F189)*60+SECOND(F189))/$I$2,60),"00")&amp;"/km"</f>
        <v>6.21/km</v>
      </c>
      <c r="H189" s="21">
        <f>F189-$F$4</f>
        <v>0.010949074074074075</v>
      </c>
      <c r="I189" s="21">
        <f>F189-INDEX($F$4:$F$1250,MATCH(D189,$D$4:$D$1250,0))</f>
        <v>0.010243055555555557</v>
      </c>
    </row>
    <row r="190" spans="1:9" ht="15" customHeight="1">
      <c r="A190" s="19">
        <v>187</v>
      </c>
      <c r="B190" s="44" t="s">
        <v>327</v>
      </c>
      <c r="C190" s="44" t="s">
        <v>328</v>
      </c>
      <c r="D190" s="45" t="s">
        <v>451</v>
      </c>
      <c r="E190" s="44" t="s">
        <v>422</v>
      </c>
      <c r="F190" s="45" t="s">
        <v>329</v>
      </c>
      <c r="G190" s="20" t="str">
        <f>TEXT(INT((HOUR(F190)*3600+MINUTE(F190)*60+SECOND(F190))/$I$2/60),"0")&amp;"."&amp;TEXT(MOD((HOUR(F190)*3600+MINUTE(F190)*60+SECOND(F190))/$I$2,60),"00")&amp;"/km"</f>
        <v>6.29/km</v>
      </c>
      <c r="H190" s="21">
        <f>F190-$F$4</f>
        <v>0.011458333333333336</v>
      </c>
      <c r="I190" s="21">
        <f>F190-INDEX($F$4:$F$1250,MATCH(D190,$D$4:$D$1250,0))</f>
        <v>0.00914351851851852</v>
      </c>
    </row>
    <row r="191" spans="1:9" ht="15" customHeight="1">
      <c r="A191" s="48">
        <v>188</v>
      </c>
      <c r="B191" s="49" t="s">
        <v>331</v>
      </c>
      <c r="C191" s="49" t="s">
        <v>419</v>
      </c>
      <c r="D191" s="50" t="s">
        <v>436</v>
      </c>
      <c r="E191" s="49" t="s">
        <v>363</v>
      </c>
      <c r="F191" s="50" t="s">
        <v>330</v>
      </c>
      <c r="G191" s="51" t="str">
        <f>TEXT(INT((HOUR(F191)*3600+MINUTE(F191)*60+SECOND(F191))/$I$2/60),"0")&amp;"."&amp;TEXT(MOD((HOUR(F191)*3600+MINUTE(F191)*60+SECOND(F191))/$I$2,60),"00")&amp;"/km"</f>
        <v>6.32/km</v>
      </c>
      <c r="H191" s="52">
        <f>F191-$F$4</f>
        <v>0.011620370370370366</v>
      </c>
      <c r="I191" s="52">
        <f>F191-INDEX($F$4:$F$1250,MATCH(D191,$D$4:$D$1250,0))</f>
        <v>0.010636574074074069</v>
      </c>
    </row>
    <row r="192" spans="1:9" ht="15" customHeight="1">
      <c r="A192" s="19">
        <v>189</v>
      </c>
      <c r="B192" s="44" t="s">
        <v>563</v>
      </c>
      <c r="C192" s="44" t="s">
        <v>478</v>
      </c>
      <c r="D192" s="45" t="s">
        <v>464</v>
      </c>
      <c r="E192" s="44" t="s">
        <v>422</v>
      </c>
      <c r="F192" s="45" t="s">
        <v>330</v>
      </c>
      <c r="G192" s="20" t="str">
        <f>TEXT(INT((HOUR(F192)*3600+MINUTE(F192)*60+SECOND(F192))/$I$2/60),"0")&amp;"."&amp;TEXT(MOD((HOUR(F192)*3600+MINUTE(F192)*60+SECOND(F192))/$I$2,60),"00")&amp;"/km"</f>
        <v>6.32/km</v>
      </c>
      <c r="H192" s="21">
        <f>F192-$F$4</f>
        <v>0.011620370370370366</v>
      </c>
      <c r="I192" s="21">
        <f>F192-INDEX($F$4:$F$1250,MATCH(D192,$D$4:$D$1250,0))</f>
        <v>0.006527777777777775</v>
      </c>
    </row>
    <row r="193" spans="1:9" ht="15" customHeight="1">
      <c r="A193" s="48">
        <v>190</v>
      </c>
      <c r="B193" s="49" t="s">
        <v>332</v>
      </c>
      <c r="C193" s="49" t="s">
        <v>333</v>
      </c>
      <c r="D193" s="50" t="s">
        <v>492</v>
      </c>
      <c r="E193" s="49" t="s">
        <v>363</v>
      </c>
      <c r="F193" s="50" t="s">
        <v>334</v>
      </c>
      <c r="G193" s="51" t="str">
        <f>TEXT(INT((HOUR(F193)*3600+MINUTE(F193)*60+SECOND(F193))/$I$2/60),"0")&amp;"."&amp;TEXT(MOD((HOUR(F193)*3600+MINUTE(F193)*60+SECOND(F193))/$I$2,60),"00")&amp;"/km"</f>
        <v>6.46/km</v>
      </c>
      <c r="H193" s="52">
        <f>F193-$F$4</f>
        <v>0.012499999999999999</v>
      </c>
      <c r="I193" s="52">
        <f>F193-INDEX($F$4:$F$1250,MATCH(D193,$D$4:$D$1250,0))</f>
        <v>0.005833333333333333</v>
      </c>
    </row>
    <row r="194" spans="1:9" ht="15" customHeight="1">
      <c r="A194" s="19">
        <v>191</v>
      </c>
      <c r="B194" s="44" t="s">
        <v>335</v>
      </c>
      <c r="C194" s="44" t="s">
        <v>336</v>
      </c>
      <c r="D194" s="45" t="s">
        <v>451</v>
      </c>
      <c r="E194" s="44" t="s">
        <v>542</v>
      </c>
      <c r="F194" s="45" t="s">
        <v>337</v>
      </c>
      <c r="G194" s="20" t="str">
        <f>TEXT(INT((HOUR(F194)*3600+MINUTE(F194)*60+SECOND(F194))/$I$2/60),"0")&amp;"."&amp;TEXT(MOD((HOUR(F194)*3600+MINUTE(F194)*60+SECOND(F194))/$I$2,60),"00")&amp;"/km"</f>
        <v>6.48/km</v>
      </c>
      <c r="H194" s="21">
        <f>F194-$F$4</f>
        <v>0.012650462962962962</v>
      </c>
      <c r="I194" s="21">
        <f>F194-INDEX($F$4:$F$1250,MATCH(D194,$D$4:$D$1250,0))</f>
        <v>0.010335648148148146</v>
      </c>
    </row>
    <row r="195" spans="1:9" ht="15" customHeight="1">
      <c r="A195" s="19">
        <v>192</v>
      </c>
      <c r="B195" s="44" t="s">
        <v>338</v>
      </c>
      <c r="C195" s="44" t="s">
        <v>405</v>
      </c>
      <c r="D195" s="45" t="s">
        <v>527</v>
      </c>
      <c r="E195" s="44" t="s">
        <v>280</v>
      </c>
      <c r="F195" s="45" t="s">
        <v>339</v>
      </c>
      <c r="G195" s="20" t="str">
        <f>TEXT(INT((HOUR(F195)*3600+MINUTE(F195)*60+SECOND(F195))/$I$2/60),"0")&amp;"."&amp;TEXT(MOD((HOUR(F195)*3600+MINUTE(F195)*60+SECOND(F195))/$I$2,60),"00")&amp;"/km"</f>
        <v>6.51/km</v>
      </c>
      <c r="H195" s="21">
        <f>F195-$F$4</f>
        <v>0.012800925925925926</v>
      </c>
      <c r="I195" s="21">
        <f>F195-INDEX($F$4:$F$1250,MATCH(D195,$D$4:$D$1250,0))</f>
        <v>0</v>
      </c>
    </row>
    <row r="196" spans="1:9" ht="15" customHeight="1">
      <c r="A196" s="19">
        <v>193</v>
      </c>
      <c r="B196" s="44" t="s">
        <v>340</v>
      </c>
      <c r="C196" s="44" t="s">
        <v>416</v>
      </c>
      <c r="D196" s="45" t="s">
        <v>445</v>
      </c>
      <c r="E196" s="44" t="s">
        <v>235</v>
      </c>
      <c r="F196" s="45" t="s">
        <v>341</v>
      </c>
      <c r="G196" s="20" t="str">
        <f>TEXT(INT((HOUR(F196)*3600+MINUTE(F196)*60+SECOND(F196))/$I$2/60),"0")&amp;"."&amp;TEXT(MOD((HOUR(F196)*3600+MINUTE(F196)*60+SECOND(F196))/$I$2,60),"00")&amp;"/km"</f>
        <v>6.57/km</v>
      </c>
      <c r="H196" s="21">
        <f>F196-$F$4</f>
        <v>0.013182870370370364</v>
      </c>
      <c r="I196" s="21">
        <f>F196-INDEX($F$4:$F$1250,MATCH(D196,$D$4:$D$1250,0))</f>
        <v>0.011331018518518513</v>
      </c>
    </row>
    <row r="197" spans="1:9" ht="15" customHeight="1">
      <c r="A197" s="19">
        <v>194</v>
      </c>
      <c r="B197" s="44" t="s">
        <v>342</v>
      </c>
      <c r="C197" s="44" t="s">
        <v>412</v>
      </c>
      <c r="D197" s="45" t="s">
        <v>343</v>
      </c>
      <c r="E197" s="44" t="s">
        <v>235</v>
      </c>
      <c r="F197" s="45" t="s">
        <v>344</v>
      </c>
      <c r="G197" s="20" t="str">
        <f>TEXT(INT((HOUR(F197)*3600+MINUTE(F197)*60+SECOND(F197))/$I$2/60),"0")&amp;"."&amp;TEXT(MOD((HOUR(F197)*3600+MINUTE(F197)*60+SECOND(F197))/$I$2,60),"00")&amp;"/km"</f>
        <v>6.57/km</v>
      </c>
      <c r="H197" s="21">
        <f>F197-$F$4</f>
        <v>0.013206018518518518</v>
      </c>
      <c r="I197" s="21">
        <f>F197-INDEX($F$4:$F$1250,MATCH(D197,$D$4:$D$1250,0))</f>
        <v>0</v>
      </c>
    </row>
    <row r="198" spans="1:9" ht="15" customHeight="1">
      <c r="A198" s="19">
        <v>195</v>
      </c>
      <c r="B198" s="44" t="s">
        <v>345</v>
      </c>
      <c r="C198" s="44" t="s">
        <v>346</v>
      </c>
      <c r="D198" s="45" t="s">
        <v>492</v>
      </c>
      <c r="E198" s="44" t="s">
        <v>542</v>
      </c>
      <c r="F198" s="45" t="s">
        <v>347</v>
      </c>
      <c r="G198" s="20" t="str">
        <f>TEXT(INT((HOUR(F198)*3600+MINUTE(F198)*60+SECOND(F198))/$I$2/60),"0")&amp;"."&amp;TEXT(MOD((HOUR(F198)*3600+MINUTE(F198)*60+SECOND(F198))/$I$2,60),"00")&amp;"/km"</f>
        <v>7.03/km</v>
      </c>
      <c r="H198" s="21">
        <f>F198-$F$4</f>
        <v>0.013599537037037037</v>
      </c>
      <c r="I198" s="21">
        <f>F198-INDEX($F$4:$F$1250,MATCH(D198,$D$4:$D$1250,0))</f>
        <v>0.0069328703703703705</v>
      </c>
    </row>
    <row r="199" spans="1:9" ht="15" customHeight="1">
      <c r="A199" s="19">
        <v>196</v>
      </c>
      <c r="B199" s="44" t="s">
        <v>348</v>
      </c>
      <c r="C199" s="44" t="s">
        <v>516</v>
      </c>
      <c r="D199" s="45" t="s">
        <v>450</v>
      </c>
      <c r="E199" s="44" t="s">
        <v>216</v>
      </c>
      <c r="F199" s="45" t="s">
        <v>349</v>
      </c>
      <c r="G199" s="20" t="str">
        <f>TEXT(INT((HOUR(F199)*3600+MINUTE(F199)*60+SECOND(F199))/$I$2/60),"0")&amp;"."&amp;TEXT(MOD((HOUR(F199)*3600+MINUTE(F199)*60+SECOND(F199))/$I$2,60),"00")&amp;"/km"</f>
        <v>7.12/km</v>
      </c>
      <c r="H199" s="21">
        <f>F199-$F$4</f>
        <v>0.014166666666666666</v>
      </c>
      <c r="I199" s="21">
        <f>F199-INDEX($F$4:$F$1250,MATCH(D199,$D$4:$D$1250,0))</f>
        <v>0.011574074074074073</v>
      </c>
    </row>
    <row r="200" spans="1:9" ht="15" customHeight="1">
      <c r="A200" s="19">
        <v>197</v>
      </c>
      <c r="B200" s="44" t="s">
        <v>350</v>
      </c>
      <c r="C200" s="44" t="s">
        <v>413</v>
      </c>
      <c r="D200" s="45" t="s">
        <v>465</v>
      </c>
      <c r="E200" s="44" t="s">
        <v>216</v>
      </c>
      <c r="F200" s="45" t="s">
        <v>351</v>
      </c>
      <c r="G200" s="20" t="str">
        <f>TEXT(INT((HOUR(F200)*3600+MINUTE(F200)*60+SECOND(F200))/$I$2/60),"0")&amp;"."&amp;TEXT(MOD((HOUR(F200)*3600+MINUTE(F200)*60+SECOND(F200))/$I$2,60),"00")&amp;"/km"</f>
        <v>7.12/km</v>
      </c>
      <c r="H200" s="21">
        <f>F200-$F$4</f>
        <v>0.01417824074074074</v>
      </c>
      <c r="I200" s="21">
        <f>F200-INDEX($F$4:$F$1250,MATCH(D200,$D$4:$D$1250,0))</f>
        <v>0.00883101851851852</v>
      </c>
    </row>
    <row r="201" spans="1:9" ht="15" customHeight="1">
      <c r="A201" s="48">
        <v>198</v>
      </c>
      <c r="B201" s="49" t="s">
        <v>505</v>
      </c>
      <c r="C201" s="49" t="s">
        <v>406</v>
      </c>
      <c r="D201" s="50" t="s">
        <v>432</v>
      </c>
      <c r="E201" s="49" t="s">
        <v>363</v>
      </c>
      <c r="F201" s="50" t="s">
        <v>352</v>
      </c>
      <c r="G201" s="51" t="str">
        <f>TEXT(INT((HOUR(F201)*3600+MINUTE(F201)*60+SECOND(F201))/$I$2/60),"0")&amp;"."&amp;TEXT(MOD((HOUR(F201)*3600+MINUTE(F201)*60+SECOND(F201))/$I$2,60),"00")&amp;"/km"</f>
        <v>7.17/km</v>
      </c>
      <c r="H201" s="52">
        <f>F201-$F$4</f>
        <v>0.014456018518518519</v>
      </c>
      <c r="I201" s="52">
        <f>F201-INDEX($F$4:$F$1250,MATCH(D201,$D$4:$D$1250,0))</f>
        <v>0.013750000000000002</v>
      </c>
    </row>
    <row r="202" spans="1:9" ht="15" customHeight="1">
      <c r="A202" s="19">
        <v>199</v>
      </c>
      <c r="B202" s="44" t="s">
        <v>353</v>
      </c>
      <c r="C202" s="44" t="s">
        <v>559</v>
      </c>
      <c r="D202" s="45" t="s">
        <v>492</v>
      </c>
      <c r="E202" s="44" t="s">
        <v>422</v>
      </c>
      <c r="F202" s="45" t="s">
        <v>354</v>
      </c>
      <c r="G202" s="20" t="str">
        <f>TEXT(INT((HOUR(F202)*3600+MINUTE(F202)*60+SECOND(F202))/$I$2/60),"0")&amp;"."&amp;TEXT(MOD((HOUR(F202)*3600+MINUTE(F202)*60+SECOND(F202))/$I$2,60),"00")&amp;"/km"</f>
        <v>7.36/km</v>
      </c>
      <c r="H202" s="21">
        <f>F202-$F$4</f>
        <v>0.015706018518518522</v>
      </c>
      <c r="I202" s="21">
        <f>F202-INDEX($F$4:$F$1250,MATCH(D202,$D$4:$D$1250,0))</f>
        <v>0.009039351851851854</v>
      </c>
    </row>
    <row r="203" spans="1:9" ht="15" customHeight="1">
      <c r="A203" s="19">
        <v>200</v>
      </c>
      <c r="B203" s="44" t="s">
        <v>355</v>
      </c>
      <c r="C203" s="44" t="s">
        <v>518</v>
      </c>
      <c r="D203" s="45" t="s">
        <v>443</v>
      </c>
      <c r="E203" s="44" t="s">
        <v>422</v>
      </c>
      <c r="F203" s="45" t="s">
        <v>354</v>
      </c>
      <c r="G203" s="20" t="str">
        <f>TEXT(INT((HOUR(F203)*3600+MINUTE(F203)*60+SECOND(F203))/$I$2/60),"0")&amp;"."&amp;TEXT(MOD((HOUR(F203)*3600+MINUTE(F203)*60+SECOND(F203))/$I$2,60),"00")&amp;"/km"</f>
        <v>7.36/km</v>
      </c>
      <c r="H203" s="21">
        <f>F203-$F$4</f>
        <v>0.015706018518518522</v>
      </c>
      <c r="I203" s="21">
        <f>F203-INDEX($F$4:$F$1250,MATCH(D203,$D$4:$D$1250,0))</f>
        <v>0.013726851851851855</v>
      </c>
    </row>
    <row r="204" spans="1:9" ht="15" customHeight="1" thickBot="1">
      <c r="A204" s="22">
        <v>201</v>
      </c>
      <c r="B204" s="46" t="s">
        <v>356</v>
      </c>
      <c r="C204" s="46" t="s">
        <v>525</v>
      </c>
      <c r="D204" s="47" t="s">
        <v>1</v>
      </c>
      <c r="E204" s="46" t="s">
        <v>216</v>
      </c>
      <c r="F204" s="47" t="s">
        <v>357</v>
      </c>
      <c r="G204" s="23" t="str">
        <f>TEXT(INT((HOUR(F204)*3600+MINUTE(F204)*60+SECOND(F204))/$I$2/60),"0")&amp;"."&amp;TEXT(MOD((HOUR(F204)*3600+MINUTE(F204)*60+SECOND(F204))/$I$2,60),"00")&amp;"/km"</f>
        <v>7.52/km</v>
      </c>
      <c r="H204" s="24">
        <f>F204-$F$4</f>
        <v>0.016724537037037038</v>
      </c>
      <c r="I204" s="24">
        <f>F204-INDEX($F$4:$F$1250,MATCH(D204,$D$4:$D$1250,0))</f>
        <v>0.007418981481481481</v>
      </c>
    </row>
  </sheetData>
  <autoFilter ref="A3:I20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Villa Ada Race 5ª edizione</v>
      </c>
      <c r="B1" s="37"/>
      <c r="C1" s="38"/>
    </row>
    <row r="2" spans="1:3" ht="33" customHeight="1" thickBot="1">
      <c r="A2" s="39" t="str">
        <f>Individuale!A2&amp;" km. "&amp;Individuale!I2</f>
        <v>Villa Ada - Roma (RM) Italia - Domenica 06/06/2010 km. 5,5</v>
      </c>
      <c r="B2" s="40"/>
      <c r="C2" s="41"/>
    </row>
    <row r="3" spans="1:3" ht="24.75" customHeight="1" thickBot="1">
      <c r="A3" s="13" t="s">
        <v>367</v>
      </c>
      <c r="B3" s="14" t="s">
        <v>371</v>
      </c>
      <c r="C3" s="14" t="s">
        <v>376</v>
      </c>
    </row>
    <row r="4" spans="1:3" ht="15" customHeight="1">
      <c r="A4" s="27">
        <v>1</v>
      </c>
      <c r="B4" s="53" t="s">
        <v>422</v>
      </c>
      <c r="C4" s="54">
        <v>53</v>
      </c>
    </row>
    <row r="5" spans="1:3" ht="15" customHeight="1">
      <c r="A5" s="25">
        <v>2</v>
      </c>
      <c r="B5" s="55" t="s">
        <v>426</v>
      </c>
      <c r="C5" s="56">
        <v>29</v>
      </c>
    </row>
    <row r="6" spans="1:3" ht="15" customHeight="1">
      <c r="A6" s="28">
        <v>3</v>
      </c>
      <c r="B6" s="29" t="s">
        <v>363</v>
      </c>
      <c r="C6" s="30">
        <v>17</v>
      </c>
    </row>
    <row r="7" spans="1:3" ht="15" customHeight="1">
      <c r="A7" s="25">
        <v>4</v>
      </c>
      <c r="B7" s="55" t="s">
        <v>210</v>
      </c>
      <c r="C7" s="56">
        <v>16</v>
      </c>
    </row>
    <row r="8" spans="1:3" ht="15" customHeight="1">
      <c r="A8" s="25">
        <v>5</v>
      </c>
      <c r="B8" s="55" t="s">
        <v>542</v>
      </c>
      <c r="C8" s="56">
        <v>9</v>
      </c>
    </row>
    <row r="9" spans="1:3" ht="15" customHeight="1">
      <c r="A9" s="25">
        <v>6</v>
      </c>
      <c r="B9" s="55" t="s">
        <v>235</v>
      </c>
      <c r="C9" s="56">
        <v>9</v>
      </c>
    </row>
    <row r="10" spans="1:3" ht="15" customHeight="1">
      <c r="A10" s="25">
        <v>7</v>
      </c>
      <c r="B10" s="55" t="s">
        <v>216</v>
      </c>
      <c r="C10" s="56">
        <v>8</v>
      </c>
    </row>
    <row r="11" spans="1:3" ht="15" customHeight="1">
      <c r="A11" s="25">
        <v>8</v>
      </c>
      <c r="B11" s="55" t="s">
        <v>463</v>
      </c>
      <c r="C11" s="56">
        <v>4</v>
      </c>
    </row>
    <row r="12" spans="1:3" ht="15" customHeight="1">
      <c r="A12" s="25">
        <v>9</v>
      </c>
      <c r="B12" s="55" t="s">
        <v>362</v>
      </c>
      <c r="C12" s="56">
        <v>4</v>
      </c>
    </row>
    <row r="13" spans="1:3" ht="15" customHeight="1">
      <c r="A13" s="25">
        <v>10</v>
      </c>
      <c r="B13" s="55" t="s">
        <v>448</v>
      </c>
      <c r="C13" s="56">
        <v>4</v>
      </c>
    </row>
    <row r="14" spans="1:3" ht="15" customHeight="1">
      <c r="A14" s="25">
        <v>11</v>
      </c>
      <c r="B14" s="55" t="s">
        <v>67</v>
      </c>
      <c r="C14" s="56">
        <v>3</v>
      </c>
    </row>
    <row r="15" spans="1:3" ht="15" customHeight="1">
      <c r="A15" s="25">
        <v>12</v>
      </c>
      <c r="B15" s="55" t="s">
        <v>99</v>
      </c>
      <c r="C15" s="56">
        <v>3</v>
      </c>
    </row>
    <row r="16" spans="1:3" ht="15" customHeight="1">
      <c r="A16" s="25">
        <v>13</v>
      </c>
      <c r="B16" s="55" t="s">
        <v>218</v>
      </c>
      <c r="C16" s="56">
        <v>3</v>
      </c>
    </row>
    <row r="17" spans="1:3" ht="15" customHeight="1">
      <c r="A17" s="25">
        <v>14</v>
      </c>
      <c r="B17" s="55" t="s">
        <v>232</v>
      </c>
      <c r="C17" s="56">
        <v>2</v>
      </c>
    </row>
    <row r="18" spans="1:3" ht="15" customHeight="1">
      <c r="A18" s="25">
        <v>15</v>
      </c>
      <c r="B18" s="55" t="s">
        <v>361</v>
      </c>
      <c r="C18" s="56">
        <v>2</v>
      </c>
    </row>
    <row r="19" spans="1:3" ht="15" customHeight="1">
      <c r="A19" s="25">
        <v>16</v>
      </c>
      <c r="B19" s="55" t="s">
        <v>272</v>
      </c>
      <c r="C19" s="56">
        <v>2</v>
      </c>
    </row>
    <row r="20" spans="1:3" ht="15" customHeight="1">
      <c r="A20" s="25">
        <v>17</v>
      </c>
      <c r="B20" s="55" t="s">
        <v>359</v>
      </c>
      <c r="C20" s="56">
        <v>2</v>
      </c>
    </row>
    <row r="21" spans="1:3" ht="15" customHeight="1">
      <c r="A21" s="25">
        <v>18</v>
      </c>
      <c r="B21" s="55" t="s">
        <v>427</v>
      </c>
      <c r="C21" s="56">
        <v>2</v>
      </c>
    </row>
    <row r="22" spans="1:3" ht="15" customHeight="1">
      <c r="A22" s="25">
        <v>19</v>
      </c>
      <c r="B22" s="55" t="s">
        <v>240</v>
      </c>
      <c r="C22" s="56">
        <v>2</v>
      </c>
    </row>
    <row r="23" spans="1:3" ht="15" customHeight="1">
      <c r="A23" s="25">
        <v>20</v>
      </c>
      <c r="B23" s="55" t="s">
        <v>280</v>
      </c>
      <c r="C23" s="56">
        <v>2</v>
      </c>
    </row>
    <row r="24" spans="1:3" ht="15" customHeight="1">
      <c r="A24" s="25">
        <v>21</v>
      </c>
      <c r="B24" s="55" t="s">
        <v>166</v>
      </c>
      <c r="C24" s="56">
        <v>2</v>
      </c>
    </row>
    <row r="25" spans="1:3" ht="15" customHeight="1">
      <c r="A25" s="25">
        <v>22</v>
      </c>
      <c r="B25" s="55" t="s">
        <v>120</v>
      </c>
      <c r="C25" s="56">
        <v>2</v>
      </c>
    </row>
    <row r="26" spans="1:3" ht="15" customHeight="1">
      <c r="A26" s="25">
        <v>23</v>
      </c>
      <c r="B26" s="55" t="s">
        <v>283</v>
      </c>
      <c r="C26" s="56">
        <v>2</v>
      </c>
    </row>
    <row r="27" spans="1:3" ht="15" customHeight="1">
      <c r="A27" s="25">
        <v>24</v>
      </c>
      <c r="B27" s="55" t="s">
        <v>123</v>
      </c>
      <c r="C27" s="56">
        <v>1</v>
      </c>
    </row>
    <row r="28" spans="1:3" ht="15" customHeight="1">
      <c r="A28" s="25">
        <v>25</v>
      </c>
      <c r="B28" s="55" t="s">
        <v>213</v>
      </c>
      <c r="C28" s="56">
        <v>1</v>
      </c>
    </row>
    <row r="29" spans="1:3" ht="15" customHeight="1">
      <c r="A29" s="25">
        <v>26</v>
      </c>
      <c r="B29" s="55" t="s">
        <v>360</v>
      </c>
      <c r="C29" s="56">
        <v>1</v>
      </c>
    </row>
    <row r="30" spans="1:3" ht="15" customHeight="1">
      <c r="A30" s="25">
        <v>27</v>
      </c>
      <c r="B30" s="55" t="s">
        <v>358</v>
      </c>
      <c r="C30" s="56">
        <v>1</v>
      </c>
    </row>
    <row r="31" spans="1:3" ht="15" customHeight="1">
      <c r="A31" s="25">
        <v>28</v>
      </c>
      <c r="B31" s="55" t="s">
        <v>41</v>
      </c>
      <c r="C31" s="56">
        <v>1</v>
      </c>
    </row>
    <row r="32" spans="1:3" ht="15" customHeight="1">
      <c r="A32" s="25">
        <v>29</v>
      </c>
      <c r="B32" s="55" t="s">
        <v>13</v>
      </c>
      <c r="C32" s="56">
        <v>1</v>
      </c>
    </row>
    <row r="33" spans="1:3" ht="15" customHeight="1">
      <c r="A33" s="25">
        <v>30</v>
      </c>
      <c r="B33" s="55" t="s">
        <v>47</v>
      </c>
      <c r="C33" s="56">
        <v>1</v>
      </c>
    </row>
    <row r="34" spans="1:3" ht="15" customHeight="1">
      <c r="A34" s="25">
        <v>31</v>
      </c>
      <c r="B34" s="55" t="s">
        <v>102</v>
      </c>
      <c r="C34" s="56">
        <v>1</v>
      </c>
    </row>
    <row r="35" spans="1:3" ht="15" customHeight="1">
      <c r="A35" s="25">
        <v>32</v>
      </c>
      <c r="B35" s="55" t="s">
        <v>19</v>
      </c>
      <c r="C35" s="56">
        <v>1</v>
      </c>
    </row>
    <row r="36" spans="1:3" ht="15" customHeight="1">
      <c r="A36" s="25">
        <v>33</v>
      </c>
      <c r="B36" s="55" t="s">
        <v>131</v>
      </c>
      <c r="C36" s="56">
        <v>1</v>
      </c>
    </row>
    <row r="37" spans="1:3" ht="15" customHeight="1">
      <c r="A37" s="25">
        <v>34</v>
      </c>
      <c r="B37" s="55" t="s">
        <v>91</v>
      </c>
      <c r="C37" s="56">
        <v>1</v>
      </c>
    </row>
    <row r="38" spans="1:3" ht="15" customHeight="1">
      <c r="A38" s="25">
        <v>35</v>
      </c>
      <c r="B38" s="55" t="s">
        <v>10</v>
      </c>
      <c r="C38" s="56">
        <v>1</v>
      </c>
    </row>
    <row r="39" spans="1:3" ht="15" customHeight="1">
      <c r="A39" s="25">
        <v>36</v>
      </c>
      <c r="B39" s="55" t="s">
        <v>434</v>
      </c>
      <c r="C39" s="56">
        <v>1</v>
      </c>
    </row>
    <row r="40" spans="1:3" ht="15" customHeight="1">
      <c r="A40" s="25">
        <v>37</v>
      </c>
      <c r="B40" s="55" t="s">
        <v>74</v>
      </c>
      <c r="C40" s="56">
        <v>1</v>
      </c>
    </row>
    <row r="41" spans="1:3" ht="15" customHeight="1">
      <c r="A41" s="25">
        <v>38</v>
      </c>
      <c r="B41" s="55" t="s">
        <v>96</v>
      </c>
      <c r="C41" s="56">
        <v>1</v>
      </c>
    </row>
    <row r="42" spans="1:3" ht="15" customHeight="1">
      <c r="A42" s="25">
        <v>39</v>
      </c>
      <c r="B42" s="55" t="s">
        <v>198</v>
      </c>
      <c r="C42" s="56">
        <v>1</v>
      </c>
    </row>
    <row r="43" spans="1:3" ht="15" customHeight="1">
      <c r="A43" s="25">
        <v>40</v>
      </c>
      <c r="B43" s="55" t="s">
        <v>3</v>
      </c>
      <c r="C43" s="56">
        <v>1</v>
      </c>
    </row>
    <row r="44" spans="1:3" ht="15" customHeight="1">
      <c r="A44" s="25">
        <v>41</v>
      </c>
      <c r="B44" s="55" t="s">
        <v>22</v>
      </c>
      <c r="C44" s="56">
        <v>1</v>
      </c>
    </row>
    <row r="45" spans="1:3" ht="15" customHeight="1" thickBot="1">
      <c r="A45" s="26">
        <v>42</v>
      </c>
      <c r="B45" s="57" t="s">
        <v>320</v>
      </c>
      <c r="C45" s="58">
        <v>1</v>
      </c>
    </row>
    <row r="46" ht="12.75">
      <c r="C46" s="4">
        <f>SUM(C4:C45)</f>
        <v>201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2010-06-14T10:20:27Z</dcterms:modified>
  <cp:category/>
  <cp:version/>
  <cp:contentType/>
  <cp:contentStatus/>
</cp:coreProperties>
</file>