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<sst xmlns="http://schemas.openxmlformats.org/spreadsheetml/2006/main" count="196" uniqueCount="110">
  <si>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</si>
  <si>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</si>
  <si>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</si>
  <si>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</si>
  <si>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</si>
  <si>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</si>
  <si>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</si>
  <si>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</si>
  <si>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</si>
  <si>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</si>
  <si>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</si>
  <si>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</si>
  <si>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SORTINO</t>
  </si>
  <si>
    <t>DI BENEDETTO</t>
  </si>
  <si>
    <t>FORTUNATO</t>
  </si>
  <si>
    <t>LUDOVISI</t>
  </si>
  <si>
    <t>Emanuele</t>
  </si>
  <si>
    <t>Atletica Anzio</t>
  </si>
  <si>
    <t>CRETARO</t>
  </si>
  <si>
    <t>Andrea</t>
  </si>
  <si>
    <t>ASD Ernica Running</t>
  </si>
  <si>
    <t>OLMO</t>
  </si>
  <si>
    <t>Marco</t>
  </si>
  <si>
    <t>GS Roata Chiusani</t>
  </si>
  <si>
    <t>SUBIACO</t>
  </si>
  <si>
    <t>Emilio</t>
  </si>
  <si>
    <t>ASD Podistica Terracina</t>
  </si>
  <si>
    <t>BELARDINI</t>
  </si>
  <si>
    <t>Gianluca</t>
  </si>
  <si>
    <t>ASD Atletica Amat. Velletri</t>
  </si>
  <si>
    <t>COSCIOTTI</t>
  </si>
  <si>
    <t>Luca</t>
  </si>
  <si>
    <t>ASD Sportemotion</t>
  </si>
  <si>
    <t>ZARLENGA</t>
  </si>
  <si>
    <t>Pietro</t>
  </si>
  <si>
    <t>ASD Atina Trail Running</t>
  </si>
  <si>
    <t>SABATINI</t>
  </si>
  <si>
    <t>Federico C.</t>
  </si>
  <si>
    <t>SCHIRO'</t>
  </si>
  <si>
    <t>Corrado</t>
  </si>
  <si>
    <t>LBM Trail Team</t>
  </si>
  <si>
    <t>LAURENZANO</t>
  </si>
  <si>
    <t>Antonio</t>
  </si>
  <si>
    <t>ASD Libertas IAO Gym Club</t>
  </si>
  <si>
    <t>COLIPI</t>
  </si>
  <si>
    <t>Giovanni</t>
  </si>
  <si>
    <t>VERRECCHIA</t>
  </si>
  <si>
    <t>VISOCCHI</t>
  </si>
  <si>
    <t>Roberto</t>
  </si>
  <si>
    <t>FILARDI</t>
  </si>
  <si>
    <t>Francesco M.</t>
  </si>
  <si>
    <t>ASD New Phisical Center 90</t>
  </si>
  <si>
    <t>MACERA</t>
  </si>
  <si>
    <t>Michele</t>
  </si>
  <si>
    <t>ASD Atletica S. Giorgio</t>
  </si>
  <si>
    <t>Valeria</t>
  </si>
  <si>
    <t>RAPONI</t>
  </si>
  <si>
    <t>Pierluigi</t>
  </si>
  <si>
    <t>Liri Runners</t>
  </si>
  <si>
    <t>COLICCI</t>
  </si>
  <si>
    <t>Gustavo</t>
  </si>
  <si>
    <t>La Cantina di Damiano</t>
  </si>
  <si>
    <t>TARI</t>
  </si>
  <si>
    <t>Carmelino</t>
  </si>
  <si>
    <t>I Lupi di Monte Cairo</t>
  </si>
  <si>
    <t>CIPRESSINI</t>
  </si>
  <si>
    <t>Marcello</t>
  </si>
  <si>
    <t>ASD La Primula Bianca</t>
  </si>
  <si>
    <t>NAPPA</t>
  </si>
  <si>
    <t>Giuseppe</t>
  </si>
  <si>
    <t>Club Nautico Gaeta</t>
  </si>
  <si>
    <t>CAVALAGLI</t>
  </si>
  <si>
    <t>Claudio</t>
  </si>
  <si>
    <t>CESTRA</t>
  </si>
  <si>
    <t>Vincenzo</t>
  </si>
  <si>
    <t>Atletica Sabaudia</t>
  </si>
  <si>
    <t>ZAMBON</t>
  </si>
  <si>
    <t>ASD Cat Sport Roma</t>
  </si>
  <si>
    <t>STRAVATO</t>
  </si>
  <si>
    <t>FORCINA</t>
  </si>
  <si>
    <t>GRZEGORZEWSKI</t>
  </si>
  <si>
    <t>Michael</t>
  </si>
  <si>
    <t>Running Club Anagni</t>
  </si>
  <si>
    <t>FIONDA</t>
  </si>
  <si>
    <t>DI SPIRITO</t>
  </si>
  <si>
    <t>Carmine</t>
  </si>
  <si>
    <t>Amatori Fiat Cassino</t>
  </si>
  <si>
    <t>GRISORIO</t>
  </si>
  <si>
    <t>A.S. Amatori Villa Pamphili</t>
  </si>
  <si>
    <t>NICULAE</t>
  </si>
  <si>
    <t>Cristian</t>
  </si>
  <si>
    <t>PACITTO</t>
  </si>
  <si>
    <t>Alessandro</t>
  </si>
  <si>
    <t>Polisportiva A. Fava</t>
  </si>
  <si>
    <t>Giulio</t>
  </si>
  <si>
    <t>POLICELLA</t>
  </si>
  <si>
    <t>Gerard</t>
  </si>
  <si>
    <t>DRAGONE</t>
  </si>
  <si>
    <t>Mario</t>
  </si>
  <si>
    <t>ABBALLE</t>
  </si>
  <si>
    <t>VACCARO</t>
  </si>
  <si>
    <t>Clara</t>
  </si>
  <si>
    <t>Maria C.</t>
  </si>
  <si>
    <t>GOLVELLI</t>
  </si>
  <si>
    <t>Ettore</t>
  </si>
  <si>
    <t>-</t>
  </si>
  <si>
    <t>A.S.D. Podistica Solidarietà</t>
  </si>
  <si>
    <t>Monte Aurunci Ultra Sky Marathon</t>
  </si>
  <si>
    <t>Maranola - Formia (LT) Italia - Domenica 28/09/2014</t>
  </si>
  <si>
    <t>1ª edizione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</si>
</sst>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51" fillId="35" borderId="15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51" fillId="35" borderId="18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1" fillId="35" borderId="13" xfId="0" applyNumberFormat="1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vertical="center"/>
    </xf>
    <xf numFmtId="171" fontId="51" fillId="35" borderId="20" xfId="0" applyNumberFormat="1" applyFont="1" applyFill="1" applyBorder="1" applyAlignment="1">
      <alignment horizontal="center" vertical="center"/>
    </xf>
    <xf numFmtId="21" fontId="51" fillId="35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34" t="s">
        <v>107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109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108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50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15</v>
      </c>
      <c r="C5" s="16" t="s">
        <v>16</v>
      </c>
      <c r="D5" s="12" t="s">
        <v>105</v>
      </c>
      <c r="E5" s="16" t="s">
        <v>17</v>
      </c>
      <c r="F5" s="41">
        <v>0.2728009259259259</v>
      </c>
      <c r="G5" s="41">
        <v>0.2728009259259259</v>
      </c>
      <c r="H5" s="12" t="str">
        <f aca="true" t="shared" si="0" ref="H5:H33">TEXT(INT((HOUR(G5)*3600+MINUTE(G5)*60+SECOND(G5))/$J$3/60),"0")&amp;"."&amp;TEXT(MOD((HOUR(G5)*3600+MINUTE(G5)*60+SECOND(G5))/$J$3,60),"00")&amp;"/km"</f>
        <v>7.51/km</v>
      </c>
      <c r="I5" s="21">
        <f aca="true" t="shared" si="1" ref="I5:I33">G5-$G$5</f>
        <v>0</v>
      </c>
      <c r="J5" s="21">
        <f>G5-INDEX($G$5:$G$94,MATCH(D5,$D$5:$D$94,0))</f>
        <v>0</v>
      </c>
    </row>
    <row r="6" spans="1:10" s="10" customFormat="1" ht="15" customHeight="1">
      <c r="A6" s="13">
        <v>2</v>
      </c>
      <c r="B6" s="17" t="s">
        <v>18</v>
      </c>
      <c r="C6" s="17" t="s">
        <v>19</v>
      </c>
      <c r="D6" s="13" t="s">
        <v>105</v>
      </c>
      <c r="E6" s="17" t="s">
        <v>20</v>
      </c>
      <c r="F6" s="42">
        <v>0.297974537037037</v>
      </c>
      <c r="G6" s="42">
        <v>0.297974537037037</v>
      </c>
      <c r="H6" s="13" t="str">
        <f t="shared" si="0"/>
        <v>8.35/km</v>
      </c>
      <c r="I6" s="14">
        <f t="shared" si="1"/>
        <v>0.025173611111111105</v>
      </c>
      <c r="J6" s="14">
        <f>G6-INDEX($G$5:$G$94,MATCH(D6,$D$5:$D$94,0))</f>
        <v>0.025173611111111105</v>
      </c>
    </row>
    <row r="7" spans="1:10" s="10" customFormat="1" ht="15" customHeight="1">
      <c r="A7" s="13">
        <v>3</v>
      </c>
      <c r="B7" s="17" t="s">
        <v>21</v>
      </c>
      <c r="C7" s="17" t="s">
        <v>22</v>
      </c>
      <c r="D7" s="13" t="s">
        <v>105</v>
      </c>
      <c r="E7" s="17" t="s">
        <v>23</v>
      </c>
      <c r="F7" s="42">
        <v>0.30289351851851853</v>
      </c>
      <c r="G7" s="42">
        <v>0.30289351851851853</v>
      </c>
      <c r="H7" s="13" t="str">
        <f t="shared" si="0"/>
        <v>8.43/km</v>
      </c>
      <c r="I7" s="14">
        <f t="shared" si="1"/>
        <v>0.030092592592592615</v>
      </c>
      <c r="J7" s="14">
        <f>G7-INDEX($G$5:$G$94,MATCH(D7,$D$5:$D$94,0))</f>
        <v>0.030092592592592615</v>
      </c>
    </row>
    <row r="8" spans="1:10" s="10" customFormat="1" ht="15" customHeight="1">
      <c r="A8" s="13">
        <v>4</v>
      </c>
      <c r="B8" s="17" t="s">
        <v>24</v>
      </c>
      <c r="C8" s="17" t="s">
        <v>25</v>
      </c>
      <c r="D8" s="13" t="s">
        <v>105</v>
      </c>
      <c r="E8" s="17" t="s">
        <v>26</v>
      </c>
      <c r="F8" s="42">
        <v>0.31059027777777776</v>
      </c>
      <c r="G8" s="42">
        <v>0.31059027777777776</v>
      </c>
      <c r="H8" s="13" t="str">
        <f t="shared" si="0"/>
        <v>8.57/km</v>
      </c>
      <c r="I8" s="14">
        <f t="shared" si="1"/>
        <v>0.03778935185185184</v>
      </c>
      <c r="J8" s="14">
        <f>G8-INDEX($G$5:$G$94,MATCH(D8,$D$5:$D$94,0))</f>
        <v>0.03778935185185184</v>
      </c>
    </row>
    <row r="9" spans="1:10" s="10" customFormat="1" ht="15" customHeight="1">
      <c r="A9" s="13">
        <v>5</v>
      </c>
      <c r="B9" s="17" t="s">
        <v>27</v>
      </c>
      <c r="C9" s="17" t="s">
        <v>28</v>
      </c>
      <c r="D9" s="13" t="s">
        <v>105</v>
      </c>
      <c r="E9" s="17" t="s">
        <v>29</v>
      </c>
      <c r="F9" s="42">
        <v>0.32505787037037037</v>
      </c>
      <c r="G9" s="42">
        <v>0.32505787037037037</v>
      </c>
      <c r="H9" s="13" t="str">
        <f t="shared" si="0"/>
        <v>9.22/km</v>
      </c>
      <c r="I9" s="14">
        <f t="shared" si="1"/>
        <v>0.05225694444444445</v>
      </c>
      <c r="J9" s="14">
        <f>G9-INDEX($G$5:$G$94,MATCH(D9,$D$5:$D$94,0))</f>
        <v>0.05225694444444445</v>
      </c>
    </row>
    <row r="10" spans="1:10" s="10" customFormat="1" ht="15" customHeight="1">
      <c r="A10" s="13">
        <v>6</v>
      </c>
      <c r="B10" s="17" t="s">
        <v>30</v>
      </c>
      <c r="C10" s="17" t="s">
        <v>31</v>
      </c>
      <c r="D10" s="13" t="s">
        <v>105</v>
      </c>
      <c r="E10" s="17" t="s">
        <v>32</v>
      </c>
      <c r="F10" s="42">
        <v>0.3328125</v>
      </c>
      <c r="G10" s="42">
        <v>0.3328125</v>
      </c>
      <c r="H10" s="13" t="str">
        <f t="shared" si="0"/>
        <v>9.35/km</v>
      </c>
      <c r="I10" s="14">
        <f t="shared" si="1"/>
        <v>0.06001157407407409</v>
      </c>
      <c r="J10" s="14">
        <f>G10-INDEX($G$5:$G$94,MATCH(D10,$D$5:$D$94,0))</f>
        <v>0.06001157407407409</v>
      </c>
    </row>
    <row r="11" spans="1:10" s="10" customFormat="1" ht="15" customHeight="1">
      <c r="A11" s="13">
        <v>7</v>
      </c>
      <c r="B11" s="17" t="s">
        <v>33</v>
      </c>
      <c r="C11" s="17" t="s">
        <v>34</v>
      </c>
      <c r="D11" s="13" t="s">
        <v>105</v>
      </c>
      <c r="E11" s="17" t="s">
        <v>35</v>
      </c>
      <c r="F11" s="42">
        <v>0.33364583333333336</v>
      </c>
      <c r="G11" s="42">
        <v>0.33364583333333336</v>
      </c>
      <c r="H11" s="13" t="str">
        <f t="shared" si="0"/>
        <v>9.37/km</v>
      </c>
      <c r="I11" s="14">
        <f t="shared" si="1"/>
        <v>0.060844907407407445</v>
      </c>
      <c r="J11" s="14">
        <f>G11-INDEX($G$5:$G$94,MATCH(D11,$D$5:$D$94,0))</f>
        <v>0.060844907407407445</v>
      </c>
    </row>
    <row r="12" spans="1:10" s="10" customFormat="1" ht="15" customHeight="1">
      <c r="A12" s="13">
        <v>8</v>
      </c>
      <c r="B12" s="17" t="s">
        <v>36</v>
      </c>
      <c r="C12" s="17" t="s">
        <v>37</v>
      </c>
      <c r="D12" s="13" t="s">
        <v>105</v>
      </c>
      <c r="E12" s="17" t="s">
        <v>35</v>
      </c>
      <c r="F12" s="42">
        <v>0.33631944444444445</v>
      </c>
      <c r="G12" s="42">
        <v>0.33631944444444445</v>
      </c>
      <c r="H12" s="13" t="str">
        <f t="shared" si="0"/>
        <v>9.41/km</v>
      </c>
      <c r="I12" s="14">
        <f t="shared" si="1"/>
        <v>0.06351851851851853</v>
      </c>
      <c r="J12" s="14">
        <f>G12-INDEX($G$5:$G$94,MATCH(D12,$D$5:$D$94,0))</f>
        <v>0.06351851851851853</v>
      </c>
    </row>
    <row r="13" spans="1:10" s="10" customFormat="1" ht="15" customHeight="1">
      <c r="A13" s="13">
        <v>9</v>
      </c>
      <c r="B13" s="17" t="s">
        <v>38</v>
      </c>
      <c r="C13" s="17" t="s">
        <v>39</v>
      </c>
      <c r="D13" s="13" t="s">
        <v>105</v>
      </c>
      <c r="E13" s="17" t="s">
        <v>40</v>
      </c>
      <c r="F13" s="42">
        <v>0.33717592592592593</v>
      </c>
      <c r="G13" s="42">
        <v>0.33717592592592593</v>
      </c>
      <c r="H13" s="13" t="str">
        <f t="shared" si="0"/>
        <v>9.43/km</v>
      </c>
      <c r="I13" s="14">
        <f t="shared" si="1"/>
        <v>0.06437500000000002</v>
      </c>
      <c r="J13" s="14">
        <f>G13-INDEX($G$5:$G$94,MATCH(D13,$D$5:$D$94,0))</f>
        <v>0.06437500000000002</v>
      </c>
    </row>
    <row r="14" spans="1:10" s="10" customFormat="1" ht="15" customHeight="1">
      <c r="A14" s="13">
        <v>10</v>
      </c>
      <c r="B14" s="17" t="s">
        <v>41</v>
      </c>
      <c r="C14" s="17" t="s">
        <v>42</v>
      </c>
      <c r="D14" s="13" t="s">
        <v>105</v>
      </c>
      <c r="E14" s="17" t="s">
        <v>43</v>
      </c>
      <c r="F14" s="42">
        <v>0.33835648148148145</v>
      </c>
      <c r="G14" s="42">
        <v>0.33835648148148145</v>
      </c>
      <c r="H14" s="13" t="str">
        <f t="shared" si="0"/>
        <v>9.45/km</v>
      </c>
      <c r="I14" s="14">
        <f t="shared" si="1"/>
        <v>0.06555555555555553</v>
      </c>
      <c r="J14" s="14">
        <f>G14-INDEX($G$5:$G$94,MATCH(D14,$D$5:$D$94,0))</f>
        <v>0.06555555555555553</v>
      </c>
    </row>
    <row r="15" spans="1:10" s="10" customFormat="1" ht="15" customHeight="1">
      <c r="A15" s="13">
        <v>11</v>
      </c>
      <c r="B15" s="17" t="s">
        <v>44</v>
      </c>
      <c r="C15" s="17" t="s">
        <v>45</v>
      </c>
      <c r="D15" s="13" t="s">
        <v>105</v>
      </c>
      <c r="E15" s="17" t="s">
        <v>35</v>
      </c>
      <c r="F15" s="42">
        <v>0.33916666666666667</v>
      </c>
      <c r="G15" s="42">
        <v>0.33916666666666667</v>
      </c>
      <c r="H15" s="13" t="str">
        <f t="shared" si="0"/>
        <v>9.46/km</v>
      </c>
      <c r="I15" s="14">
        <f t="shared" si="1"/>
        <v>0.06636574074074075</v>
      </c>
      <c r="J15" s="14">
        <f>G15-INDEX($G$5:$G$94,MATCH(D15,$D$5:$D$94,0))</f>
        <v>0.06636574074074075</v>
      </c>
    </row>
    <row r="16" spans="1:10" s="10" customFormat="1" ht="15" customHeight="1">
      <c r="A16" s="13">
        <v>12</v>
      </c>
      <c r="B16" s="17" t="s">
        <v>46</v>
      </c>
      <c r="C16" s="17" t="s">
        <v>22</v>
      </c>
      <c r="D16" s="13" t="s">
        <v>105</v>
      </c>
      <c r="E16" s="17" t="s">
        <v>35</v>
      </c>
      <c r="F16" s="42">
        <v>0.346875</v>
      </c>
      <c r="G16" s="42">
        <v>0.346875</v>
      </c>
      <c r="H16" s="13" t="str">
        <f t="shared" si="0"/>
        <v>9.59/km</v>
      </c>
      <c r="I16" s="14">
        <f t="shared" si="1"/>
        <v>0.07407407407407407</v>
      </c>
      <c r="J16" s="14">
        <f>G16-INDEX($G$5:$G$94,MATCH(D16,$D$5:$D$94,0))</f>
        <v>0.07407407407407407</v>
      </c>
    </row>
    <row r="17" spans="1:10" s="10" customFormat="1" ht="15" customHeight="1">
      <c r="A17" s="13">
        <v>13</v>
      </c>
      <c r="B17" s="17" t="s">
        <v>47</v>
      </c>
      <c r="C17" s="17" t="s">
        <v>48</v>
      </c>
      <c r="D17" s="13" t="s">
        <v>105</v>
      </c>
      <c r="E17" s="17" t="s">
        <v>35</v>
      </c>
      <c r="F17" s="42">
        <v>0.3469907407407407</v>
      </c>
      <c r="G17" s="42">
        <v>0.3469907407407407</v>
      </c>
      <c r="H17" s="13" t="str">
        <f t="shared" si="0"/>
        <v>9.60/km</v>
      </c>
      <c r="I17" s="14">
        <f t="shared" si="1"/>
        <v>0.07418981481481479</v>
      </c>
      <c r="J17" s="14">
        <f>G17-INDEX($G$5:$G$94,MATCH(D17,$D$5:$D$94,0))</f>
        <v>0.07418981481481479</v>
      </c>
    </row>
    <row r="18" spans="1:10" s="10" customFormat="1" ht="15" customHeight="1">
      <c r="A18" s="13">
        <v>14</v>
      </c>
      <c r="B18" s="17" t="s">
        <v>49</v>
      </c>
      <c r="C18" s="17" t="s">
        <v>50</v>
      </c>
      <c r="D18" s="13" t="s">
        <v>105</v>
      </c>
      <c r="E18" s="17" t="s">
        <v>51</v>
      </c>
      <c r="F18" s="42">
        <v>0.35434027777777777</v>
      </c>
      <c r="G18" s="42">
        <v>0.35434027777777777</v>
      </c>
      <c r="H18" s="13" t="str">
        <f t="shared" si="0"/>
        <v>10.12/km</v>
      </c>
      <c r="I18" s="14">
        <f t="shared" si="1"/>
        <v>0.08153935185185185</v>
      </c>
      <c r="J18" s="14">
        <f>G18-INDEX($G$5:$G$94,MATCH(D18,$D$5:$D$94,0))</f>
        <v>0.08153935185185185</v>
      </c>
    </row>
    <row r="19" spans="1:10" s="10" customFormat="1" ht="15" customHeight="1">
      <c r="A19" s="13">
        <v>15</v>
      </c>
      <c r="B19" s="17" t="s">
        <v>52</v>
      </c>
      <c r="C19" s="17" t="s">
        <v>53</v>
      </c>
      <c r="D19" s="13" t="s">
        <v>105</v>
      </c>
      <c r="E19" s="17" t="s">
        <v>54</v>
      </c>
      <c r="F19" s="42">
        <v>0.3558796296296296</v>
      </c>
      <c r="G19" s="42">
        <v>0.3558796296296296</v>
      </c>
      <c r="H19" s="13" t="str">
        <f t="shared" si="0"/>
        <v>10.15/km</v>
      </c>
      <c r="I19" s="14">
        <f t="shared" si="1"/>
        <v>0.08307870370370368</v>
      </c>
      <c r="J19" s="14">
        <f>G19-INDEX($G$5:$G$94,MATCH(D19,$D$5:$D$94,0))</f>
        <v>0.08307870370370368</v>
      </c>
    </row>
    <row r="20" spans="1:10" s="10" customFormat="1" ht="15" customHeight="1">
      <c r="A20" s="18">
        <v>16</v>
      </c>
      <c r="B20" s="20" t="s">
        <v>12</v>
      </c>
      <c r="C20" s="20" t="s">
        <v>55</v>
      </c>
      <c r="D20" s="18" t="s">
        <v>105</v>
      </c>
      <c r="E20" s="20" t="s">
        <v>106</v>
      </c>
      <c r="F20" s="43">
        <v>0.35986111111111113</v>
      </c>
      <c r="G20" s="43">
        <v>0.35986111111111113</v>
      </c>
      <c r="H20" s="18" t="str">
        <f t="shared" si="0"/>
        <v>10.22/km</v>
      </c>
      <c r="I20" s="19">
        <f t="shared" si="1"/>
        <v>0.08706018518518521</v>
      </c>
      <c r="J20" s="19">
        <f>G20-INDEX($G$5:$G$94,MATCH(D20,$D$5:$D$94,0))</f>
        <v>0.08706018518518521</v>
      </c>
    </row>
    <row r="21" spans="1:10" s="10" customFormat="1" ht="15" customHeight="1">
      <c r="A21" s="13">
        <v>17</v>
      </c>
      <c r="B21" s="17" t="s">
        <v>56</v>
      </c>
      <c r="C21" s="17" t="s">
        <v>57</v>
      </c>
      <c r="D21" s="13" t="s">
        <v>105</v>
      </c>
      <c r="E21" s="17" t="s">
        <v>58</v>
      </c>
      <c r="F21" s="42">
        <v>0.36759259259259264</v>
      </c>
      <c r="G21" s="42">
        <v>0.36759259259259264</v>
      </c>
      <c r="H21" s="13" t="str">
        <f t="shared" si="0"/>
        <v>10.35/km</v>
      </c>
      <c r="I21" s="14">
        <f t="shared" si="1"/>
        <v>0.09479166666666672</v>
      </c>
      <c r="J21" s="14">
        <f>G21-INDEX($G$5:$G$94,MATCH(D21,$D$5:$D$94,0))</f>
        <v>0.09479166666666672</v>
      </c>
    </row>
    <row r="22" spans="1:10" s="10" customFormat="1" ht="15" customHeight="1">
      <c r="A22" s="13">
        <v>18</v>
      </c>
      <c r="B22" s="17" t="s">
        <v>59</v>
      </c>
      <c r="C22" s="17" t="s">
        <v>60</v>
      </c>
      <c r="D22" s="13" t="s">
        <v>105</v>
      </c>
      <c r="E22" s="17" t="s">
        <v>61</v>
      </c>
      <c r="F22" s="42">
        <v>0.3730671296296297</v>
      </c>
      <c r="G22" s="42">
        <v>0.3730671296296297</v>
      </c>
      <c r="H22" s="13" t="str">
        <f t="shared" si="0"/>
        <v>10.45/km</v>
      </c>
      <c r="I22" s="14">
        <f t="shared" si="1"/>
        <v>0.10026620370370376</v>
      </c>
      <c r="J22" s="14">
        <f>G22-INDEX($G$5:$G$94,MATCH(D22,$D$5:$D$94,0))</f>
        <v>0.10026620370370376</v>
      </c>
    </row>
    <row r="23" spans="1:10" s="10" customFormat="1" ht="15" customHeight="1">
      <c r="A23" s="13">
        <v>19</v>
      </c>
      <c r="B23" s="17" t="s">
        <v>62</v>
      </c>
      <c r="C23" s="17" t="s">
        <v>63</v>
      </c>
      <c r="D23" s="13" t="s">
        <v>105</v>
      </c>
      <c r="E23" s="17" t="s">
        <v>64</v>
      </c>
      <c r="F23" s="42">
        <v>0.3751736111111111</v>
      </c>
      <c r="G23" s="42">
        <v>0.3751736111111111</v>
      </c>
      <c r="H23" s="13" t="str">
        <f t="shared" si="0"/>
        <v>10.48/km</v>
      </c>
      <c r="I23" s="14">
        <f t="shared" si="1"/>
        <v>0.10237268518518516</v>
      </c>
      <c r="J23" s="14">
        <f>G23-INDEX($G$5:$G$94,MATCH(D23,$D$5:$D$94,0))</f>
        <v>0.10237268518518516</v>
      </c>
    </row>
    <row r="24" spans="1:10" s="10" customFormat="1" ht="15" customHeight="1">
      <c r="A24" s="13">
        <v>20</v>
      </c>
      <c r="B24" s="17" t="s">
        <v>65</v>
      </c>
      <c r="C24" s="17" t="s">
        <v>66</v>
      </c>
      <c r="D24" s="13" t="s">
        <v>105</v>
      </c>
      <c r="E24" s="17" t="s">
        <v>67</v>
      </c>
      <c r="F24" s="42">
        <v>0.39283564814814814</v>
      </c>
      <c r="G24" s="42">
        <v>0.39283564814814814</v>
      </c>
      <c r="H24" s="13" t="str">
        <f t="shared" si="0"/>
        <v>11.19/km</v>
      </c>
      <c r="I24" s="14">
        <f t="shared" si="1"/>
        <v>0.12003472222222222</v>
      </c>
      <c r="J24" s="14">
        <f>G24-INDEX($G$5:$G$94,MATCH(D24,$D$5:$D$94,0))</f>
        <v>0.12003472222222222</v>
      </c>
    </row>
    <row r="25" spans="1:10" s="10" customFormat="1" ht="15" customHeight="1">
      <c r="A25" s="13">
        <v>21</v>
      </c>
      <c r="B25" s="17" t="s">
        <v>68</v>
      </c>
      <c r="C25" s="17" t="s">
        <v>69</v>
      </c>
      <c r="D25" s="13" t="s">
        <v>105</v>
      </c>
      <c r="E25" s="17" t="s">
        <v>70</v>
      </c>
      <c r="F25" s="42">
        <v>0.3979861111111111</v>
      </c>
      <c r="G25" s="42">
        <v>0.3979861111111111</v>
      </c>
      <c r="H25" s="13" t="str">
        <f t="shared" si="0"/>
        <v>11.28/km</v>
      </c>
      <c r="I25" s="14">
        <f t="shared" si="1"/>
        <v>0.12518518518518518</v>
      </c>
      <c r="J25" s="14">
        <f>G25-INDEX($G$5:$G$94,MATCH(D25,$D$5:$D$94,0))</f>
        <v>0.12518518518518518</v>
      </c>
    </row>
    <row r="26" spans="1:10" s="10" customFormat="1" ht="15" customHeight="1">
      <c r="A26" s="13">
        <v>22</v>
      </c>
      <c r="B26" s="17" t="s">
        <v>71</v>
      </c>
      <c r="C26" s="17" t="s">
        <v>72</v>
      </c>
      <c r="D26" s="13" t="s">
        <v>105</v>
      </c>
      <c r="E26" s="17" t="s">
        <v>40</v>
      </c>
      <c r="F26" s="42">
        <v>0.4010648148148148</v>
      </c>
      <c r="G26" s="42">
        <v>0.4010648148148148</v>
      </c>
      <c r="H26" s="13" t="str">
        <f t="shared" si="0"/>
        <v>11.33/km</v>
      </c>
      <c r="I26" s="14">
        <f t="shared" si="1"/>
        <v>0.1282638888888889</v>
      </c>
      <c r="J26" s="14">
        <f>G26-INDEX($G$5:$G$94,MATCH(D26,$D$5:$D$94,0))</f>
        <v>0.1282638888888889</v>
      </c>
    </row>
    <row r="27" spans="1:10" s="10" customFormat="1" ht="15" customHeight="1">
      <c r="A27" s="13">
        <v>23</v>
      </c>
      <c r="B27" s="17" t="s">
        <v>73</v>
      </c>
      <c r="C27" s="17" t="s">
        <v>74</v>
      </c>
      <c r="D27" s="13" t="s">
        <v>105</v>
      </c>
      <c r="E27" s="17" t="s">
        <v>75</v>
      </c>
      <c r="F27" s="42">
        <v>0.40368055555555554</v>
      </c>
      <c r="G27" s="42">
        <v>0.40368055555555554</v>
      </c>
      <c r="H27" s="13" t="str">
        <f t="shared" si="0"/>
        <v>11.38/km</v>
      </c>
      <c r="I27" s="14">
        <f t="shared" si="1"/>
        <v>0.13087962962962962</v>
      </c>
      <c r="J27" s="14">
        <f>G27-INDEX($G$5:$G$94,MATCH(D27,$D$5:$D$94,0))</f>
        <v>0.13087962962962962</v>
      </c>
    </row>
    <row r="28" spans="1:10" s="11" customFormat="1" ht="15" customHeight="1">
      <c r="A28" s="13">
        <v>24</v>
      </c>
      <c r="B28" s="17" t="s">
        <v>76</v>
      </c>
      <c r="C28" s="17" t="s">
        <v>48</v>
      </c>
      <c r="D28" s="13" t="s">
        <v>105</v>
      </c>
      <c r="E28" s="17" t="s">
        <v>77</v>
      </c>
      <c r="F28" s="42">
        <v>0.41635416666666664</v>
      </c>
      <c r="G28" s="42">
        <v>0.41635416666666664</v>
      </c>
      <c r="H28" s="13" t="str">
        <f t="shared" si="0"/>
        <v>11.59/km</v>
      </c>
      <c r="I28" s="14">
        <f t="shared" si="1"/>
        <v>0.14355324074074072</v>
      </c>
      <c r="J28" s="14">
        <f>G28-INDEX($G$5:$G$94,MATCH(D28,$D$5:$D$94,0))</f>
        <v>0.14355324074074072</v>
      </c>
    </row>
    <row r="29" spans="1:10" ht="15" customHeight="1">
      <c r="A29" s="18">
        <v>25</v>
      </c>
      <c r="B29" s="20" t="s">
        <v>78</v>
      </c>
      <c r="C29" s="20" t="s">
        <v>22</v>
      </c>
      <c r="D29" s="18" t="s">
        <v>105</v>
      </c>
      <c r="E29" s="20" t="s">
        <v>106</v>
      </c>
      <c r="F29" s="43">
        <v>0.41747685185185185</v>
      </c>
      <c r="G29" s="43">
        <v>0.41747685185185185</v>
      </c>
      <c r="H29" s="18" t="str">
        <f t="shared" si="0"/>
        <v>12.01/km</v>
      </c>
      <c r="I29" s="19">
        <f t="shared" si="1"/>
        <v>0.14467592592592593</v>
      </c>
      <c r="J29" s="19">
        <f>G29-INDEX($G$5:$G$94,MATCH(D29,$D$5:$D$94,0))</f>
        <v>0.14467592592592593</v>
      </c>
    </row>
    <row r="30" spans="1:10" ht="15" customHeight="1">
      <c r="A30" s="18">
        <v>26</v>
      </c>
      <c r="B30" s="20" t="s">
        <v>79</v>
      </c>
      <c r="C30" s="20" t="s">
        <v>22</v>
      </c>
      <c r="D30" s="18" t="s">
        <v>105</v>
      </c>
      <c r="E30" s="20" t="s">
        <v>106</v>
      </c>
      <c r="F30" s="43">
        <v>0.420462962962963</v>
      </c>
      <c r="G30" s="43">
        <v>0.420462962962963</v>
      </c>
      <c r="H30" s="18" t="str">
        <f t="shared" si="0"/>
        <v>12.07/km</v>
      </c>
      <c r="I30" s="19">
        <f t="shared" si="1"/>
        <v>0.14766203703703706</v>
      </c>
      <c r="J30" s="19">
        <f>G30-INDEX($G$5:$G$94,MATCH(D30,$D$5:$D$94,0))</f>
        <v>0.14766203703703706</v>
      </c>
    </row>
    <row r="31" spans="1:10" ht="15" customHeight="1">
      <c r="A31" s="13">
        <v>27</v>
      </c>
      <c r="B31" s="17" t="s">
        <v>80</v>
      </c>
      <c r="C31" s="17" t="s">
        <v>81</v>
      </c>
      <c r="D31" s="13" t="s">
        <v>105</v>
      </c>
      <c r="E31" s="17" t="s">
        <v>82</v>
      </c>
      <c r="F31" s="42">
        <v>0.42853009259259256</v>
      </c>
      <c r="G31" s="42">
        <v>0.42853009259259256</v>
      </c>
      <c r="H31" s="13" t="str">
        <f t="shared" si="0"/>
        <v>12.21/km</v>
      </c>
      <c r="I31" s="14">
        <f t="shared" si="1"/>
        <v>0.15572916666666664</v>
      </c>
      <c r="J31" s="14">
        <f>G31-INDEX($G$5:$G$94,MATCH(D31,$D$5:$D$94,0))</f>
        <v>0.15572916666666664</v>
      </c>
    </row>
    <row r="32" spans="1:10" ht="15" customHeight="1">
      <c r="A32" s="13">
        <v>28</v>
      </c>
      <c r="B32" s="17" t="s">
        <v>83</v>
      </c>
      <c r="C32" s="17" t="s">
        <v>69</v>
      </c>
      <c r="D32" s="13" t="s">
        <v>105</v>
      </c>
      <c r="E32" s="17" t="s">
        <v>35</v>
      </c>
      <c r="F32" s="42">
        <v>0.428587962962963</v>
      </c>
      <c r="G32" s="42">
        <v>0.428587962962963</v>
      </c>
      <c r="H32" s="13" t="str">
        <f t="shared" si="0"/>
        <v>12.21/km</v>
      </c>
      <c r="I32" s="14">
        <f t="shared" si="1"/>
        <v>0.15578703703703706</v>
      </c>
      <c r="J32" s="14">
        <f>G32-INDEX($G$5:$G$94,MATCH(D32,$D$5:$D$94,0))</f>
        <v>0.15578703703703706</v>
      </c>
    </row>
    <row r="33" spans="1:10" ht="15" customHeight="1">
      <c r="A33" s="13">
        <v>29</v>
      </c>
      <c r="B33" s="17" t="s">
        <v>84</v>
      </c>
      <c r="C33" s="17" t="s">
        <v>85</v>
      </c>
      <c r="D33" s="13" t="s">
        <v>105</v>
      </c>
      <c r="E33" s="17" t="s">
        <v>86</v>
      </c>
      <c r="F33" s="42">
        <v>0.428587962962963</v>
      </c>
      <c r="G33" s="42">
        <v>0.428587962962963</v>
      </c>
      <c r="H33" s="13" t="str">
        <f t="shared" si="0"/>
        <v>12.21/km</v>
      </c>
      <c r="I33" s="14">
        <f t="shared" si="1"/>
        <v>0.15578703703703706</v>
      </c>
      <c r="J33" s="14">
        <f>G33-INDEX($G$5:$G$94,MATCH(D33,$D$5:$D$94,0))</f>
        <v>0.15578703703703706</v>
      </c>
    </row>
    <row r="34" spans="1:10" ht="15" customHeight="1">
      <c r="A34" s="13">
        <v>30</v>
      </c>
      <c r="B34" s="17" t="s">
        <v>87</v>
      </c>
      <c r="C34" s="17" t="s">
        <v>74</v>
      </c>
      <c r="D34" s="13" t="s">
        <v>105</v>
      </c>
      <c r="E34" s="17" t="s">
        <v>88</v>
      </c>
      <c r="F34" s="42">
        <v>0.43752314814814813</v>
      </c>
      <c r="G34" s="42">
        <v>0.43752314814814813</v>
      </c>
      <c r="H34" s="13" t="str">
        <f aca="true" t="shared" si="2" ref="H34:H43">TEXT(INT((HOUR(G34)*3600+MINUTE(G34)*60+SECOND(G34))/$J$3/60),"0")&amp;"."&amp;TEXT(MOD((HOUR(G34)*3600+MINUTE(G34)*60+SECOND(G34))/$J$3,60),"00")&amp;"/km"</f>
        <v>12.36/km</v>
      </c>
      <c r="I34" s="14">
        <f aca="true" t="shared" si="3" ref="I34:I43">G34-$G$5</f>
        <v>0.16472222222222221</v>
      </c>
      <c r="J34" s="14">
        <f>G34-INDEX($G$5:$G$94,MATCH(D34,$D$5:$D$94,0))</f>
        <v>0.16472222222222221</v>
      </c>
    </row>
    <row r="35" spans="1:10" ht="15" customHeight="1">
      <c r="A35" s="18">
        <v>31</v>
      </c>
      <c r="B35" s="20" t="s">
        <v>89</v>
      </c>
      <c r="C35" s="20" t="s">
        <v>90</v>
      </c>
      <c r="D35" s="18" t="s">
        <v>105</v>
      </c>
      <c r="E35" s="20" t="s">
        <v>106</v>
      </c>
      <c r="F35" s="43">
        <v>0.4375810185185185</v>
      </c>
      <c r="G35" s="43">
        <v>0.4375810185185185</v>
      </c>
      <c r="H35" s="18" t="str">
        <f t="shared" si="2"/>
        <v>12.36/km</v>
      </c>
      <c r="I35" s="19">
        <f t="shared" si="3"/>
        <v>0.16478009259259258</v>
      </c>
      <c r="J35" s="19">
        <f>G35-INDEX($G$5:$G$94,MATCH(D35,$D$5:$D$94,0))</f>
        <v>0.16478009259259258</v>
      </c>
    </row>
    <row r="36" spans="1:10" ht="15" customHeight="1">
      <c r="A36" s="13">
        <v>32</v>
      </c>
      <c r="B36" s="17" t="s">
        <v>91</v>
      </c>
      <c r="C36" s="17" t="s">
        <v>92</v>
      </c>
      <c r="D36" s="13" t="s">
        <v>105</v>
      </c>
      <c r="E36" s="17" t="s">
        <v>93</v>
      </c>
      <c r="F36" s="42">
        <v>0.4376157407407408</v>
      </c>
      <c r="G36" s="42">
        <v>0.4376157407407408</v>
      </c>
      <c r="H36" s="13" t="str">
        <f t="shared" si="2"/>
        <v>12.36/km</v>
      </c>
      <c r="I36" s="14">
        <f t="shared" si="3"/>
        <v>0.16481481481481486</v>
      </c>
      <c r="J36" s="14">
        <f>G36-INDEX($G$5:$G$94,MATCH(D36,$D$5:$D$94,0))</f>
        <v>0.16481481481481486</v>
      </c>
    </row>
    <row r="37" spans="1:10" ht="15" customHeight="1">
      <c r="A37" s="13">
        <v>33</v>
      </c>
      <c r="B37" s="17" t="s">
        <v>14</v>
      </c>
      <c r="C37" s="17" t="s">
        <v>94</v>
      </c>
      <c r="D37" s="13" t="s">
        <v>105</v>
      </c>
      <c r="E37" s="17" t="s">
        <v>51</v>
      </c>
      <c r="F37" s="42">
        <v>0.45156250000000003</v>
      </c>
      <c r="G37" s="42">
        <v>0.45156250000000003</v>
      </c>
      <c r="H37" s="13" t="str">
        <f t="shared" si="2"/>
        <v>13.00/km</v>
      </c>
      <c r="I37" s="14">
        <f t="shared" si="3"/>
        <v>0.17876157407407411</v>
      </c>
      <c r="J37" s="14">
        <f>G37-INDEX($G$5:$G$94,MATCH(D37,$D$5:$D$94,0))</f>
        <v>0.17876157407407411</v>
      </c>
    </row>
    <row r="38" spans="1:10" ht="15" customHeight="1">
      <c r="A38" s="13">
        <v>34</v>
      </c>
      <c r="B38" s="17" t="s">
        <v>95</v>
      </c>
      <c r="C38" s="17" t="s">
        <v>96</v>
      </c>
      <c r="D38" s="13" t="s">
        <v>105</v>
      </c>
      <c r="E38" s="17" t="s">
        <v>35</v>
      </c>
      <c r="F38" s="42">
        <v>0.45446759259259256</v>
      </c>
      <c r="G38" s="42">
        <v>0.45446759259259256</v>
      </c>
      <c r="H38" s="13" t="str">
        <f t="shared" si="2"/>
        <v>13.05/km</v>
      </c>
      <c r="I38" s="14">
        <f t="shared" si="3"/>
        <v>0.18166666666666664</v>
      </c>
      <c r="J38" s="14">
        <f>G38-INDEX($G$5:$G$94,MATCH(D38,$D$5:$D$94,0))</f>
        <v>0.18166666666666664</v>
      </c>
    </row>
    <row r="39" spans="1:10" ht="15" customHeight="1">
      <c r="A39" s="13">
        <v>35</v>
      </c>
      <c r="B39" s="17" t="s">
        <v>97</v>
      </c>
      <c r="C39" s="17" t="s">
        <v>98</v>
      </c>
      <c r="D39" s="13" t="s">
        <v>105</v>
      </c>
      <c r="E39" s="17" t="s">
        <v>54</v>
      </c>
      <c r="F39" s="42">
        <v>0.4544791666666667</v>
      </c>
      <c r="G39" s="42">
        <v>0.4544791666666667</v>
      </c>
      <c r="H39" s="13" t="str">
        <f t="shared" si="2"/>
        <v>13.05/km</v>
      </c>
      <c r="I39" s="14">
        <f t="shared" si="3"/>
        <v>0.1816782407407408</v>
      </c>
      <c r="J39" s="14">
        <f>G39-INDEX($G$5:$G$94,MATCH(D39,$D$5:$D$94,0))</f>
        <v>0.1816782407407408</v>
      </c>
    </row>
    <row r="40" spans="1:10" ht="15" customHeight="1">
      <c r="A40" s="13">
        <v>36</v>
      </c>
      <c r="B40" s="17" t="s">
        <v>99</v>
      </c>
      <c r="C40" s="17" t="s">
        <v>42</v>
      </c>
      <c r="D40" s="13" t="s">
        <v>105</v>
      </c>
      <c r="E40" s="17" t="s">
        <v>35</v>
      </c>
      <c r="F40" s="42">
        <v>0.4641203703703704</v>
      </c>
      <c r="G40" s="42">
        <v>0.4641203703703704</v>
      </c>
      <c r="H40" s="13" t="str">
        <f t="shared" si="2"/>
        <v>13.22/km</v>
      </c>
      <c r="I40" s="14">
        <f t="shared" si="3"/>
        <v>0.1913194444444445</v>
      </c>
      <c r="J40" s="14">
        <f>G40-INDEX($G$5:$G$94,MATCH(D40,$D$5:$D$94,0))</f>
        <v>0.1913194444444445</v>
      </c>
    </row>
    <row r="41" spans="1:10" ht="15" customHeight="1">
      <c r="A41" s="13">
        <v>37</v>
      </c>
      <c r="B41" s="17" t="s">
        <v>100</v>
      </c>
      <c r="C41" s="17" t="s">
        <v>101</v>
      </c>
      <c r="D41" s="13" t="s">
        <v>105</v>
      </c>
      <c r="E41" s="17" t="s">
        <v>40</v>
      </c>
      <c r="F41" s="42">
        <v>0.46435185185185185</v>
      </c>
      <c r="G41" s="42">
        <v>0.46435185185185185</v>
      </c>
      <c r="H41" s="13" t="str">
        <f t="shared" si="2"/>
        <v>13.22/km</v>
      </c>
      <c r="I41" s="14">
        <f t="shared" si="3"/>
        <v>0.19155092592592593</v>
      </c>
      <c r="J41" s="14">
        <f>G41-INDEX($G$5:$G$94,MATCH(D41,$D$5:$D$94,0))</f>
        <v>0.19155092592592593</v>
      </c>
    </row>
    <row r="42" spans="1:10" ht="15" customHeight="1">
      <c r="A42" s="18">
        <v>38</v>
      </c>
      <c r="B42" s="20" t="s">
        <v>13</v>
      </c>
      <c r="C42" s="20" t="s">
        <v>102</v>
      </c>
      <c r="D42" s="18" t="s">
        <v>105</v>
      </c>
      <c r="E42" s="20" t="s">
        <v>106</v>
      </c>
      <c r="F42" s="43">
        <v>0.4940972222222222</v>
      </c>
      <c r="G42" s="43">
        <v>0.4940972222222222</v>
      </c>
      <c r="H42" s="18" t="str">
        <f t="shared" si="2"/>
        <v>14.14/km</v>
      </c>
      <c r="I42" s="19">
        <f t="shared" si="3"/>
        <v>0.22129629629629627</v>
      </c>
      <c r="J42" s="19">
        <f>G42-INDEX($G$5:$G$94,MATCH(D42,$D$5:$D$94,0))</f>
        <v>0.22129629629629627</v>
      </c>
    </row>
    <row r="43" spans="1:10" ht="15" customHeight="1">
      <c r="A43" s="44">
        <v>39</v>
      </c>
      <c r="B43" s="45" t="s">
        <v>103</v>
      </c>
      <c r="C43" s="45" t="s">
        <v>104</v>
      </c>
      <c r="D43" s="44" t="s">
        <v>105</v>
      </c>
      <c r="E43" s="45" t="s">
        <v>106</v>
      </c>
      <c r="F43" s="46">
        <v>0.5</v>
      </c>
      <c r="G43" s="46">
        <v>0.5</v>
      </c>
      <c r="H43" s="44" t="str">
        <f t="shared" si="2"/>
        <v>14.24/km</v>
      </c>
      <c r="I43" s="47">
        <f t="shared" si="3"/>
        <v>0.22719907407407408</v>
      </c>
      <c r="J43" s="47">
        <f>G43-INDEX($G$5:$G$94,MATCH(D43,$D$5:$D$94,0))</f>
        <v>0.22719907407407408</v>
      </c>
    </row>
  </sheetData>
  <sheetProtection/>
  <autoFilter ref="A4:J4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Monte Aurunci Ultra Sky Marathon</v>
      </c>
      <c r="B1" s="38"/>
      <c r="C1" s="39"/>
    </row>
    <row r="2" spans="1:3" ht="24" customHeight="1">
      <c r="A2" s="35" t="str">
        <f>Individuale!A2</f>
        <v>1ª edizione</v>
      </c>
      <c r="B2" s="35"/>
      <c r="C2" s="35"/>
    </row>
    <row r="3" spans="1:3" ht="24" customHeight="1">
      <c r="A3" s="40" t="str">
        <f>Individuale!A3</f>
        <v>Maranola - Formia (LT) Italia - Domenica 28/09/2014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3" t="s">
        <v>35</v>
      </c>
      <c r="C5" s="30">
        <v>8</v>
      </c>
    </row>
    <row r="6" spans="1:3" ht="15" customHeight="1">
      <c r="A6" s="28">
        <v>2</v>
      </c>
      <c r="B6" s="29" t="s">
        <v>106</v>
      </c>
      <c r="C6" s="33">
        <v>6</v>
      </c>
    </row>
    <row r="7" spans="1:3" ht="15" customHeight="1">
      <c r="A7" s="24">
        <v>3</v>
      </c>
      <c r="B7" s="25" t="s">
        <v>40</v>
      </c>
      <c r="C7" s="31">
        <v>3</v>
      </c>
    </row>
    <row r="8" spans="1:3" ht="15" customHeight="1">
      <c r="A8" s="24">
        <v>4</v>
      </c>
      <c r="B8" s="25" t="s">
        <v>54</v>
      </c>
      <c r="C8" s="31">
        <v>2</v>
      </c>
    </row>
    <row r="9" spans="1:3" ht="15" customHeight="1">
      <c r="A9" s="24">
        <v>5</v>
      </c>
      <c r="B9" s="25" t="s">
        <v>51</v>
      </c>
      <c r="C9" s="31">
        <v>2</v>
      </c>
    </row>
    <row r="10" spans="1:3" ht="15" customHeight="1">
      <c r="A10" s="24">
        <v>6</v>
      </c>
      <c r="B10" s="25" t="s">
        <v>88</v>
      </c>
      <c r="C10" s="31">
        <v>1</v>
      </c>
    </row>
    <row r="11" spans="1:3" ht="15" customHeight="1">
      <c r="A11" s="24">
        <v>7</v>
      </c>
      <c r="B11" s="25" t="s">
        <v>86</v>
      </c>
      <c r="C11" s="31">
        <v>1</v>
      </c>
    </row>
    <row r="12" spans="1:3" ht="15" customHeight="1">
      <c r="A12" s="24">
        <v>8</v>
      </c>
      <c r="B12" s="25" t="s">
        <v>29</v>
      </c>
      <c r="C12" s="31">
        <v>1</v>
      </c>
    </row>
    <row r="13" spans="1:3" ht="15" customHeight="1">
      <c r="A13" s="24">
        <v>9</v>
      </c>
      <c r="B13" s="25" t="s">
        <v>77</v>
      </c>
      <c r="C13" s="31">
        <v>1</v>
      </c>
    </row>
    <row r="14" spans="1:3" ht="15" customHeight="1">
      <c r="A14" s="24">
        <v>10</v>
      </c>
      <c r="B14" s="25" t="s">
        <v>20</v>
      </c>
      <c r="C14" s="31">
        <v>1</v>
      </c>
    </row>
    <row r="15" spans="1:3" ht="15" customHeight="1">
      <c r="A15" s="24">
        <v>11</v>
      </c>
      <c r="B15" s="25" t="s">
        <v>67</v>
      </c>
      <c r="C15" s="31">
        <v>1</v>
      </c>
    </row>
    <row r="16" spans="1:3" ht="15" customHeight="1">
      <c r="A16" s="24">
        <v>12</v>
      </c>
      <c r="B16" s="25" t="s">
        <v>43</v>
      </c>
      <c r="C16" s="31">
        <v>1</v>
      </c>
    </row>
    <row r="17" spans="1:3" ht="15" customHeight="1">
      <c r="A17" s="24">
        <v>13</v>
      </c>
      <c r="B17" s="25" t="s">
        <v>26</v>
      </c>
      <c r="C17" s="31">
        <v>1</v>
      </c>
    </row>
    <row r="18" spans="1:3" ht="15" customHeight="1">
      <c r="A18" s="24">
        <v>14</v>
      </c>
      <c r="B18" s="25" t="s">
        <v>32</v>
      </c>
      <c r="C18" s="31">
        <v>1</v>
      </c>
    </row>
    <row r="19" spans="1:3" ht="15" customHeight="1">
      <c r="A19" s="24">
        <v>15</v>
      </c>
      <c r="B19" s="25" t="s">
        <v>17</v>
      </c>
      <c r="C19" s="31">
        <v>1</v>
      </c>
    </row>
    <row r="20" spans="1:3" ht="15" customHeight="1">
      <c r="A20" s="24">
        <v>16</v>
      </c>
      <c r="B20" s="25" t="s">
        <v>75</v>
      </c>
      <c r="C20" s="31">
        <v>1</v>
      </c>
    </row>
    <row r="21" spans="1:3" ht="15" customHeight="1">
      <c r="A21" s="24">
        <v>17</v>
      </c>
      <c r="B21" s="25" t="s">
        <v>70</v>
      </c>
      <c r="C21" s="31">
        <v>1</v>
      </c>
    </row>
    <row r="22" spans="1:3" ht="15" customHeight="1">
      <c r="A22" s="24">
        <v>18</v>
      </c>
      <c r="B22" s="25" t="s">
        <v>23</v>
      </c>
      <c r="C22" s="31">
        <v>1</v>
      </c>
    </row>
    <row r="23" spans="1:3" ht="15" customHeight="1">
      <c r="A23" s="24">
        <v>19</v>
      </c>
      <c r="B23" s="25" t="s">
        <v>64</v>
      </c>
      <c r="C23" s="31">
        <v>1</v>
      </c>
    </row>
    <row r="24" spans="1:3" ht="15" customHeight="1">
      <c r="A24" s="24">
        <v>20</v>
      </c>
      <c r="B24" s="25" t="s">
        <v>61</v>
      </c>
      <c r="C24" s="31">
        <v>1</v>
      </c>
    </row>
    <row r="25" spans="1:3" ht="15" customHeight="1">
      <c r="A25" s="24">
        <v>21</v>
      </c>
      <c r="B25" s="25" t="s">
        <v>58</v>
      </c>
      <c r="C25" s="31">
        <v>1</v>
      </c>
    </row>
    <row r="26" spans="1:3" ht="15" customHeight="1">
      <c r="A26" s="24">
        <v>22</v>
      </c>
      <c r="B26" s="25" t="s">
        <v>93</v>
      </c>
      <c r="C26" s="31">
        <v>1</v>
      </c>
    </row>
    <row r="27" spans="1:3" ht="15" customHeight="1">
      <c r="A27" s="26">
        <v>23</v>
      </c>
      <c r="B27" s="27" t="s">
        <v>82</v>
      </c>
      <c r="C27" s="32">
        <v>1</v>
      </c>
    </row>
    <row r="28" ht="12.75">
      <c r="C28" s="2">
        <f>SUM(C5:C27)</f>
        <v>39</v>
      </c>
    </row>
  </sheetData>
  <sheetProtection/>
  <autoFilter ref="A4:C5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2014-09-30T21:16:02Z</dcterms:modified>
  <cp:category/>
  <cp:version/>
  <cp:contentType/>
  <cp:contentStatus/>
</cp:coreProperties>
</file>