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75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'Individuale'!$A$3:$I$128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<sst xmlns="http://schemas.openxmlformats.org/spreadsheetml/2006/main" count="658" uniqueCount="376">
  <si>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</si>
  <si>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</si>
  <si>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</si>
  <si>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</si>
  <si>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</si>
  <si>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</si>
  <si>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</si>
  <si>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</si>
  <si>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</si>
  <si>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</si>
  <si>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</si>
  <si>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</si>
  <si>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</si>
  <si>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</si>
  <si>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</si>
  <si>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</si>
  <si>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</si>
  <si>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</si>
  <si>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</si>
  <si>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</si>
  <si>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</si>
  <si>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</si>
  <si>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</si>
  <si>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</si>
  <si>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</si>
  <si>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</si>
  <si>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</si>
  <si>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</si>
  <si>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</si>
  <si>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</si>
  <si>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</si>
  <si>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</si>
  <si>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</si>
  <si>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</si>
  <si>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</si>
  <si>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</si>
  <si>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</si>
  <si>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</si>
  <si>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</si>
  <si>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</si>
  <si>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</si>
  <si>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</si>
  <si>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</si>
  <si>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</si>
  <si>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</si>
  <si>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</si>
  <si>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</si>
  <si>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</si>
  <si>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</si>
  <si>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</si>
  <si>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</si>
  <si>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</si>
  <si>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</si>
  <si>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</si>
  <si>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</si>
  <si>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</si>
  <si>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</si>
  <si>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</si>
  <si>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</si>
  <si>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</si>
  <si>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</si>
  <si>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</si>
  <si>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</si>
  <si>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</si>
  <si>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</si>
  <si>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</si>
  <si>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</si>
  <si>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</si>
  <si>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</si>
  <si>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</si>
  <si>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</si>
  <si>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</si>
  <si>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</si>
  <si>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</si>
  <si>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</si>
  <si>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</si>
  <si>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</si>
  <si>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</si>
  <si>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</si>
  <si>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</si>
  <si>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</si>
  <si>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</si>
  <si>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</si>
  <si>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</si>
  <si>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</si>
  <si>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</si>
  <si>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</si>
  <si>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</si>
  <si>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</si>
  <si>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</si>
  <si>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</si>
  <si>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</si>
  <si>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</si>
  <si>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</si>
  <si>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</si>
  <si>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</si>
  <si>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</si>
  <si>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</si>
  <si>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</si>
  <si>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</si>
  <si>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</si>
  <si>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</si>
  <si>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</si>
  <si>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</si>
  <si>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</si>
  <si>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</si>
  <si>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</si>
  <si>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</si>
  <si>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</si>
  <si>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</si>
  <si>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</si>
  <si>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</si>
  <si>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</si>
  <si>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103</t>
  </si>
  <si>
    <t>104</t>
  </si>
  <si>
    <t>105</t>
  </si>
  <si>
    <t xml:space="preserve">NOVARIA </t>
  </si>
  <si>
    <t xml:space="preserve">ALESSANDRO </t>
  </si>
  <si>
    <t xml:space="preserve">M35 </t>
  </si>
  <si>
    <t xml:space="preserve">ATL. VOMANO </t>
  </si>
  <si>
    <t xml:space="preserve">BENTIVOGLIO </t>
  </si>
  <si>
    <t xml:space="preserve">ENZO </t>
  </si>
  <si>
    <t xml:space="preserve">M40 </t>
  </si>
  <si>
    <t xml:space="preserve">GP M. DELLA TOLFA L'AIRONE </t>
  </si>
  <si>
    <t xml:space="preserve">ANTONELLI </t>
  </si>
  <si>
    <t xml:space="preserve">MASSIMO </t>
  </si>
  <si>
    <t xml:space="preserve">RUNNERS CLUB LUCO DEI MARSI </t>
  </si>
  <si>
    <t xml:space="preserve">STAROPOLI </t>
  </si>
  <si>
    <t xml:space="preserve">LUCA </t>
  </si>
  <si>
    <t xml:space="preserve">AMAT </t>
  </si>
  <si>
    <t xml:space="preserve">S.S. VITTORIO ALFIERI ASTI </t>
  </si>
  <si>
    <t xml:space="preserve">MUGGIANU </t>
  </si>
  <si>
    <t xml:space="preserve">MAURIZIO </t>
  </si>
  <si>
    <t xml:space="preserve">ATL.CAPANNE PRO LOCO </t>
  </si>
  <si>
    <t xml:space="preserve">IORI </t>
  </si>
  <si>
    <t xml:space="preserve">PAOLO </t>
  </si>
  <si>
    <t xml:space="preserve">ATL. TIVOLI </t>
  </si>
  <si>
    <t xml:space="preserve">D'OTTAVIO </t>
  </si>
  <si>
    <t xml:space="preserve">GIORGIO </t>
  </si>
  <si>
    <t xml:space="preserve">VISOCCHI </t>
  </si>
  <si>
    <t xml:space="preserve">ROBERTO </t>
  </si>
  <si>
    <t xml:space="preserve">A.A.A. ATINA </t>
  </si>
  <si>
    <t xml:space="preserve">FABBRI </t>
  </si>
  <si>
    <t xml:space="preserve">M45 </t>
  </si>
  <si>
    <t xml:space="preserve">ATL. DI MARCO SPORT </t>
  </si>
  <si>
    <t xml:space="preserve">ISIDORI </t>
  </si>
  <si>
    <t xml:space="preserve">ETTORE </t>
  </si>
  <si>
    <t xml:space="preserve">M50 </t>
  </si>
  <si>
    <t xml:space="preserve">TOSTI </t>
  </si>
  <si>
    <t xml:space="preserve">SANTOPONTE </t>
  </si>
  <si>
    <t xml:space="preserve">DANILO </t>
  </si>
  <si>
    <t xml:space="preserve">CIRILLI </t>
  </si>
  <si>
    <t xml:space="preserve">DARIO </t>
  </si>
  <si>
    <t xml:space="preserve">PODISTICA ALSIUM </t>
  </si>
  <si>
    <t xml:space="preserve">PAVONI </t>
  </si>
  <si>
    <t xml:space="preserve">FABRIZIO </t>
  </si>
  <si>
    <t xml:space="preserve">ATL.PIERMARINI </t>
  </si>
  <si>
    <t xml:space="preserve">RICOTTINI </t>
  </si>
  <si>
    <t xml:space="preserve">ATL. TUSCULUM </t>
  </si>
  <si>
    <t xml:space="preserve">ANSELMI </t>
  </si>
  <si>
    <t xml:space="preserve">ACHILLE </t>
  </si>
  <si>
    <t xml:space="preserve">TONCHI </t>
  </si>
  <si>
    <t xml:space="preserve">STEFANO </t>
  </si>
  <si>
    <t xml:space="preserve">BOCCIALONI </t>
  </si>
  <si>
    <t xml:space="preserve">DANIELE </t>
  </si>
  <si>
    <t xml:space="preserve">LAURETI </t>
  </si>
  <si>
    <t xml:space="preserve">DELLA ROCCA </t>
  </si>
  <si>
    <t xml:space="preserve">ANTONIO </t>
  </si>
  <si>
    <t xml:space="preserve">INDIPENDENTE </t>
  </si>
  <si>
    <t xml:space="preserve">LONGOBARDI </t>
  </si>
  <si>
    <t xml:space="preserve">PIERFRANCESCO </t>
  </si>
  <si>
    <t xml:space="preserve">NAPOLI NORD MARATHON </t>
  </si>
  <si>
    <t xml:space="preserve">FLORIO </t>
  </si>
  <si>
    <t xml:space="preserve">GIOVANNI </t>
  </si>
  <si>
    <t xml:space="preserve">MORLUPO ASTERIX UISP </t>
  </si>
  <si>
    <t xml:space="preserve">MINUTO </t>
  </si>
  <si>
    <t xml:space="preserve">ANGELO </t>
  </si>
  <si>
    <t xml:space="preserve">STEFANINI </t>
  </si>
  <si>
    <t xml:space="preserve">FRANCO </t>
  </si>
  <si>
    <t xml:space="preserve">M60 </t>
  </si>
  <si>
    <t xml:space="preserve">CARLETTI </t>
  </si>
  <si>
    <t xml:space="preserve">GIANPAOLO </t>
  </si>
  <si>
    <t xml:space="preserve">COLIPI </t>
  </si>
  <si>
    <t xml:space="preserve">GIAMMARIOLI </t>
  </si>
  <si>
    <t xml:space="preserve">UGO </t>
  </si>
  <si>
    <t xml:space="preserve">SFORZA </t>
  </si>
  <si>
    <t xml:space="preserve">CLAUDIO </t>
  </si>
  <si>
    <t xml:space="preserve">CRAZY RUNNERS CLUB </t>
  </si>
  <si>
    <t xml:space="preserve">SCARPONI </t>
  </si>
  <si>
    <t xml:space="preserve">TARI </t>
  </si>
  <si>
    <t xml:space="preserve">CARMELINO </t>
  </si>
  <si>
    <t xml:space="preserve">PATERNA </t>
  </si>
  <si>
    <t xml:space="preserve">GIANLUIGI </t>
  </si>
  <si>
    <t xml:space="preserve">MAX </t>
  </si>
  <si>
    <t xml:space="preserve">DE ANGELIS </t>
  </si>
  <si>
    <t xml:space="preserve">FABIO </t>
  </si>
  <si>
    <t xml:space="preserve">G.S. K42 GAN ASS. ROMA </t>
  </si>
  <si>
    <t>PERRONE CAPANO  J</t>
  </si>
  <si>
    <t xml:space="preserve">FRANCESCO </t>
  </si>
  <si>
    <t xml:space="preserve">RICCI </t>
  </si>
  <si>
    <t xml:space="preserve">CARLO </t>
  </si>
  <si>
    <t xml:space="preserve">PIRROTTINA </t>
  </si>
  <si>
    <t xml:space="preserve">RUNNING EVOLUTION COLLINE ROMANE </t>
  </si>
  <si>
    <t xml:space="preserve">FORTINI </t>
  </si>
  <si>
    <t xml:space="preserve">FILIPPO </t>
  </si>
  <si>
    <t xml:space="preserve">BERNINI </t>
  </si>
  <si>
    <t xml:space="preserve">MOSCETTI </t>
  </si>
  <si>
    <t xml:space="preserve">ENRICO </t>
  </si>
  <si>
    <t xml:space="preserve">ATLETICA BOLSENA </t>
  </si>
  <si>
    <t xml:space="preserve">MECARINI </t>
  </si>
  <si>
    <t xml:space="preserve">PASCUCCI </t>
  </si>
  <si>
    <t xml:space="preserve">BACCELLONI </t>
  </si>
  <si>
    <t xml:space="preserve">LODOVICO </t>
  </si>
  <si>
    <t xml:space="preserve">M55 </t>
  </si>
  <si>
    <t xml:space="preserve">ROSSI </t>
  </si>
  <si>
    <t xml:space="preserve">MARCO </t>
  </si>
  <si>
    <t xml:space="preserve">CANTIANI </t>
  </si>
  <si>
    <t xml:space="preserve">GIANFRANCO </t>
  </si>
  <si>
    <t xml:space="preserve">CORINTI </t>
  </si>
  <si>
    <t xml:space="preserve">EMANUELE </t>
  </si>
  <si>
    <t xml:space="preserve">GRUPPO POD. CANEPINA </t>
  </si>
  <si>
    <t xml:space="preserve">EMORE </t>
  </si>
  <si>
    <t xml:space="preserve">LOZZI </t>
  </si>
  <si>
    <t xml:space="preserve">GIANCARLO </t>
  </si>
  <si>
    <t xml:space="preserve">BATTISTELLI </t>
  </si>
  <si>
    <t xml:space="preserve">LIVIANO </t>
  </si>
  <si>
    <t xml:space="preserve">A.S. ROMA ROAD R.CLUB </t>
  </si>
  <si>
    <t xml:space="preserve">GRAUSO </t>
  </si>
  <si>
    <t xml:space="preserve">VINCENZO </t>
  </si>
  <si>
    <t xml:space="preserve">CELESTINI </t>
  </si>
  <si>
    <t xml:space="preserve">ANDREA </t>
  </si>
  <si>
    <t xml:space="preserve">MARSILI </t>
  </si>
  <si>
    <t xml:space="preserve">FELICETTO </t>
  </si>
  <si>
    <t xml:space="preserve">GAROSI </t>
  </si>
  <si>
    <t xml:space="preserve">DROGHINI </t>
  </si>
  <si>
    <t xml:space="preserve">SAURO </t>
  </si>
  <si>
    <t xml:space="preserve">G.P. LUCREZIA </t>
  </si>
  <si>
    <t xml:space="preserve">LACETERA </t>
  </si>
  <si>
    <t xml:space="preserve">NICOLA </t>
  </si>
  <si>
    <t xml:space="preserve">GAGLIANO </t>
  </si>
  <si>
    <t xml:space="preserve">GIUSEPPE </t>
  </si>
  <si>
    <t xml:space="preserve">BASILI </t>
  </si>
  <si>
    <t xml:space="preserve">A.S.D. ASTRO S.P.Q.R. </t>
  </si>
  <si>
    <t xml:space="preserve">BECCHELLI </t>
  </si>
  <si>
    <t xml:space="preserve">RENZI </t>
  </si>
  <si>
    <t xml:space="preserve">MARSILIO </t>
  </si>
  <si>
    <t xml:space="preserve">POL. ATL. MONTALTO </t>
  </si>
  <si>
    <t xml:space="preserve">SABATINI </t>
  </si>
  <si>
    <t xml:space="preserve">OMAR </t>
  </si>
  <si>
    <t xml:space="preserve">LIBERTAS ELLERA </t>
  </si>
  <si>
    <t xml:space="preserve">PAOLOCCI </t>
  </si>
  <si>
    <t xml:space="preserve">COLANTONI </t>
  </si>
  <si>
    <t xml:space="preserve">GUGLIELMO </t>
  </si>
  <si>
    <t xml:space="preserve">SIMMEL COLLEFERRO </t>
  </si>
  <si>
    <t xml:space="preserve">VIGNA </t>
  </si>
  <si>
    <t xml:space="preserve">LUIGI </t>
  </si>
  <si>
    <t xml:space="preserve">H2S ATLETICO CENTRALE </t>
  </si>
  <si>
    <t xml:space="preserve">CAMERTONI </t>
  </si>
  <si>
    <t xml:space="preserve">TONINO </t>
  </si>
  <si>
    <t xml:space="preserve">CASTELLANI </t>
  </si>
  <si>
    <t xml:space="preserve">LAMBERTO </t>
  </si>
  <si>
    <t xml:space="preserve">LELLI </t>
  </si>
  <si>
    <t xml:space="preserve">GIANNI </t>
  </si>
  <si>
    <t xml:space="preserve">A.D.S. ACORP ROMA </t>
  </si>
  <si>
    <t xml:space="preserve">TONUCCI </t>
  </si>
  <si>
    <t xml:space="preserve">GIURATO </t>
  </si>
  <si>
    <t xml:space="preserve">PROIETTI </t>
  </si>
  <si>
    <t xml:space="preserve">RUBINO </t>
  </si>
  <si>
    <t xml:space="preserve">VERALLI </t>
  </si>
  <si>
    <t xml:space="preserve">MARIANI </t>
  </si>
  <si>
    <t xml:space="preserve">SPIRITO TRAIL </t>
  </si>
  <si>
    <t xml:space="preserve">GENOVA </t>
  </si>
  <si>
    <t xml:space="preserve">BALSANI </t>
  </si>
  <si>
    <t xml:space="preserve">ANNA BABY RUNNER CIVITAV. </t>
  </si>
  <si>
    <t xml:space="preserve">DI PASTENA </t>
  </si>
  <si>
    <t xml:space="preserve">ASS.DILETTANTE PODISTICA TIBURTINA </t>
  </si>
  <si>
    <t xml:space="preserve">LANDI </t>
  </si>
  <si>
    <t xml:space="preserve">LEONARDO </t>
  </si>
  <si>
    <t xml:space="preserve">PERRONE CAPANO </t>
  </si>
  <si>
    <t xml:space="preserve">CECCOTTI </t>
  </si>
  <si>
    <t xml:space="preserve">RINALDO </t>
  </si>
  <si>
    <t xml:space="preserve">FLAMMINI MINUTO </t>
  </si>
  <si>
    <t xml:space="preserve">LBM SPORT </t>
  </si>
  <si>
    <t xml:space="preserve">ADANTI </t>
  </si>
  <si>
    <t xml:space="preserve">EMILIANO </t>
  </si>
  <si>
    <t xml:space="preserve">LONIGRO </t>
  </si>
  <si>
    <t xml:space="preserve">ATL. AMATORI VELLETRI </t>
  </si>
  <si>
    <t xml:space="preserve">BUFALINI </t>
  </si>
  <si>
    <t xml:space="preserve">ROMOLO </t>
  </si>
  <si>
    <t xml:space="preserve">FIOCCA </t>
  </si>
  <si>
    <t xml:space="preserve">FAUSTO </t>
  </si>
  <si>
    <t xml:space="preserve">ASTRA - A.S. TRASTEVERE </t>
  </si>
  <si>
    <t xml:space="preserve">GARABELLO </t>
  </si>
  <si>
    <t xml:space="preserve">POLISPORTIVA LIBERA ATLETICA </t>
  </si>
  <si>
    <t xml:space="preserve">CIARRAPICO </t>
  </si>
  <si>
    <t xml:space="preserve">TULLIO </t>
  </si>
  <si>
    <t xml:space="preserve">MICHELANGELI </t>
  </si>
  <si>
    <t xml:space="preserve">AURELIO </t>
  </si>
  <si>
    <t xml:space="preserve">OPOA TEAM RUNNING </t>
  </si>
  <si>
    <t xml:space="preserve">SILVIO </t>
  </si>
  <si>
    <t xml:space="preserve">ANDOLFI </t>
  </si>
  <si>
    <t xml:space="preserve">ARMANDO </t>
  </si>
  <si>
    <t xml:space="preserve">SALVATORE </t>
  </si>
  <si>
    <t xml:space="preserve">ALFONSO </t>
  </si>
  <si>
    <t xml:space="preserve">CARBONETTI </t>
  </si>
  <si>
    <t xml:space="preserve">MARCELLO </t>
  </si>
  <si>
    <t xml:space="preserve">PROIETTI SERAFINI </t>
  </si>
  <si>
    <t xml:space="preserve">SORGE </t>
  </si>
  <si>
    <t xml:space="preserve">SANNA </t>
  </si>
  <si>
    <t xml:space="preserve">PERUZZINI </t>
  </si>
  <si>
    <t xml:space="preserve">DOMENICO </t>
  </si>
  <si>
    <t xml:space="preserve">G.S. CAT SPORT ROMA </t>
  </si>
  <si>
    <t xml:space="preserve">TALONE </t>
  </si>
  <si>
    <t xml:space="preserve">DAVIDE </t>
  </si>
  <si>
    <t xml:space="preserve">MILVIO </t>
  </si>
  <si>
    <t xml:space="preserve">DI SABATINO </t>
  </si>
  <si>
    <t xml:space="preserve">MINCHELLA </t>
  </si>
  <si>
    <t xml:space="preserve">SERGIO </t>
  </si>
  <si>
    <t xml:space="preserve">BOBO' </t>
  </si>
  <si>
    <t xml:space="preserve">MAURO </t>
  </si>
  <si>
    <t xml:space="preserve">AMATORI CASTEFUSANO </t>
  </si>
  <si>
    <t xml:space="preserve">NAPOLI </t>
  </si>
  <si>
    <t xml:space="preserve">FAUSTO GIORGIO </t>
  </si>
  <si>
    <t xml:space="preserve">DOMINICI </t>
  </si>
  <si>
    <t xml:space="preserve">ELIO </t>
  </si>
  <si>
    <t xml:space="preserve">PAOLA </t>
  </si>
  <si>
    <t xml:space="preserve">SIMONA </t>
  </si>
  <si>
    <t xml:space="preserve">SERGOLA </t>
  </si>
  <si>
    <t xml:space="preserve">MARIA RITA </t>
  </si>
  <si>
    <t xml:space="preserve">F45/54 </t>
  </si>
  <si>
    <t xml:space="preserve">SABINA MARATHON CLUB </t>
  </si>
  <si>
    <t xml:space="preserve">MANDINI </t>
  </si>
  <si>
    <t xml:space="preserve">PATRIZIA </t>
  </si>
  <si>
    <t xml:space="preserve">MAROTTA </t>
  </si>
  <si>
    <t xml:space="preserve">BARBARA </t>
  </si>
  <si>
    <t xml:space="preserve">F35/44 </t>
  </si>
  <si>
    <t xml:space="preserve">CETRONI </t>
  </si>
  <si>
    <t xml:space="preserve">ALICE </t>
  </si>
  <si>
    <t xml:space="preserve">FILIPPONI </t>
  </si>
  <si>
    <t xml:space="preserve">ROBERTA </t>
  </si>
  <si>
    <t xml:space="preserve">FOLIGNI </t>
  </si>
  <si>
    <t xml:space="preserve">ALESSIA </t>
  </si>
  <si>
    <t xml:space="preserve">SANTECCHI </t>
  </si>
  <si>
    <t xml:space="preserve">FABIOLA </t>
  </si>
  <si>
    <t xml:space="preserve">VACCARO </t>
  </si>
  <si>
    <t xml:space="preserve">CLARA </t>
  </si>
  <si>
    <t xml:space="preserve">CAVALLARO </t>
  </si>
  <si>
    <t xml:space="preserve">ANNA </t>
  </si>
  <si>
    <t xml:space="preserve">F55/64 </t>
  </si>
  <si>
    <t xml:space="preserve">KURSHINSKI </t>
  </si>
  <si>
    <t xml:space="preserve">MARGHERITA </t>
  </si>
  <si>
    <t xml:space="preserve">FERRANTI </t>
  </si>
  <si>
    <t xml:space="preserve">SAUGMAN </t>
  </si>
  <si>
    <t xml:space="preserve">MIA </t>
  </si>
  <si>
    <t xml:space="preserve">TOMMASI </t>
  </si>
  <si>
    <t xml:space="preserve">ILEANA </t>
  </si>
  <si>
    <t xml:space="preserve">DE SANTIS </t>
  </si>
  <si>
    <t xml:space="preserve">MARIA PAOLA </t>
  </si>
  <si>
    <t xml:space="preserve">MANNA </t>
  </si>
  <si>
    <t xml:space="preserve">ANNA MARIA </t>
  </si>
  <si>
    <t xml:space="preserve">MOCONDOI </t>
  </si>
  <si>
    <t xml:space="preserve">MIOARA </t>
  </si>
  <si>
    <t xml:space="preserve">ATL.BOLSENA </t>
  </si>
  <si>
    <t xml:space="preserve"> Monti Cimini Trail 1ª edizione</t>
  </si>
  <si>
    <t>FEMMINILE</t>
  </si>
  <si>
    <t>MASCHILE</t>
  </si>
  <si>
    <t>AMAT</t>
  </si>
  <si>
    <t xml:space="preserve">A.S. AMATORI CASTELFUSANO </t>
  </si>
  <si>
    <t xml:space="preserve">A.S.D. PODISTICA SOLIDARIETA' </t>
  </si>
  <si>
    <t xml:space="preserve">A.S.D. AMATORI MOROLO </t>
  </si>
  <si>
    <t xml:space="preserve">ATL. L.A.G.O.S. DEI MARSI </t>
  </si>
  <si>
    <t xml:space="preserve">A.S.D. ANGUILLARA </t>
  </si>
  <si>
    <t xml:space="preserve">A.S.D. MURIALDO </t>
  </si>
  <si>
    <t xml:space="preserve">A.S.D. ATLETICA CIMINA </t>
  </si>
  <si>
    <t xml:space="preserve">M65 &gt; </t>
  </si>
  <si>
    <t>Nepi - Strada Provinciale Canepina - Domenica 08/02/2009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</si>
</sst>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b/>
      <sz val="2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2" borderId="6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65" fontId="12" fillId="0" borderId="8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4" xfId="0" applyNumberFormat="1" applyFont="1" applyBorder="1" applyAlignment="1">
      <alignment horizontal="center"/>
    </xf>
    <xf numFmtId="21" fontId="0" fillId="0" borderId="7" xfId="0" applyNumberFormat="1" applyFont="1" applyFill="1" applyBorder="1" applyAlignment="1">
      <alignment horizontal="center" vertical="top" wrapText="1"/>
    </xf>
    <xf numFmtId="21" fontId="0" fillId="0" borderId="8" xfId="0" applyNumberFormat="1" applyFont="1" applyFill="1" applyBorder="1" applyAlignment="1">
      <alignment horizontal="center" vertical="top" wrapText="1"/>
    </xf>
    <xf numFmtId="21" fontId="0" fillId="0" borderId="9" xfId="0" applyNumberFormat="1" applyFont="1" applyFill="1" applyBorder="1" applyAlignment="1">
      <alignment horizontal="center" vertical="top" wrapText="1"/>
    </xf>
    <xf numFmtId="165" fontId="0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" fontId="4" fillId="2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21" fontId="12" fillId="0" borderId="8" xfId="0" applyNumberFormat="1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21" fontId="12" fillId="0" borderId="9" xfId="0" applyNumberFormat="1" applyFont="1" applyFill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7109375" style="2" customWidth="1"/>
    <col min="2" max="2" width="20.7109375" style="25" customWidth="1"/>
    <col min="3" max="3" width="22.8515625" style="25" bestFit="1" customWidth="1"/>
    <col min="4" max="4" width="7.7109375" style="2" customWidth="1"/>
    <col min="5" max="5" width="33.8515625" style="42" customWidth="1"/>
    <col min="6" max="6" width="9.7109375" style="2" customWidth="1"/>
    <col min="7" max="9" width="9.7109375" style="3" customWidth="1"/>
  </cols>
  <sheetData>
    <row r="1" spans="1:9" ht="24.75" customHeight="1" thickBot="1">
      <c r="A1" s="57" t="s">
        <v>363</v>
      </c>
      <c r="B1" s="57"/>
      <c r="C1" s="57"/>
      <c r="D1" s="57"/>
      <c r="E1" s="57"/>
      <c r="F1" s="57"/>
      <c r="G1" s="58"/>
      <c r="H1" s="58"/>
      <c r="I1" s="58"/>
    </row>
    <row r="2" spans="1:9" ht="24.75" customHeight="1">
      <c r="A2" s="59" t="s">
        <v>375</v>
      </c>
      <c r="B2" s="60"/>
      <c r="C2" s="60"/>
      <c r="D2" s="60"/>
      <c r="E2" s="60"/>
      <c r="F2" s="60"/>
      <c r="G2" s="61"/>
      <c r="H2" s="6" t="s">
        <v>102</v>
      </c>
      <c r="I2" s="7">
        <v>16.9</v>
      </c>
    </row>
    <row r="3" spans="1:9" ht="37.5" customHeight="1" thickBot="1">
      <c r="A3" s="11" t="s">
        <v>103</v>
      </c>
      <c r="B3" s="40" t="s">
        <v>104</v>
      </c>
      <c r="C3" s="26" t="s">
        <v>105</v>
      </c>
      <c r="D3" s="12" t="s">
        <v>106</v>
      </c>
      <c r="E3" s="41" t="s">
        <v>107</v>
      </c>
      <c r="F3" s="13" t="s">
        <v>108</v>
      </c>
      <c r="G3" s="13" t="s">
        <v>109</v>
      </c>
      <c r="H3" s="13" t="s">
        <v>110</v>
      </c>
      <c r="I3" s="13" t="s">
        <v>111</v>
      </c>
    </row>
    <row r="4" spans="1:9" ht="30" customHeight="1" thickBot="1">
      <c r="A4" s="62" t="s">
        <v>365</v>
      </c>
      <c r="B4" s="63"/>
      <c r="C4" s="63"/>
      <c r="D4" s="63"/>
      <c r="E4" s="63"/>
      <c r="F4" s="63"/>
      <c r="G4" s="63"/>
      <c r="H4" s="63"/>
      <c r="I4" s="64"/>
    </row>
    <row r="5" spans="1:9" s="1" customFormat="1" ht="15" customHeight="1">
      <c r="A5" s="21" t="s">
        <v>0</v>
      </c>
      <c r="B5" s="39" t="s">
        <v>116</v>
      </c>
      <c r="C5" s="39" t="s">
        <v>117</v>
      </c>
      <c r="D5" s="21" t="s">
        <v>118</v>
      </c>
      <c r="E5" s="39" t="s">
        <v>119</v>
      </c>
      <c r="F5" s="33">
        <v>0.04288194444444444</v>
      </c>
      <c r="G5" s="14" t="str">
        <f aca="true" t="shared" si="0" ref="G5:G68">TEXT(INT((HOUR(F5)*3600+MINUTE(F5)*60+SECOND(F5))/$I$2/60),"0")&amp;"."&amp;TEXT(MOD((HOUR(F5)*3600+MINUTE(F5)*60+SECOND(F5))/$I$2,60),"00")&amp;"/km"</f>
        <v>3.39/km</v>
      </c>
      <c r="H5" s="15">
        <f>F5-$F$5</f>
        <v>0</v>
      </c>
      <c r="I5" s="15">
        <f aca="true" t="shared" si="1" ref="I5:I36">F5-INDEX($F$5:$F$106,MATCH(D5,$D$5:$D$106,0))</f>
        <v>0</v>
      </c>
    </row>
    <row r="6" spans="1:9" s="1" customFormat="1" ht="15" customHeight="1">
      <c r="A6" s="22" t="s">
        <v>1</v>
      </c>
      <c r="B6" s="37" t="s">
        <v>120</v>
      </c>
      <c r="C6" s="37" t="s">
        <v>121</v>
      </c>
      <c r="D6" s="22" t="s">
        <v>122</v>
      </c>
      <c r="E6" s="37" t="s">
        <v>123</v>
      </c>
      <c r="F6" s="34">
        <v>0.04340277777777778</v>
      </c>
      <c r="G6" s="16" t="str">
        <f t="shared" si="0"/>
        <v>3.42/km</v>
      </c>
      <c r="H6" s="17">
        <f>F6-$F$5</f>
        <v>0.0005208333333333454</v>
      </c>
      <c r="I6" s="17">
        <f t="shared" si="1"/>
        <v>0</v>
      </c>
    </row>
    <row r="7" spans="1:9" s="1" customFormat="1" ht="15" customHeight="1">
      <c r="A7" s="22" t="s">
        <v>2</v>
      </c>
      <c r="B7" s="37" t="s">
        <v>124</v>
      </c>
      <c r="C7" s="37" t="s">
        <v>125</v>
      </c>
      <c r="D7" s="22" t="s">
        <v>118</v>
      </c>
      <c r="E7" s="37" t="s">
        <v>126</v>
      </c>
      <c r="F7" s="34">
        <v>0.044675925925925924</v>
      </c>
      <c r="G7" s="16" t="str">
        <f t="shared" si="0"/>
        <v>3.48/km</v>
      </c>
      <c r="H7" s="17">
        <f aca="true" t="shared" si="2" ref="H7:H70">F7-$F$5</f>
        <v>0.0017939814814814867</v>
      </c>
      <c r="I7" s="17">
        <f t="shared" si="1"/>
        <v>0.0017939814814814867</v>
      </c>
    </row>
    <row r="8" spans="1:9" s="1" customFormat="1" ht="15" customHeight="1">
      <c r="A8" s="22" t="s">
        <v>3</v>
      </c>
      <c r="B8" s="37" t="s">
        <v>127</v>
      </c>
      <c r="C8" s="37" t="s">
        <v>128</v>
      </c>
      <c r="D8" s="22" t="s">
        <v>366</v>
      </c>
      <c r="E8" s="37" t="s">
        <v>130</v>
      </c>
      <c r="F8" s="34">
        <v>0.046307870370370374</v>
      </c>
      <c r="G8" s="16" t="str">
        <f t="shared" si="0"/>
        <v>3.57/km</v>
      </c>
      <c r="H8" s="17">
        <f t="shared" si="2"/>
        <v>0.0034259259259259364</v>
      </c>
      <c r="I8" s="17">
        <f t="shared" si="1"/>
        <v>0</v>
      </c>
    </row>
    <row r="9" spans="1:9" s="1" customFormat="1" ht="15" customHeight="1">
      <c r="A9" s="22" t="s">
        <v>4</v>
      </c>
      <c r="B9" s="37" t="s">
        <v>131</v>
      </c>
      <c r="C9" s="37" t="s">
        <v>132</v>
      </c>
      <c r="D9" s="22" t="s">
        <v>122</v>
      </c>
      <c r="E9" s="37" t="s">
        <v>133</v>
      </c>
      <c r="F9" s="34">
        <v>0.04821759259259259</v>
      </c>
      <c r="G9" s="16" t="str">
        <f t="shared" si="0"/>
        <v>4.07/km</v>
      </c>
      <c r="H9" s="17">
        <f t="shared" si="2"/>
        <v>0.005335648148148152</v>
      </c>
      <c r="I9" s="17">
        <f t="shared" si="1"/>
        <v>0.0048148148148148065</v>
      </c>
    </row>
    <row r="10" spans="1:9" s="1" customFormat="1" ht="15" customHeight="1">
      <c r="A10" s="22" t="s">
        <v>5</v>
      </c>
      <c r="B10" s="37" t="s">
        <v>134</v>
      </c>
      <c r="C10" s="37" t="s">
        <v>135</v>
      </c>
      <c r="D10" s="22" t="s">
        <v>122</v>
      </c>
      <c r="E10" s="37" t="s">
        <v>136</v>
      </c>
      <c r="F10" s="34">
        <v>0.048495370370370376</v>
      </c>
      <c r="G10" s="16" t="str">
        <f t="shared" si="0"/>
        <v>4.08/km</v>
      </c>
      <c r="H10" s="17">
        <f t="shared" si="2"/>
        <v>0.005613425925925938</v>
      </c>
      <c r="I10" s="17">
        <f t="shared" si="1"/>
        <v>0.005092592592592593</v>
      </c>
    </row>
    <row r="11" spans="1:9" s="1" customFormat="1" ht="15" customHeight="1">
      <c r="A11" s="22" t="s">
        <v>6</v>
      </c>
      <c r="B11" s="37" t="s">
        <v>137</v>
      </c>
      <c r="C11" s="37" t="s">
        <v>138</v>
      </c>
      <c r="D11" s="22" t="s">
        <v>366</v>
      </c>
      <c r="E11" s="37" t="s">
        <v>373</v>
      </c>
      <c r="F11" s="34">
        <v>0.04880787037037037</v>
      </c>
      <c r="G11" s="16" t="str">
        <f t="shared" si="0"/>
        <v>4.10/km</v>
      </c>
      <c r="H11" s="17">
        <f t="shared" si="2"/>
        <v>0.005925925925925932</v>
      </c>
      <c r="I11" s="17">
        <f t="shared" si="1"/>
        <v>0.0024999999999999953</v>
      </c>
    </row>
    <row r="12" spans="1:9" s="1" customFormat="1" ht="15" customHeight="1">
      <c r="A12" s="22" t="s">
        <v>7</v>
      </c>
      <c r="B12" s="37" t="s">
        <v>139</v>
      </c>
      <c r="C12" s="37" t="s">
        <v>140</v>
      </c>
      <c r="D12" s="22" t="s">
        <v>118</v>
      </c>
      <c r="E12" s="37" t="s">
        <v>141</v>
      </c>
      <c r="F12" s="34">
        <v>0.049317129629629634</v>
      </c>
      <c r="G12" s="16" t="str">
        <f t="shared" si="0"/>
        <v>4.12/km</v>
      </c>
      <c r="H12" s="17">
        <f t="shared" si="2"/>
        <v>0.0064351851851851966</v>
      </c>
      <c r="I12" s="17">
        <f t="shared" si="1"/>
        <v>0.0064351851851851966</v>
      </c>
    </row>
    <row r="13" spans="1:9" s="1" customFormat="1" ht="15" customHeight="1">
      <c r="A13" s="22" t="s">
        <v>8</v>
      </c>
      <c r="B13" s="37" t="s">
        <v>142</v>
      </c>
      <c r="C13" s="37" t="s">
        <v>125</v>
      </c>
      <c r="D13" s="22" t="s">
        <v>143</v>
      </c>
      <c r="E13" s="37" t="s">
        <v>144</v>
      </c>
      <c r="F13" s="34">
        <v>0.049479166666666664</v>
      </c>
      <c r="G13" s="16" t="str">
        <f t="shared" si="0"/>
        <v>4.13/km</v>
      </c>
      <c r="H13" s="17">
        <f t="shared" si="2"/>
        <v>0.0065972222222222265</v>
      </c>
      <c r="I13" s="17">
        <f t="shared" si="1"/>
        <v>0</v>
      </c>
    </row>
    <row r="14" spans="1:9" s="1" customFormat="1" ht="15" customHeight="1">
      <c r="A14" s="22" t="s">
        <v>9</v>
      </c>
      <c r="B14" s="37" t="s">
        <v>145</v>
      </c>
      <c r="C14" s="37" t="s">
        <v>146</v>
      </c>
      <c r="D14" s="22" t="s">
        <v>147</v>
      </c>
      <c r="E14" s="37" t="s">
        <v>144</v>
      </c>
      <c r="F14" s="34">
        <v>0.04988425925925926</v>
      </c>
      <c r="G14" s="16" t="str">
        <f t="shared" si="0"/>
        <v>4.15/km</v>
      </c>
      <c r="H14" s="17">
        <f t="shared" si="2"/>
        <v>0.007002314814814822</v>
      </c>
      <c r="I14" s="17">
        <f t="shared" si="1"/>
        <v>0</v>
      </c>
    </row>
    <row r="15" spans="1:9" s="1" customFormat="1" ht="15" customHeight="1">
      <c r="A15" s="22" t="s">
        <v>10</v>
      </c>
      <c r="B15" s="37" t="s">
        <v>148</v>
      </c>
      <c r="C15" s="37" t="s">
        <v>132</v>
      </c>
      <c r="D15" s="22" t="s">
        <v>143</v>
      </c>
      <c r="E15" s="37" t="s">
        <v>373</v>
      </c>
      <c r="F15" s="34">
        <v>0.05</v>
      </c>
      <c r="G15" s="16" t="str">
        <f t="shared" si="0"/>
        <v>4.16/km</v>
      </c>
      <c r="H15" s="17">
        <f t="shared" si="2"/>
        <v>0.007118055555555565</v>
      </c>
      <c r="I15" s="17">
        <f t="shared" si="1"/>
        <v>0.0005208333333333384</v>
      </c>
    </row>
    <row r="16" spans="1:9" s="1" customFormat="1" ht="15" customHeight="1">
      <c r="A16" s="27" t="s">
        <v>11</v>
      </c>
      <c r="B16" s="28" t="s">
        <v>149</v>
      </c>
      <c r="C16" s="28" t="s">
        <v>150</v>
      </c>
      <c r="D16" s="27" t="s">
        <v>122</v>
      </c>
      <c r="E16" s="28" t="s">
        <v>368</v>
      </c>
      <c r="F16" s="43">
        <v>0.05023148148148148</v>
      </c>
      <c r="G16" s="27" t="str">
        <f t="shared" si="0"/>
        <v>4.17/km</v>
      </c>
      <c r="H16" s="29">
        <f t="shared" si="2"/>
        <v>0.007349537037037043</v>
      </c>
      <c r="I16" s="29">
        <f t="shared" si="1"/>
        <v>0.006828703703703698</v>
      </c>
    </row>
    <row r="17" spans="1:9" s="1" customFormat="1" ht="15" customHeight="1">
      <c r="A17" s="22" t="s">
        <v>12</v>
      </c>
      <c r="B17" s="37" t="s">
        <v>151</v>
      </c>
      <c r="C17" s="37" t="s">
        <v>152</v>
      </c>
      <c r="D17" s="22" t="s">
        <v>118</v>
      </c>
      <c r="E17" s="37" t="s">
        <v>153</v>
      </c>
      <c r="F17" s="34">
        <v>0.05063657407407407</v>
      </c>
      <c r="G17" s="16" t="str">
        <f t="shared" si="0"/>
        <v>4.19/km</v>
      </c>
      <c r="H17" s="17">
        <f t="shared" si="2"/>
        <v>0.007754629629629632</v>
      </c>
      <c r="I17" s="17">
        <f t="shared" si="1"/>
        <v>0.007754629629629632</v>
      </c>
    </row>
    <row r="18" spans="1:9" s="1" customFormat="1" ht="15" customHeight="1">
      <c r="A18" s="22" t="s">
        <v>13</v>
      </c>
      <c r="B18" s="37" t="s">
        <v>154</v>
      </c>
      <c r="C18" s="37" t="s">
        <v>155</v>
      </c>
      <c r="D18" s="22" t="s">
        <v>122</v>
      </c>
      <c r="E18" s="37" t="s">
        <v>156</v>
      </c>
      <c r="F18" s="34">
        <v>0.05081018518518519</v>
      </c>
      <c r="G18" s="16" t="str">
        <f t="shared" si="0"/>
        <v>4.20/km</v>
      </c>
      <c r="H18" s="17">
        <f t="shared" si="2"/>
        <v>0.00792824074074075</v>
      </c>
      <c r="I18" s="17">
        <f t="shared" si="1"/>
        <v>0.007407407407407404</v>
      </c>
    </row>
    <row r="19" spans="1:9" s="1" customFormat="1" ht="15" customHeight="1">
      <c r="A19" s="22" t="s">
        <v>14</v>
      </c>
      <c r="B19" s="37" t="s">
        <v>157</v>
      </c>
      <c r="C19" s="37" t="s">
        <v>140</v>
      </c>
      <c r="D19" s="22" t="s">
        <v>143</v>
      </c>
      <c r="E19" s="37" t="s">
        <v>158</v>
      </c>
      <c r="F19" s="34">
        <v>0.05109953703703704</v>
      </c>
      <c r="G19" s="16" t="str">
        <f t="shared" si="0"/>
        <v>4.21/km</v>
      </c>
      <c r="H19" s="17">
        <f t="shared" si="2"/>
        <v>0.008217592592592603</v>
      </c>
      <c r="I19" s="17">
        <f t="shared" si="1"/>
        <v>0.0016203703703703762</v>
      </c>
    </row>
    <row r="20" spans="1:9" s="1" customFormat="1" ht="15" customHeight="1">
      <c r="A20" s="22" t="s">
        <v>15</v>
      </c>
      <c r="B20" s="37" t="s">
        <v>159</v>
      </c>
      <c r="C20" s="37" t="s">
        <v>160</v>
      </c>
      <c r="D20" s="22" t="s">
        <v>122</v>
      </c>
      <c r="E20" s="37" t="s">
        <v>373</v>
      </c>
      <c r="F20" s="34">
        <v>0.051550925925925924</v>
      </c>
      <c r="G20" s="16" t="str">
        <f t="shared" si="0"/>
        <v>4.24/km</v>
      </c>
      <c r="H20" s="17">
        <f t="shared" si="2"/>
        <v>0.008668981481481486</v>
      </c>
      <c r="I20" s="17">
        <f t="shared" si="1"/>
        <v>0.00814814814814814</v>
      </c>
    </row>
    <row r="21" spans="1:9" s="1" customFormat="1" ht="15" customHeight="1">
      <c r="A21" s="27" t="s">
        <v>16</v>
      </c>
      <c r="B21" s="28" t="s">
        <v>161</v>
      </c>
      <c r="C21" s="28" t="s">
        <v>162</v>
      </c>
      <c r="D21" s="27" t="s">
        <v>143</v>
      </c>
      <c r="E21" s="28" t="s">
        <v>368</v>
      </c>
      <c r="F21" s="43">
        <v>0.05194444444444444</v>
      </c>
      <c r="G21" s="27" t="str">
        <f t="shared" si="0"/>
        <v>4.26/km</v>
      </c>
      <c r="H21" s="29">
        <f t="shared" si="2"/>
        <v>0.009062500000000001</v>
      </c>
      <c r="I21" s="29">
        <f t="shared" si="1"/>
        <v>0.0024652777777777746</v>
      </c>
    </row>
    <row r="22" spans="1:9" s="1" customFormat="1" ht="15" customHeight="1">
      <c r="A22" s="22" t="s">
        <v>17</v>
      </c>
      <c r="B22" s="37" t="s">
        <v>163</v>
      </c>
      <c r="C22" s="37" t="s">
        <v>164</v>
      </c>
      <c r="D22" s="22" t="s">
        <v>366</v>
      </c>
      <c r="E22" s="37" t="s">
        <v>373</v>
      </c>
      <c r="F22" s="34">
        <v>0.052083333333333336</v>
      </c>
      <c r="G22" s="16" t="str">
        <f t="shared" si="0"/>
        <v>4.26/km</v>
      </c>
      <c r="H22" s="17">
        <f t="shared" si="2"/>
        <v>0.009201388888888898</v>
      </c>
      <c r="I22" s="17">
        <f t="shared" si="1"/>
        <v>0.005775462962962961</v>
      </c>
    </row>
    <row r="23" spans="1:9" s="1" customFormat="1" ht="15" customHeight="1">
      <c r="A23" s="22" t="s">
        <v>18</v>
      </c>
      <c r="B23" s="37" t="s">
        <v>165</v>
      </c>
      <c r="C23" s="37" t="s">
        <v>128</v>
      </c>
      <c r="D23" s="22" t="s">
        <v>122</v>
      </c>
      <c r="E23" s="37" t="s">
        <v>373</v>
      </c>
      <c r="F23" s="34">
        <v>0.05210648148148148</v>
      </c>
      <c r="G23" s="16" t="str">
        <f t="shared" si="0"/>
        <v>4.26/km</v>
      </c>
      <c r="H23" s="17">
        <f t="shared" si="2"/>
        <v>0.009224537037037045</v>
      </c>
      <c r="I23" s="17">
        <f t="shared" si="1"/>
        <v>0.0087037037037037</v>
      </c>
    </row>
    <row r="24" spans="1:9" s="1" customFormat="1" ht="15" customHeight="1">
      <c r="A24" s="22" t="s">
        <v>19</v>
      </c>
      <c r="B24" s="37" t="s">
        <v>166</v>
      </c>
      <c r="C24" s="37" t="s">
        <v>167</v>
      </c>
      <c r="D24" s="22" t="s">
        <v>118</v>
      </c>
      <c r="E24" s="37" t="s">
        <v>168</v>
      </c>
      <c r="F24" s="34">
        <v>0.052256944444444446</v>
      </c>
      <c r="G24" s="16" t="str">
        <f t="shared" si="0"/>
        <v>4.27/km</v>
      </c>
      <c r="H24" s="17">
        <f t="shared" si="2"/>
        <v>0.009375000000000008</v>
      </c>
      <c r="I24" s="17">
        <f t="shared" si="1"/>
        <v>0.009375000000000008</v>
      </c>
    </row>
    <row r="25" spans="1:9" s="1" customFormat="1" ht="15" customHeight="1">
      <c r="A25" s="22" t="s">
        <v>20</v>
      </c>
      <c r="B25" s="37" t="s">
        <v>169</v>
      </c>
      <c r="C25" s="37" t="s">
        <v>170</v>
      </c>
      <c r="D25" s="22" t="s">
        <v>118</v>
      </c>
      <c r="E25" s="37" t="s">
        <v>171</v>
      </c>
      <c r="F25" s="34">
        <v>0.05226851851851852</v>
      </c>
      <c r="G25" s="16" t="str">
        <f t="shared" si="0"/>
        <v>4.27/km</v>
      </c>
      <c r="H25" s="17">
        <f t="shared" si="2"/>
        <v>0.009386574074074082</v>
      </c>
      <c r="I25" s="17">
        <f t="shared" si="1"/>
        <v>0.009386574074074082</v>
      </c>
    </row>
    <row r="26" spans="1:9" s="1" customFormat="1" ht="15" customHeight="1">
      <c r="A26" s="16" t="s">
        <v>21</v>
      </c>
      <c r="B26" s="23" t="s">
        <v>172</v>
      </c>
      <c r="C26" s="23" t="s">
        <v>173</v>
      </c>
      <c r="D26" s="16" t="s">
        <v>147</v>
      </c>
      <c r="E26" s="23" t="s">
        <v>174</v>
      </c>
      <c r="F26" s="34">
        <v>0.05295138888888889</v>
      </c>
      <c r="G26" s="16" t="str">
        <f t="shared" si="0"/>
        <v>4.31/km</v>
      </c>
      <c r="H26" s="36">
        <f t="shared" si="2"/>
        <v>0.01006944444444445</v>
      </c>
      <c r="I26" s="36">
        <f t="shared" si="1"/>
        <v>0.003067129629629628</v>
      </c>
    </row>
    <row r="27" spans="1:9" s="1" customFormat="1" ht="15" customHeight="1">
      <c r="A27" s="22" t="s">
        <v>22</v>
      </c>
      <c r="B27" s="37" t="s">
        <v>175</v>
      </c>
      <c r="C27" s="37" t="s">
        <v>176</v>
      </c>
      <c r="D27" s="22" t="s">
        <v>122</v>
      </c>
      <c r="E27" s="37" t="s">
        <v>373</v>
      </c>
      <c r="F27" s="34">
        <v>0.052986111111111116</v>
      </c>
      <c r="G27" s="16" t="str">
        <f t="shared" si="0"/>
        <v>4.31/km</v>
      </c>
      <c r="H27" s="17">
        <f t="shared" si="2"/>
        <v>0.010104166666666678</v>
      </c>
      <c r="I27" s="17">
        <f t="shared" si="1"/>
        <v>0.009583333333333333</v>
      </c>
    </row>
    <row r="28" spans="1:9" s="1" customFormat="1" ht="15" customHeight="1">
      <c r="A28" s="22" t="s">
        <v>23</v>
      </c>
      <c r="B28" s="37" t="s">
        <v>177</v>
      </c>
      <c r="C28" s="37" t="s">
        <v>178</v>
      </c>
      <c r="D28" s="22" t="s">
        <v>179</v>
      </c>
      <c r="E28" s="37" t="s">
        <v>123</v>
      </c>
      <c r="F28" s="34">
        <v>0.05335648148148148</v>
      </c>
      <c r="G28" s="16" t="str">
        <f t="shared" si="0"/>
        <v>4.33/km</v>
      </c>
      <c r="H28" s="17">
        <f t="shared" si="2"/>
        <v>0.01047453703703704</v>
      </c>
      <c r="I28" s="17">
        <f t="shared" si="1"/>
        <v>0</v>
      </c>
    </row>
    <row r="29" spans="1:9" s="1" customFormat="1" ht="15" customHeight="1">
      <c r="A29" s="22" t="s">
        <v>24</v>
      </c>
      <c r="B29" s="37" t="s">
        <v>180</v>
      </c>
      <c r="C29" s="37" t="s">
        <v>181</v>
      </c>
      <c r="D29" s="22" t="s">
        <v>122</v>
      </c>
      <c r="E29" s="37" t="s">
        <v>373</v>
      </c>
      <c r="F29" s="34">
        <v>0.05347222222222222</v>
      </c>
      <c r="G29" s="16" t="str">
        <f t="shared" si="0"/>
        <v>4.33/km</v>
      </c>
      <c r="H29" s="17">
        <f t="shared" si="2"/>
        <v>0.010590277777777782</v>
      </c>
      <c r="I29" s="17">
        <f t="shared" si="1"/>
        <v>0.010069444444444436</v>
      </c>
    </row>
    <row r="30" spans="1:9" s="1" customFormat="1" ht="15" customHeight="1">
      <c r="A30" s="22" t="s">
        <v>25</v>
      </c>
      <c r="B30" s="37" t="s">
        <v>182</v>
      </c>
      <c r="C30" s="37" t="s">
        <v>173</v>
      </c>
      <c r="D30" s="22" t="s">
        <v>122</v>
      </c>
      <c r="E30" s="37" t="s">
        <v>141</v>
      </c>
      <c r="F30" s="34">
        <v>0.05376157407407408</v>
      </c>
      <c r="G30" s="16" t="str">
        <f t="shared" si="0"/>
        <v>4.35/km</v>
      </c>
      <c r="H30" s="17">
        <f t="shared" si="2"/>
        <v>0.010879629629629642</v>
      </c>
      <c r="I30" s="17">
        <f t="shared" si="1"/>
        <v>0.010358796296296297</v>
      </c>
    </row>
    <row r="31" spans="1:9" s="1" customFormat="1" ht="15" customHeight="1">
      <c r="A31" s="22" t="s">
        <v>26</v>
      </c>
      <c r="B31" s="37" t="s">
        <v>183</v>
      </c>
      <c r="C31" s="37" t="s">
        <v>184</v>
      </c>
      <c r="D31" s="22" t="s">
        <v>147</v>
      </c>
      <c r="E31" s="37" t="s">
        <v>158</v>
      </c>
      <c r="F31" s="34">
        <v>0.05381944444444445</v>
      </c>
      <c r="G31" s="16" t="str">
        <f t="shared" si="0"/>
        <v>4.35/km</v>
      </c>
      <c r="H31" s="17">
        <f t="shared" si="2"/>
        <v>0.01093750000000001</v>
      </c>
      <c r="I31" s="17">
        <f t="shared" si="1"/>
        <v>0.003935185185185187</v>
      </c>
    </row>
    <row r="32" spans="1:9" s="1" customFormat="1" ht="15" customHeight="1">
      <c r="A32" s="22" t="s">
        <v>27</v>
      </c>
      <c r="B32" s="37" t="s">
        <v>185</v>
      </c>
      <c r="C32" s="37" t="s">
        <v>186</v>
      </c>
      <c r="D32" s="22" t="s">
        <v>122</v>
      </c>
      <c r="E32" s="37" t="s">
        <v>187</v>
      </c>
      <c r="F32" s="34">
        <v>0.053877314814814815</v>
      </c>
      <c r="G32" s="16" t="str">
        <f t="shared" si="0"/>
        <v>4.35/km</v>
      </c>
      <c r="H32" s="17">
        <f t="shared" si="2"/>
        <v>0.010995370370370378</v>
      </c>
      <c r="I32" s="17">
        <f t="shared" si="1"/>
        <v>0.010474537037037032</v>
      </c>
    </row>
    <row r="33" spans="1:9" s="1" customFormat="1" ht="15" customHeight="1">
      <c r="A33" s="22" t="s">
        <v>28</v>
      </c>
      <c r="B33" s="37" t="s">
        <v>188</v>
      </c>
      <c r="C33" s="37" t="s">
        <v>125</v>
      </c>
      <c r="D33" s="22" t="s">
        <v>122</v>
      </c>
      <c r="E33" s="37" t="s">
        <v>373</v>
      </c>
      <c r="F33" s="34">
        <v>0.054050925925925926</v>
      </c>
      <c r="G33" s="16" t="str">
        <f t="shared" si="0"/>
        <v>4.36/km</v>
      </c>
      <c r="H33" s="17">
        <f t="shared" si="2"/>
        <v>0.011168981481481488</v>
      </c>
      <c r="I33" s="17">
        <f t="shared" si="1"/>
        <v>0.010648148148148143</v>
      </c>
    </row>
    <row r="34" spans="1:9" s="1" customFormat="1" ht="15" customHeight="1">
      <c r="A34" s="22" t="s">
        <v>29</v>
      </c>
      <c r="B34" s="37" t="s">
        <v>189</v>
      </c>
      <c r="C34" s="37" t="s">
        <v>190</v>
      </c>
      <c r="D34" s="22" t="s">
        <v>143</v>
      </c>
      <c r="E34" s="37" t="s">
        <v>141</v>
      </c>
      <c r="F34" s="34">
        <v>0.05416666666666667</v>
      </c>
      <c r="G34" s="16" t="str">
        <f t="shared" si="0"/>
        <v>4.37/km</v>
      </c>
      <c r="H34" s="17">
        <f t="shared" si="2"/>
        <v>0.01128472222222223</v>
      </c>
      <c r="I34" s="17">
        <f t="shared" si="1"/>
        <v>0.004687500000000004</v>
      </c>
    </row>
    <row r="35" spans="1:9" s="1" customFormat="1" ht="15" customHeight="1">
      <c r="A35" s="22" t="s">
        <v>30</v>
      </c>
      <c r="B35" s="37" t="s">
        <v>191</v>
      </c>
      <c r="C35" s="37" t="s">
        <v>192</v>
      </c>
      <c r="D35" s="22" t="s">
        <v>122</v>
      </c>
      <c r="E35" s="37" t="s">
        <v>158</v>
      </c>
      <c r="F35" s="34">
        <v>0.05428240740740741</v>
      </c>
      <c r="G35" s="16" t="str">
        <f t="shared" si="0"/>
        <v>4.38/km</v>
      </c>
      <c r="H35" s="17">
        <f t="shared" si="2"/>
        <v>0.011400462962962973</v>
      </c>
      <c r="I35" s="17">
        <f t="shared" si="1"/>
        <v>0.010879629629629628</v>
      </c>
    </row>
    <row r="36" spans="1:9" s="1" customFormat="1" ht="15" customHeight="1">
      <c r="A36" s="22" t="s">
        <v>31</v>
      </c>
      <c r="B36" s="37" t="s">
        <v>185</v>
      </c>
      <c r="C36" s="37" t="s">
        <v>193</v>
      </c>
      <c r="D36" s="22" t="s">
        <v>147</v>
      </c>
      <c r="E36" s="37" t="s">
        <v>187</v>
      </c>
      <c r="F36" s="34">
        <v>0.05451388888888889</v>
      </c>
      <c r="G36" s="16" t="str">
        <f t="shared" si="0"/>
        <v>4.39/km</v>
      </c>
      <c r="H36" s="17">
        <f t="shared" si="2"/>
        <v>0.011631944444444452</v>
      </c>
      <c r="I36" s="17">
        <f t="shared" si="1"/>
        <v>0.004629629629629629</v>
      </c>
    </row>
    <row r="37" spans="1:9" s="1" customFormat="1" ht="15" customHeight="1">
      <c r="A37" s="22" t="s">
        <v>32</v>
      </c>
      <c r="B37" s="37" t="s">
        <v>194</v>
      </c>
      <c r="C37" s="37" t="s">
        <v>195</v>
      </c>
      <c r="D37" s="22" t="s">
        <v>147</v>
      </c>
      <c r="E37" s="37" t="s">
        <v>196</v>
      </c>
      <c r="F37" s="34">
        <v>0.055150462962962964</v>
      </c>
      <c r="G37" s="16" t="str">
        <f t="shared" si="0"/>
        <v>4.42/km</v>
      </c>
      <c r="H37" s="17">
        <f t="shared" si="2"/>
        <v>0.012268518518518526</v>
      </c>
      <c r="I37" s="17">
        <f aca="true" t="shared" si="3" ref="I37:I68">F37-INDEX($F$5:$F$106,MATCH(D37,$D$5:$D$106,0))</f>
        <v>0.0052662037037037035</v>
      </c>
    </row>
    <row r="38" spans="1:9" s="1" customFormat="1" ht="15" customHeight="1">
      <c r="A38" s="27" t="s">
        <v>33</v>
      </c>
      <c r="B38" s="28" t="s">
        <v>197</v>
      </c>
      <c r="C38" s="28" t="s">
        <v>198</v>
      </c>
      <c r="D38" s="27" t="s">
        <v>366</v>
      </c>
      <c r="E38" s="28" t="s">
        <v>368</v>
      </c>
      <c r="F38" s="43">
        <v>0.055636574074074074</v>
      </c>
      <c r="G38" s="27" t="str">
        <f t="shared" si="0"/>
        <v>4.44/km</v>
      </c>
      <c r="H38" s="29">
        <f t="shared" si="2"/>
        <v>0.012754629629629637</v>
      </c>
      <c r="I38" s="29">
        <f t="shared" si="3"/>
        <v>0.0093287037037037</v>
      </c>
    </row>
    <row r="39" spans="1:9" s="1" customFormat="1" ht="15" customHeight="1">
      <c r="A39" s="22" t="s">
        <v>34</v>
      </c>
      <c r="B39" s="37" t="s">
        <v>199</v>
      </c>
      <c r="C39" s="37" t="s">
        <v>200</v>
      </c>
      <c r="D39" s="22" t="s">
        <v>143</v>
      </c>
      <c r="E39" s="37" t="s">
        <v>371</v>
      </c>
      <c r="F39" s="34">
        <v>0.05625</v>
      </c>
      <c r="G39" s="16" t="str">
        <f t="shared" si="0"/>
        <v>4.48/km</v>
      </c>
      <c r="H39" s="17">
        <f t="shared" si="2"/>
        <v>0.013368055555555564</v>
      </c>
      <c r="I39" s="17">
        <f t="shared" si="3"/>
        <v>0.006770833333333337</v>
      </c>
    </row>
    <row r="40" spans="1:9" s="1" customFormat="1" ht="15" customHeight="1">
      <c r="A40" s="22" t="s">
        <v>35</v>
      </c>
      <c r="B40" s="37" t="s">
        <v>201</v>
      </c>
      <c r="C40" s="37" t="s">
        <v>167</v>
      </c>
      <c r="D40" s="22" t="s">
        <v>143</v>
      </c>
      <c r="E40" s="37" t="s">
        <v>202</v>
      </c>
      <c r="F40" s="34">
        <v>0.0565625</v>
      </c>
      <c r="G40" s="16" t="str">
        <f t="shared" si="0"/>
        <v>4.49/km</v>
      </c>
      <c r="H40" s="17">
        <f t="shared" si="2"/>
        <v>0.013680555555555564</v>
      </c>
      <c r="I40" s="17">
        <f t="shared" si="3"/>
        <v>0.007083333333333337</v>
      </c>
    </row>
    <row r="41" spans="1:9" s="1" customFormat="1" ht="15" customHeight="1">
      <c r="A41" s="22" t="s">
        <v>36</v>
      </c>
      <c r="B41" s="37" t="s">
        <v>203</v>
      </c>
      <c r="C41" s="37" t="s">
        <v>204</v>
      </c>
      <c r="D41" s="22" t="s">
        <v>122</v>
      </c>
      <c r="E41" s="37" t="s">
        <v>373</v>
      </c>
      <c r="F41" s="34">
        <v>0.057118055555555554</v>
      </c>
      <c r="G41" s="16" t="str">
        <f t="shared" si="0"/>
        <v>4.52/km</v>
      </c>
      <c r="H41" s="17">
        <f t="shared" si="2"/>
        <v>0.014236111111111116</v>
      </c>
      <c r="I41" s="17">
        <f t="shared" si="3"/>
        <v>0.01371527777777777</v>
      </c>
    </row>
    <row r="42" spans="1:9" s="1" customFormat="1" ht="15" customHeight="1">
      <c r="A42" s="22" t="s">
        <v>37</v>
      </c>
      <c r="B42" s="37" t="s">
        <v>205</v>
      </c>
      <c r="C42" s="37" t="s">
        <v>162</v>
      </c>
      <c r="D42" s="22" t="s">
        <v>118</v>
      </c>
      <c r="E42" s="37" t="s">
        <v>373</v>
      </c>
      <c r="F42" s="34">
        <v>0.057129629629629634</v>
      </c>
      <c r="G42" s="16" t="str">
        <f t="shared" si="0"/>
        <v>4.52/km</v>
      </c>
      <c r="H42" s="17">
        <f t="shared" si="2"/>
        <v>0.014247685185185197</v>
      </c>
      <c r="I42" s="17">
        <f t="shared" si="3"/>
        <v>0.014247685185185197</v>
      </c>
    </row>
    <row r="43" spans="1:9" s="1" customFormat="1" ht="15" customHeight="1">
      <c r="A43" s="22" t="s">
        <v>38</v>
      </c>
      <c r="B43" s="37" t="s">
        <v>206</v>
      </c>
      <c r="C43" s="37" t="s">
        <v>207</v>
      </c>
      <c r="D43" s="22" t="s">
        <v>122</v>
      </c>
      <c r="E43" s="37" t="s">
        <v>208</v>
      </c>
      <c r="F43" s="34">
        <v>0.05724537037037037</v>
      </c>
      <c r="G43" s="16" t="str">
        <f t="shared" si="0"/>
        <v>4.53/km</v>
      </c>
      <c r="H43" s="17">
        <f t="shared" si="2"/>
        <v>0.014363425925925932</v>
      </c>
      <c r="I43" s="17">
        <f t="shared" si="3"/>
        <v>0.013842592592592587</v>
      </c>
    </row>
    <row r="44" spans="1:9" s="1" customFormat="1" ht="15" customHeight="1">
      <c r="A44" s="22" t="s">
        <v>39</v>
      </c>
      <c r="B44" s="37" t="s">
        <v>209</v>
      </c>
      <c r="C44" s="37" t="s">
        <v>198</v>
      </c>
      <c r="D44" s="22" t="s">
        <v>366</v>
      </c>
      <c r="E44" s="37" t="s">
        <v>144</v>
      </c>
      <c r="F44" s="34">
        <v>0.057303240740740745</v>
      </c>
      <c r="G44" s="16" t="str">
        <f t="shared" si="0"/>
        <v>4.53/km</v>
      </c>
      <c r="H44" s="17">
        <f t="shared" si="2"/>
        <v>0.014421296296296307</v>
      </c>
      <c r="I44" s="17">
        <f t="shared" si="3"/>
        <v>0.01099537037037037</v>
      </c>
    </row>
    <row r="45" spans="1:9" s="1" customFormat="1" ht="15" customHeight="1">
      <c r="A45" s="22" t="s">
        <v>40</v>
      </c>
      <c r="B45" s="37" t="s">
        <v>210</v>
      </c>
      <c r="C45" s="37" t="s">
        <v>173</v>
      </c>
      <c r="D45" s="22" t="s">
        <v>179</v>
      </c>
      <c r="E45" s="37" t="s">
        <v>123</v>
      </c>
      <c r="F45" s="34">
        <v>0.05734953703703704</v>
      </c>
      <c r="G45" s="16" t="str">
        <f t="shared" si="0"/>
        <v>4.53/km</v>
      </c>
      <c r="H45" s="17">
        <f t="shared" si="2"/>
        <v>0.014467592592592601</v>
      </c>
      <c r="I45" s="17">
        <f t="shared" si="3"/>
        <v>0.003993055555555562</v>
      </c>
    </row>
    <row r="46" spans="1:9" s="1" customFormat="1" ht="15" customHeight="1">
      <c r="A46" s="22" t="s">
        <v>41</v>
      </c>
      <c r="B46" s="37" t="s">
        <v>211</v>
      </c>
      <c r="C46" s="37" t="s">
        <v>212</v>
      </c>
      <c r="D46" s="22" t="s">
        <v>213</v>
      </c>
      <c r="E46" s="37" t="s">
        <v>373</v>
      </c>
      <c r="F46" s="34">
        <v>0.057638888888888885</v>
      </c>
      <c r="G46" s="16" t="str">
        <f t="shared" si="0"/>
        <v>4.55/km</v>
      </c>
      <c r="H46" s="17">
        <f t="shared" si="2"/>
        <v>0.014756944444444448</v>
      </c>
      <c r="I46" s="17">
        <f t="shared" si="3"/>
        <v>0</v>
      </c>
    </row>
    <row r="47" spans="1:9" s="1" customFormat="1" ht="15" customHeight="1">
      <c r="A47" s="22" t="s">
        <v>42</v>
      </c>
      <c r="B47" s="37" t="s">
        <v>214</v>
      </c>
      <c r="C47" s="37" t="s">
        <v>215</v>
      </c>
      <c r="D47" s="22" t="s">
        <v>366</v>
      </c>
      <c r="E47" s="37" t="s">
        <v>144</v>
      </c>
      <c r="F47" s="34">
        <v>0.05775462962962963</v>
      </c>
      <c r="G47" s="16" t="str">
        <f t="shared" si="0"/>
        <v>4.55/km</v>
      </c>
      <c r="H47" s="17">
        <f t="shared" si="2"/>
        <v>0.01487268518518519</v>
      </c>
      <c r="I47" s="17">
        <f t="shared" si="3"/>
        <v>0.011446759259259254</v>
      </c>
    </row>
    <row r="48" spans="1:9" s="1" customFormat="1" ht="15" customHeight="1">
      <c r="A48" s="22" t="s">
        <v>43</v>
      </c>
      <c r="B48" s="37" t="s">
        <v>216</v>
      </c>
      <c r="C48" s="37" t="s">
        <v>217</v>
      </c>
      <c r="D48" s="22" t="s">
        <v>179</v>
      </c>
      <c r="E48" s="37" t="s">
        <v>196</v>
      </c>
      <c r="F48" s="34">
        <v>0.0578125</v>
      </c>
      <c r="G48" s="16" t="str">
        <f t="shared" si="0"/>
        <v>4.56/km</v>
      </c>
      <c r="H48" s="17">
        <f t="shared" si="2"/>
        <v>0.014930555555555565</v>
      </c>
      <c r="I48" s="17">
        <f t="shared" si="3"/>
        <v>0.004456018518518526</v>
      </c>
    </row>
    <row r="49" spans="1:9" s="1" customFormat="1" ht="15" customHeight="1">
      <c r="A49" s="22" t="s">
        <v>44</v>
      </c>
      <c r="B49" s="37" t="s">
        <v>218</v>
      </c>
      <c r="C49" s="37" t="s">
        <v>219</v>
      </c>
      <c r="D49" s="22" t="s">
        <v>122</v>
      </c>
      <c r="E49" s="37" t="s">
        <v>220</v>
      </c>
      <c r="F49" s="34">
        <v>0.05815972222222222</v>
      </c>
      <c r="G49" s="16" t="str">
        <f t="shared" si="0"/>
        <v>4.57/km</v>
      </c>
      <c r="H49" s="17">
        <f t="shared" si="2"/>
        <v>0.015277777777777779</v>
      </c>
      <c r="I49" s="17">
        <f t="shared" si="3"/>
        <v>0.014756944444444434</v>
      </c>
    </row>
    <row r="50" spans="1:9" s="1" customFormat="1" ht="15" customHeight="1">
      <c r="A50" s="22" t="s">
        <v>45</v>
      </c>
      <c r="B50" s="37" t="s">
        <v>163</v>
      </c>
      <c r="C50" s="37" t="s">
        <v>221</v>
      </c>
      <c r="D50" s="22" t="s">
        <v>147</v>
      </c>
      <c r="E50" s="37" t="s">
        <v>373</v>
      </c>
      <c r="F50" s="34">
        <v>0.05858796296296296</v>
      </c>
      <c r="G50" s="16" t="str">
        <f t="shared" si="0"/>
        <v>4.60/km</v>
      </c>
      <c r="H50" s="17">
        <f t="shared" si="2"/>
        <v>0.015706018518518522</v>
      </c>
      <c r="I50" s="17">
        <f t="shared" si="3"/>
        <v>0.0087037037037037</v>
      </c>
    </row>
    <row r="51" spans="1:9" s="1" customFormat="1" ht="15" customHeight="1">
      <c r="A51" s="22" t="s">
        <v>46</v>
      </c>
      <c r="B51" s="37" t="s">
        <v>222</v>
      </c>
      <c r="C51" s="37" t="s">
        <v>223</v>
      </c>
      <c r="D51" s="22" t="s">
        <v>122</v>
      </c>
      <c r="E51" s="37" t="s">
        <v>208</v>
      </c>
      <c r="F51" s="34">
        <v>0.05931712962962963</v>
      </c>
      <c r="G51" s="16" t="str">
        <f t="shared" si="0"/>
        <v>5.03/km</v>
      </c>
      <c r="H51" s="17">
        <f t="shared" si="2"/>
        <v>0.01643518518518519</v>
      </c>
      <c r="I51" s="17">
        <f t="shared" si="3"/>
        <v>0.015914351851851846</v>
      </c>
    </row>
    <row r="52" spans="1:9" s="1" customFormat="1" ht="15" customHeight="1">
      <c r="A52" s="22" t="s">
        <v>47</v>
      </c>
      <c r="B52" s="37" t="s">
        <v>224</v>
      </c>
      <c r="C52" s="37" t="s">
        <v>225</v>
      </c>
      <c r="D52" s="22" t="s">
        <v>179</v>
      </c>
      <c r="E52" s="37" t="s">
        <v>226</v>
      </c>
      <c r="F52" s="34">
        <v>0.05951388888888889</v>
      </c>
      <c r="G52" s="16" t="str">
        <f t="shared" si="0"/>
        <v>5.04/km</v>
      </c>
      <c r="H52" s="17">
        <f t="shared" si="2"/>
        <v>0.01663194444444445</v>
      </c>
      <c r="I52" s="17">
        <f t="shared" si="3"/>
        <v>0.00615740740740741</v>
      </c>
    </row>
    <row r="53" spans="1:9" s="1" customFormat="1" ht="15" customHeight="1">
      <c r="A53" s="22" t="s">
        <v>48</v>
      </c>
      <c r="B53" s="37" t="s">
        <v>227</v>
      </c>
      <c r="C53" s="37" t="s">
        <v>228</v>
      </c>
      <c r="D53" s="22" t="s">
        <v>122</v>
      </c>
      <c r="E53" s="37" t="s">
        <v>220</v>
      </c>
      <c r="F53" s="34">
        <v>0.05974537037037037</v>
      </c>
      <c r="G53" s="16" t="str">
        <f t="shared" si="0"/>
        <v>5.05/km</v>
      </c>
      <c r="H53" s="17">
        <f t="shared" si="2"/>
        <v>0.016863425925925934</v>
      </c>
      <c r="I53" s="17">
        <f t="shared" si="3"/>
        <v>0.01634259259259259</v>
      </c>
    </row>
    <row r="54" spans="1:9" s="1" customFormat="1" ht="15" customHeight="1">
      <c r="A54" s="22" t="s">
        <v>49</v>
      </c>
      <c r="B54" s="37" t="s">
        <v>229</v>
      </c>
      <c r="C54" s="37" t="s">
        <v>230</v>
      </c>
      <c r="D54" s="22" t="s">
        <v>118</v>
      </c>
      <c r="E54" s="37" t="s">
        <v>373</v>
      </c>
      <c r="F54" s="34">
        <v>0.06010416666666666</v>
      </c>
      <c r="G54" s="16" t="str">
        <f t="shared" si="0"/>
        <v>5.07/km</v>
      </c>
      <c r="H54" s="17">
        <f t="shared" si="2"/>
        <v>0.017222222222222222</v>
      </c>
      <c r="I54" s="17">
        <f t="shared" si="3"/>
        <v>0.017222222222222222</v>
      </c>
    </row>
    <row r="55" spans="1:9" s="1" customFormat="1" ht="15" customHeight="1">
      <c r="A55" s="22" t="s">
        <v>50</v>
      </c>
      <c r="B55" s="37" t="s">
        <v>231</v>
      </c>
      <c r="C55" s="37" t="s">
        <v>232</v>
      </c>
      <c r="D55" s="22" t="s">
        <v>143</v>
      </c>
      <c r="E55" s="37" t="s">
        <v>226</v>
      </c>
      <c r="F55" s="34">
        <v>0.060231481481481476</v>
      </c>
      <c r="G55" s="16" t="str">
        <f t="shared" si="0"/>
        <v>5.08/km</v>
      </c>
      <c r="H55" s="17">
        <f t="shared" si="2"/>
        <v>0.01734953703703704</v>
      </c>
      <c r="I55" s="17">
        <f t="shared" si="3"/>
        <v>0.010752314814814812</v>
      </c>
    </row>
    <row r="56" spans="1:9" s="1" customFormat="1" ht="15" customHeight="1">
      <c r="A56" s="22" t="s">
        <v>51</v>
      </c>
      <c r="B56" s="37" t="s">
        <v>233</v>
      </c>
      <c r="C56" s="37" t="s">
        <v>167</v>
      </c>
      <c r="D56" s="22" t="s">
        <v>143</v>
      </c>
      <c r="E56" s="37" t="s">
        <v>373</v>
      </c>
      <c r="F56" s="34">
        <v>0.06032407407407408</v>
      </c>
      <c r="G56" s="16" t="str">
        <f t="shared" si="0"/>
        <v>5.08/km</v>
      </c>
      <c r="H56" s="17">
        <f t="shared" si="2"/>
        <v>0.01744212962962964</v>
      </c>
      <c r="I56" s="17">
        <f t="shared" si="3"/>
        <v>0.010844907407407414</v>
      </c>
    </row>
    <row r="57" spans="1:9" s="1" customFormat="1" ht="15" customHeight="1">
      <c r="A57" s="22" t="s">
        <v>52</v>
      </c>
      <c r="B57" s="37" t="s">
        <v>234</v>
      </c>
      <c r="C57" s="37" t="s">
        <v>235</v>
      </c>
      <c r="D57" s="22" t="s">
        <v>143</v>
      </c>
      <c r="E57" s="37" t="s">
        <v>236</v>
      </c>
      <c r="F57" s="34">
        <v>0.060335648148148145</v>
      </c>
      <c r="G57" s="16" t="str">
        <f t="shared" si="0"/>
        <v>5.08/km</v>
      </c>
      <c r="H57" s="17">
        <f t="shared" si="2"/>
        <v>0.017453703703703707</v>
      </c>
      <c r="I57" s="17">
        <f t="shared" si="3"/>
        <v>0.01085648148148148</v>
      </c>
    </row>
    <row r="58" spans="1:9" s="1" customFormat="1" ht="15" customHeight="1">
      <c r="A58" s="22" t="s">
        <v>53</v>
      </c>
      <c r="B58" s="37" t="s">
        <v>237</v>
      </c>
      <c r="C58" s="37" t="s">
        <v>238</v>
      </c>
      <c r="D58" s="22" t="s">
        <v>143</v>
      </c>
      <c r="E58" s="37" t="s">
        <v>144</v>
      </c>
      <c r="F58" s="34">
        <v>0.0605324074074074</v>
      </c>
      <c r="G58" s="16" t="str">
        <f t="shared" si="0"/>
        <v>5.09/km</v>
      </c>
      <c r="H58" s="17">
        <f t="shared" si="2"/>
        <v>0.017650462962962965</v>
      </c>
      <c r="I58" s="17">
        <f t="shared" si="3"/>
        <v>0.011053240740740738</v>
      </c>
    </row>
    <row r="59" spans="1:9" s="1" customFormat="1" ht="15" customHeight="1">
      <c r="A59" s="22" t="s">
        <v>54</v>
      </c>
      <c r="B59" s="37" t="s">
        <v>239</v>
      </c>
      <c r="C59" s="37" t="s">
        <v>240</v>
      </c>
      <c r="D59" s="22" t="s">
        <v>179</v>
      </c>
      <c r="E59" s="37" t="s">
        <v>373</v>
      </c>
      <c r="F59" s="34">
        <v>0.06065972222222222</v>
      </c>
      <c r="G59" s="16" t="str">
        <f t="shared" si="0"/>
        <v>5.10/km</v>
      </c>
      <c r="H59" s="17">
        <f t="shared" si="2"/>
        <v>0.01777777777777778</v>
      </c>
      <c r="I59" s="17">
        <f t="shared" si="3"/>
        <v>0.007303240740740742</v>
      </c>
    </row>
    <row r="60" spans="1:9" s="1" customFormat="1" ht="15" customHeight="1">
      <c r="A60" s="22" t="s">
        <v>55</v>
      </c>
      <c r="B60" s="37" t="s">
        <v>241</v>
      </c>
      <c r="C60" s="37" t="s">
        <v>200</v>
      </c>
      <c r="D60" s="22" t="s">
        <v>143</v>
      </c>
      <c r="E60" s="37" t="s">
        <v>242</v>
      </c>
      <c r="F60" s="34">
        <v>0.06069444444444444</v>
      </c>
      <c r="G60" s="16" t="str">
        <f t="shared" si="0"/>
        <v>5.10/km</v>
      </c>
      <c r="H60" s="17">
        <f t="shared" si="2"/>
        <v>0.017812500000000002</v>
      </c>
      <c r="I60" s="17">
        <f t="shared" si="3"/>
        <v>0.011215277777777775</v>
      </c>
    </row>
    <row r="61" spans="1:9" s="1" customFormat="1" ht="15" customHeight="1">
      <c r="A61" s="22" t="s">
        <v>56</v>
      </c>
      <c r="B61" s="37" t="s">
        <v>243</v>
      </c>
      <c r="C61" s="37" t="s">
        <v>164</v>
      </c>
      <c r="D61" s="22" t="s">
        <v>366</v>
      </c>
      <c r="E61" s="37" t="s">
        <v>373</v>
      </c>
      <c r="F61" s="34">
        <v>0.06114583333333334</v>
      </c>
      <c r="G61" s="16" t="str">
        <f t="shared" si="0"/>
        <v>5.13/km</v>
      </c>
      <c r="H61" s="17">
        <f t="shared" si="2"/>
        <v>0.0182638888888889</v>
      </c>
      <c r="I61" s="17">
        <f t="shared" si="3"/>
        <v>0.014837962962962963</v>
      </c>
    </row>
    <row r="62" spans="1:9" s="1" customFormat="1" ht="15" customHeight="1">
      <c r="A62" s="22" t="s">
        <v>57</v>
      </c>
      <c r="B62" s="37" t="s">
        <v>244</v>
      </c>
      <c r="C62" s="37" t="s">
        <v>245</v>
      </c>
      <c r="D62" s="22" t="s">
        <v>129</v>
      </c>
      <c r="E62" s="37" t="s">
        <v>246</v>
      </c>
      <c r="F62" s="34">
        <v>0.06158564814814815</v>
      </c>
      <c r="G62" s="16" t="str">
        <f t="shared" si="0"/>
        <v>5.15/km</v>
      </c>
      <c r="H62" s="17">
        <f t="shared" si="2"/>
        <v>0.018703703703703715</v>
      </c>
      <c r="I62" s="17">
        <f t="shared" si="3"/>
        <v>0</v>
      </c>
    </row>
    <row r="63" spans="1:9" s="1" customFormat="1" ht="15" customHeight="1">
      <c r="A63" s="22" t="s">
        <v>58</v>
      </c>
      <c r="B63" s="37" t="s">
        <v>247</v>
      </c>
      <c r="C63" s="37" t="s">
        <v>248</v>
      </c>
      <c r="D63" s="22" t="s">
        <v>366</v>
      </c>
      <c r="E63" s="37" t="s">
        <v>249</v>
      </c>
      <c r="F63" s="34">
        <v>0.06160879629629629</v>
      </c>
      <c r="G63" s="16" t="str">
        <f t="shared" si="0"/>
        <v>5.15/km</v>
      </c>
      <c r="H63" s="17">
        <f t="shared" si="2"/>
        <v>0.018726851851851856</v>
      </c>
      <c r="I63" s="17">
        <f t="shared" si="3"/>
        <v>0.01530092592592592</v>
      </c>
    </row>
    <row r="64" spans="1:9" s="1" customFormat="1" ht="15" customHeight="1">
      <c r="A64" s="22" t="s">
        <v>59</v>
      </c>
      <c r="B64" s="37" t="s">
        <v>250</v>
      </c>
      <c r="C64" s="37" t="s">
        <v>128</v>
      </c>
      <c r="D64" s="22" t="s">
        <v>122</v>
      </c>
      <c r="E64" s="37" t="s">
        <v>373</v>
      </c>
      <c r="F64" s="34">
        <v>0.061701388888888896</v>
      </c>
      <c r="G64" s="16" t="str">
        <f t="shared" si="0"/>
        <v>5.15/km</v>
      </c>
      <c r="H64" s="17">
        <f t="shared" si="2"/>
        <v>0.018819444444444458</v>
      </c>
      <c r="I64" s="17">
        <f t="shared" si="3"/>
        <v>0.018298611111111113</v>
      </c>
    </row>
    <row r="65" spans="1:9" s="1" customFormat="1" ht="15" customHeight="1">
      <c r="A65" s="22" t="s">
        <v>60</v>
      </c>
      <c r="B65" s="37" t="s">
        <v>251</v>
      </c>
      <c r="C65" s="37" t="s">
        <v>252</v>
      </c>
      <c r="D65" s="22" t="s">
        <v>118</v>
      </c>
      <c r="E65" s="37" t="s">
        <v>253</v>
      </c>
      <c r="F65" s="34">
        <v>0.06171296296296296</v>
      </c>
      <c r="G65" s="16" t="str">
        <f t="shared" si="0"/>
        <v>5.16/km</v>
      </c>
      <c r="H65" s="17">
        <f t="shared" si="2"/>
        <v>0.018831018518518525</v>
      </c>
      <c r="I65" s="17">
        <f t="shared" si="3"/>
        <v>0.018831018518518525</v>
      </c>
    </row>
    <row r="66" spans="1:9" s="1" customFormat="1" ht="15" customHeight="1">
      <c r="A66" s="22" t="s">
        <v>61</v>
      </c>
      <c r="B66" s="37" t="s">
        <v>254</v>
      </c>
      <c r="C66" s="37" t="s">
        <v>255</v>
      </c>
      <c r="D66" s="22" t="s">
        <v>122</v>
      </c>
      <c r="E66" s="37" t="s">
        <v>256</v>
      </c>
      <c r="F66" s="34">
        <v>0.061724537037037036</v>
      </c>
      <c r="G66" s="16" t="str">
        <f t="shared" si="0"/>
        <v>5.16/km</v>
      </c>
      <c r="H66" s="17">
        <f t="shared" si="2"/>
        <v>0.0188425925925926</v>
      </c>
      <c r="I66" s="17">
        <f t="shared" si="3"/>
        <v>0.018321759259259253</v>
      </c>
    </row>
    <row r="67" spans="1:9" s="1" customFormat="1" ht="15" customHeight="1">
      <c r="A67" s="22" t="s">
        <v>62</v>
      </c>
      <c r="B67" s="37" t="s">
        <v>257</v>
      </c>
      <c r="C67" s="37" t="s">
        <v>258</v>
      </c>
      <c r="D67" s="22" t="s">
        <v>179</v>
      </c>
      <c r="E67" s="37" t="s">
        <v>226</v>
      </c>
      <c r="F67" s="34">
        <v>0.061863425925925926</v>
      </c>
      <c r="G67" s="16" t="str">
        <f t="shared" si="0"/>
        <v>5.16/km</v>
      </c>
      <c r="H67" s="17">
        <f t="shared" si="2"/>
        <v>0.018981481481481488</v>
      </c>
      <c r="I67" s="17">
        <f t="shared" si="3"/>
        <v>0.008506944444444449</v>
      </c>
    </row>
    <row r="68" spans="1:9" s="1" customFormat="1" ht="15" customHeight="1">
      <c r="A68" s="27" t="s">
        <v>63</v>
      </c>
      <c r="B68" s="28" t="s">
        <v>259</v>
      </c>
      <c r="C68" s="28" t="s">
        <v>260</v>
      </c>
      <c r="D68" s="27" t="s">
        <v>213</v>
      </c>
      <c r="E68" s="28" t="s">
        <v>368</v>
      </c>
      <c r="F68" s="43">
        <v>0.062233796296296294</v>
      </c>
      <c r="G68" s="27" t="str">
        <f t="shared" si="0"/>
        <v>5.18/km</v>
      </c>
      <c r="H68" s="29">
        <f t="shared" si="2"/>
        <v>0.019351851851851856</v>
      </c>
      <c r="I68" s="29">
        <f t="shared" si="3"/>
        <v>0.004594907407407409</v>
      </c>
    </row>
    <row r="69" spans="1:9" s="1" customFormat="1" ht="15" customHeight="1">
      <c r="A69" s="22" t="s">
        <v>64</v>
      </c>
      <c r="B69" s="37" t="s">
        <v>261</v>
      </c>
      <c r="C69" s="37" t="s">
        <v>262</v>
      </c>
      <c r="D69" s="22" t="s">
        <v>147</v>
      </c>
      <c r="E69" s="37" t="s">
        <v>263</v>
      </c>
      <c r="F69" s="34">
        <v>0.06236111111111111</v>
      </c>
      <c r="G69" s="16" t="str">
        <f aca="true" t="shared" si="4" ref="G69:G128">TEXT(INT((HOUR(F69)*3600+MINUTE(F69)*60+SECOND(F69))/$I$2/60),"0")&amp;"."&amp;TEXT(MOD((HOUR(F69)*3600+MINUTE(F69)*60+SECOND(F69))/$I$2,60),"00")&amp;"/km"</f>
        <v>5.19/km</v>
      </c>
      <c r="H69" s="17">
        <f t="shared" si="2"/>
        <v>0.019479166666666672</v>
      </c>
      <c r="I69" s="17">
        <f aca="true" t="shared" si="5" ref="I69:I100">F69-INDEX($F$5:$F$106,MATCH(D69,$D$5:$D$106,0))</f>
        <v>0.01247685185185185</v>
      </c>
    </row>
    <row r="70" spans="1:9" s="1" customFormat="1" ht="15" customHeight="1">
      <c r="A70" s="22" t="s">
        <v>65</v>
      </c>
      <c r="B70" s="37" t="s">
        <v>264</v>
      </c>
      <c r="C70" s="37" t="s">
        <v>167</v>
      </c>
      <c r="D70" s="22" t="s">
        <v>143</v>
      </c>
      <c r="E70" s="37" t="s">
        <v>373</v>
      </c>
      <c r="F70" s="34">
        <v>0.06251157407407408</v>
      </c>
      <c r="G70" s="16" t="str">
        <f t="shared" si="4"/>
        <v>5.20/km</v>
      </c>
      <c r="H70" s="17">
        <f t="shared" si="2"/>
        <v>0.019629629629629643</v>
      </c>
      <c r="I70" s="17">
        <f t="shared" si="5"/>
        <v>0.013032407407407416</v>
      </c>
    </row>
    <row r="71" spans="1:9" s="1" customFormat="1" ht="15" customHeight="1">
      <c r="A71" s="22" t="s">
        <v>66</v>
      </c>
      <c r="B71" s="37" t="s">
        <v>265</v>
      </c>
      <c r="C71" s="37" t="s">
        <v>215</v>
      </c>
      <c r="D71" s="22" t="s">
        <v>143</v>
      </c>
      <c r="E71" s="37" t="s">
        <v>144</v>
      </c>
      <c r="F71" s="34">
        <v>0.06319444444444444</v>
      </c>
      <c r="G71" s="16" t="str">
        <f t="shared" si="4"/>
        <v>5.23/km</v>
      </c>
      <c r="H71" s="17">
        <f aca="true" t="shared" si="6" ref="H71:H105">F71-$F$5</f>
        <v>0.020312500000000004</v>
      </c>
      <c r="I71" s="17">
        <f t="shared" si="5"/>
        <v>0.013715277777777778</v>
      </c>
    </row>
    <row r="72" spans="1:9" s="1" customFormat="1" ht="15" customHeight="1">
      <c r="A72" s="22" t="s">
        <v>67</v>
      </c>
      <c r="B72" s="37" t="s">
        <v>166</v>
      </c>
      <c r="C72" s="37" t="s">
        <v>184</v>
      </c>
      <c r="D72" s="22" t="s">
        <v>143</v>
      </c>
      <c r="E72" s="37" t="s">
        <v>373</v>
      </c>
      <c r="F72" s="34">
        <v>0.06325231481481482</v>
      </c>
      <c r="G72" s="16" t="str">
        <f t="shared" si="4"/>
        <v>5.23/km</v>
      </c>
      <c r="H72" s="17">
        <f t="shared" si="6"/>
        <v>0.02037037037037038</v>
      </c>
      <c r="I72" s="17">
        <f t="shared" si="5"/>
        <v>0.013773148148148152</v>
      </c>
    </row>
    <row r="73" spans="1:9" s="1" customFormat="1" ht="15" customHeight="1">
      <c r="A73" s="22" t="s">
        <v>68</v>
      </c>
      <c r="B73" s="37" t="s">
        <v>266</v>
      </c>
      <c r="C73" s="37" t="s">
        <v>267</v>
      </c>
      <c r="D73" s="22" t="s">
        <v>147</v>
      </c>
      <c r="E73" s="37" t="s">
        <v>168</v>
      </c>
      <c r="F73" s="34">
        <v>0.06327546296296296</v>
      </c>
      <c r="G73" s="16" t="str">
        <f t="shared" si="4"/>
        <v>5.23/km</v>
      </c>
      <c r="H73" s="17">
        <f t="shared" si="6"/>
        <v>0.020393518518518526</v>
      </c>
      <c r="I73" s="17">
        <f t="shared" si="5"/>
        <v>0.013391203703703704</v>
      </c>
    </row>
    <row r="74" spans="1:9" s="1" customFormat="1" ht="15" customHeight="1">
      <c r="A74" s="22" t="s">
        <v>69</v>
      </c>
      <c r="B74" s="37" t="s">
        <v>247</v>
      </c>
      <c r="C74" s="37" t="s">
        <v>195</v>
      </c>
      <c r="D74" s="22" t="s">
        <v>143</v>
      </c>
      <c r="E74" s="37" t="s">
        <v>373</v>
      </c>
      <c r="F74" s="34">
        <v>0.06336805555555557</v>
      </c>
      <c r="G74" s="16" t="str">
        <f t="shared" si="4"/>
        <v>5.24/km</v>
      </c>
      <c r="H74" s="17">
        <f t="shared" si="6"/>
        <v>0.02048611111111113</v>
      </c>
      <c r="I74" s="17">
        <f t="shared" si="5"/>
        <v>0.013888888888888902</v>
      </c>
    </row>
    <row r="75" spans="1:9" s="1" customFormat="1" ht="15" customHeight="1">
      <c r="A75" s="22" t="s">
        <v>70</v>
      </c>
      <c r="B75" s="37" t="s">
        <v>268</v>
      </c>
      <c r="C75" s="37" t="s">
        <v>223</v>
      </c>
      <c r="D75" s="22" t="s">
        <v>143</v>
      </c>
      <c r="E75" s="37" t="s">
        <v>373</v>
      </c>
      <c r="F75" s="34">
        <v>0.06378472222222221</v>
      </c>
      <c r="G75" s="16" t="str">
        <f t="shared" si="4"/>
        <v>5.26/km</v>
      </c>
      <c r="H75" s="17">
        <f t="shared" si="6"/>
        <v>0.020902777777777777</v>
      </c>
      <c r="I75" s="17">
        <f t="shared" si="5"/>
        <v>0.01430555555555555</v>
      </c>
    </row>
    <row r="76" spans="1:9" s="1" customFormat="1" ht="15" customHeight="1">
      <c r="A76" s="22" t="s">
        <v>71</v>
      </c>
      <c r="B76" s="37" t="s">
        <v>269</v>
      </c>
      <c r="C76" s="37" t="s">
        <v>167</v>
      </c>
      <c r="D76" s="22" t="s">
        <v>147</v>
      </c>
      <c r="E76" s="37" t="s">
        <v>270</v>
      </c>
      <c r="F76" s="34">
        <v>0.06381944444444444</v>
      </c>
      <c r="G76" s="16" t="str">
        <f t="shared" si="4"/>
        <v>5.26/km</v>
      </c>
      <c r="H76" s="17">
        <f t="shared" si="6"/>
        <v>0.020937500000000005</v>
      </c>
      <c r="I76" s="17">
        <f t="shared" si="5"/>
        <v>0.013935185185185182</v>
      </c>
    </row>
    <row r="77" spans="1:9" s="1" customFormat="1" ht="15" customHeight="1">
      <c r="A77" s="22" t="s">
        <v>72</v>
      </c>
      <c r="B77" s="37" t="s">
        <v>271</v>
      </c>
      <c r="C77" s="37" t="s">
        <v>155</v>
      </c>
      <c r="D77" s="22" t="s">
        <v>118</v>
      </c>
      <c r="E77" s="37" t="s">
        <v>144</v>
      </c>
      <c r="F77" s="34">
        <v>0.06394675925925926</v>
      </c>
      <c r="G77" s="16" t="str">
        <f t="shared" si="4"/>
        <v>5.27/km</v>
      </c>
      <c r="H77" s="17">
        <f t="shared" si="6"/>
        <v>0.02106481481481482</v>
      </c>
      <c r="I77" s="17">
        <f t="shared" si="5"/>
        <v>0.02106481481481482</v>
      </c>
    </row>
    <row r="78" spans="1:9" s="1" customFormat="1" ht="15" customHeight="1">
      <c r="A78" s="22" t="s">
        <v>73</v>
      </c>
      <c r="B78" s="37" t="s">
        <v>272</v>
      </c>
      <c r="C78" s="37" t="s">
        <v>178</v>
      </c>
      <c r="D78" s="22" t="s">
        <v>179</v>
      </c>
      <c r="E78" s="37" t="s">
        <v>273</v>
      </c>
      <c r="F78" s="34">
        <v>0.0641087962962963</v>
      </c>
      <c r="G78" s="16" t="str">
        <f t="shared" si="4"/>
        <v>5.28/km</v>
      </c>
      <c r="H78" s="17">
        <f t="shared" si="6"/>
        <v>0.021226851851851865</v>
      </c>
      <c r="I78" s="17">
        <f t="shared" si="5"/>
        <v>0.010752314814814826</v>
      </c>
    </row>
    <row r="79" spans="1:9" s="1" customFormat="1" ht="15" customHeight="1">
      <c r="A79" s="22" t="s">
        <v>74</v>
      </c>
      <c r="B79" s="37" t="s">
        <v>274</v>
      </c>
      <c r="C79" s="37" t="s">
        <v>140</v>
      </c>
      <c r="D79" s="22" t="s">
        <v>118</v>
      </c>
      <c r="E79" s="37" t="s">
        <v>275</v>
      </c>
      <c r="F79" s="34">
        <v>0.06421296296296296</v>
      </c>
      <c r="G79" s="16" t="str">
        <f t="shared" si="4"/>
        <v>5.28/km</v>
      </c>
      <c r="H79" s="17">
        <f t="shared" si="6"/>
        <v>0.02133101851851852</v>
      </c>
      <c r="I79" s="17">
        <f t="shared" si="5"/>
        <v>0.02133101851851852</v>
      </c>
    </row>
    <row r="80" spans="1:9" s="1" customFormat="1" ht="15" customHeight="1">
      <c r="A80" s="22" t="s">
        <v>75</v>
      </c>
      <c r="B80" s="37" t="s">
        <v>276</v>
      </c>
      <c r="C80" s="37" t="s">
        <v>277</v>
      </c>
      <c r="D80" s="22" t="s">
        <v>143</v>
      </c>
      <c r="E80" s="37" t="s">
        <v>373</v>
      </c>
      <c r="F80" s="34">
        <v>0.06427083333333333</v>
      </c>
      <c r="G80" s="16" t="str">
        <f t="shared" si="4"/>
        <v>5.29/km</v>
      </c>
      <c r="H80" s="17">
        <f t="shared" si="6"/>
        <v>0.021388888888888895</v>
      </c>
      <c r="I80" s="17">
        <f t="shared" si="5"/>
        <v>0.014791666666666668</v>
      </c>
    </row>
    <row r="81" spans="1:9" s="1" customFormat="1" ht="15" customHeight="1">
      <c r="A81" s="27" t="s">
        <v>76</v>
      </c>
      <c r="B81" s="28" t="s">
        <v>278</v>
      </c>
      <c r="C81" s="28" t="s">
        <v>215</v>
      </c>
      <c r="D81" s="27" t="s">
        <v>147</v>
      </c>
      <c r="E81" s="28" t="s">
        <v>368</v>
      </c>
      <c r="F81" s="43">
        <v>0.06439814814814815</v>
      </c>
      <c r="G81" s="27" t="str">
        <f t="shared" si="4"/>
        <v>5.29/km</v>
      </c>
      <c r="H81" s="29">
        <f t="shared" si="6"/>
        <v>0.02151620370370371</v>
      </c>
      <c r="I81" s="29">
        <f t="shared" si="5"/>
        <v>0.014513888888888889</v>
      </c>
    </row>
    <row r="82" spans="1:9" s="1" customFormat="1" ht="15" customHeight="1">
      <c r="A82" s="27" t="s">
        <v>77</v>
      </c>
      <c r="B82" s="28" t="s">
        <v>279</v>
      </c>
      <c r="C82" s="28" t="s">
        <v>280</v>
      </c>
      <c r="D82" s="27" t="s">
        <v>179</v>
      </c>
      <c r="E82" s="28" t="s">
        <v>368</v>
      </c>
      <c r="F82" s="43">
        <v>0.06488425925925927</v>
      </c>
      <c r="G82" s="27" t="str">
        <f t="shared" si="4"/>
        <v>5.32/km</v>
      </c>
      <c r="H82" s="29">
        <f t="shared" si="6"/>
        <v>0.02200231481481483</v>
      </c>
      <c r="I82" s="29">
        <f t="shared" si="5"/>
        <v>0.01152777777777779</v>
      </c>
    </row>
    <row r="83" spans="1:9" s="1" customFormat="1" ht="15" customHeight="1">
      <c r="A83" s="22" t="s">
        <v>78</v>
      </c>
      <c r="B83" s="37" t="s">
        <v>281</v>
      </c>
      <c r="C83" s="37" t="s">
        <v>215</v>
      </c>
      <c r="D83" s="22" t="s">
        <v>122</v>
      </c>
      <c r="E83" s="37" t="s">
        <v>282</v>
      </c>
      <c r="F83" s="34">
        <v>0.06506944444444444</v>
      </c>
      <c r="G83" s="16" t="str">
        <f t="shared" si="4"/>
        <v>5.33/km</v>
      </c>
      <c r="H83" s="17">
        <f t="shared" si="6"/>
        <v>0.022187500000000006</v>
      </c>
      <c r="I83" s="17">
        <f t="shared" si="5"/>
        <v>0.02166666666666666</v>
      </c>
    </row>
    <row r="84" spans="1:9" s="1" customFormat="1" ht="15" customHeight="1">
      <c r="A84" s="22" t="s">
        <v>79</v>
      </c>
      <c r="B84" s="37" t="s">
        <v>283</v>
      </c>
      <c r="C84" s="37" t="s">
        <v>284</v>
      </c>
      <c r="D84" s="22" t="s">
        <v>118</v>
      </c>
      <c r="E84" s="37" t="s">
        <v>226</v>
      </c>
      <c r="F84" s="34">
        <v>0.06550925925925927</v>
      </c>
      <c r="G84" s="16" t="str">
        <f t="shared" si="4"/>
        <v>5.35/km</v>
      </c>
      <c r="H84" s="17">
        <f t="shared" si="6"/>
        <v>0.02262731481481483</v>
      </c>
      <c r="I84" s="17">
        <f t="shared" si="5"/>
        <v>0.02262731481481483</v>
      </c>
    </row>
    <row r="85" spans="1:9" s="18" customFormat="1" ht="15" customHeight="1">
      <c r="A85" s="22" t="s">
        <v>80</v>
      </c>
      <c r="B85" s="37" t="s">
        <v>285</v>
      </c>
      <c r="C85" s="37" t="s">
        <v>207</v>
      </c>
      <c r="D85" s="22" t="s">
        <v>143</v>
      </c>
      <c r="E85" s="37" t="s">
        <v>286</v>
      </c>
      <c r="F85" s="34">
        <v>0.0656712962962963</v>
      </c>
      <c r="G85" s="16" t="str">
        <f t="shared" si="4"/>
        <v>5.36/km</v>
      </c>
      <c r="H85" s="17">
        <f t="shared" si="6"/>
        <v>0.02278935185185186</v>
      </c>
      <c r="I85" s="17">
        <f t="shared" si="5"/>
        <v>0.016192129629629633</v>
      </c>
    </row>
    <row r="86" spans="1:9" s="18" customFormat="1" ht="15" customHeight="1">
      <c r="A86" s="22" t="s">
        <v>81</v>
      </c>
      <c r="B86" s="37" t="s">
        <v>287</v>
      </c>
      <c r="C86" s="37" t="s">
        <v>288</v>
      </c>
      <c r="D86" s="22" t="s">
        <v>147</v>
      </c>
      <c r="E86" s="37" t="s">
        <v>369</v>
      </c>
      <c r="F86" s="34">
        <v>0.06586805555555555</v>
      </c>
      <c r="G86" s="16" t="str">
        <f t="shared" si="4"/>
        <v>5.37/km</v>
      </c>
      <c r="H86" s="17">
        <f t="shared" si="6"/>
        <v>0.022986111111111117</v>
      </c>
      <c r="I86" s="17">
        <f t="shared" si="5"/>
        <v>0.015983796296296295</v>
      </c>
    </row>
    <row r="87" spans="1:9" s="18" customFormat="1" ht="15" customHeight="1">
      <c r="A87" s="22" t="s">
        <v>82</v>
      </c>
      <c r="B87" s="37" t="s">
        <v>289</v>
      </c>
      <c r="C87" s="37" t="s">
        <v>290</v>
      </c>
      <c r="D87" s="22" t="s">
        <v>179</v>
      </c>
      <c r="E87" s="37" t="s">
        <v>291</v>
      </c>
      <c r="F87" s="34">
        <v>0.06678240740740742</v>
      </c>
      <c r="G87" s="16" t="str">
        <f t="shared" si="4"/>
        <v>5.41/km</v>
      </c>
      <c r="H87" s="17">
        <f t="shared" si="6"/>
        <v>0.023900462962962978</v>
      </c>
      <c r="I87" s="17">
        <f t="shared" si="5"/>
        <v>0.013425925925925938</v>
      </c>
    </row>
    <row r="88" spans="1:9" s="18" customFormat="1" ht="15" customHeight="1">
      <c r="A88" s="22" t="s">
        <v>83</v>
      </c>
      <c r="B88" s="37" t="s">
        <v>292</v>
      </c>
      <c r="C88" s="37" t="s">
        <v>170</v>
      </c>
      <c r="D88" s="22" t="s">
        <v>374</v>
      </c>
      <c r="E88" s="37" t="s">
        <v>293</v>
      </c>
      <c r="F88" s="34">
        <v>0.06689814814814815</v>
      </c>
      <c r="G88" s="16" t="str">
        <f t="shared" si="4"/>
        <v>5.42/km</v>
      </c>
      <c r="H88" s="17">
        <f t="shared" si="6"/>
        <v>0.024016203703703713</v>
      </c>
      <c r="I88" s="17">
        <f t="shared" si="5"/>
        <v>0</v>
      </c>
    </row>
    <row r="89" spans="1:9" s="18" customFormat="1" ht="15" customHeight="1">
      <c r="A89" s="22" t="s">
        <v>84</v>
      </c>
      <c r="B89" s="37" t="s">
        <v>294</v>
      </c>
      <c r="C89" s="37" t="s">
        <v>295</v>
      </c>
      <c r="D89" s="22" t="s">
        <v>147</v>
      </c>
      <c r="E89" s="37" t="s">
        <v>196</v>
      </c>
      <c r="F89" s="34">
        <v>0.06702546296296297</v>
      </c>
      <c r="G89" s="16" t="str">
        <f t="shared" si="4"/>
        <v>5.43/km</v>
      </c>
      <c r="H89" s="17">
        <f t="shared" si="6"/>
        <v>0.02414351851851853</v>
      </c>
      <c r="I89" s="17">
        <f t="shared" si="5"/>
        <v>0.017141203703703707</v>
      </c>
    </row>
    <row r="90" spans="1:9" s="18" customFormat="1" ht="15" customHeight="1">
      <c r="A90" s="22" t="s">
        <v>85</v>
      </c>
      <c r="B90" s="37" t="s">
        <v>296</v>
      </c>
      <c r="C90" s="37" t="s">
        <v>297</v>
      </c>
      <c r="D90" s="22" t="s">
        <v>147</v>
      </c>
      <c r="E90" s="37" t="s">
        <v>298</v>
      </c>
      <c r="F90" s="34">
        <v>0.06725694444444445</v>
      </c>
      <c r="G90" s="16" t="str">
        <f t="shared" si="4"/>
        <v>5.44/km</v>
      </c>
      <c r="H90" s="17">
        <f t="shared" si="6"/>
        <v>0.024375000000000015</v>
      </c>
      <c r="I90" s="17">
        <f t="shared" si="5"/>
        <v>0.017372685185185192</v>
      </c>
    </row>
    <row r="91" spans="1:9" s="18" customFormat="1" ht="15" customHeight="1">
      <c r="A91" s="22" t="s">
        <v>86</v>
      </c>
      <c r="B91" s="37" t="s">
        <v>178</v>
      </c>
      <c r="C91" s="37" t="s">
        <v>299</v>
      </c>
      <c r="D91" s="22" t="s">
        <v>147</v>
      </c>
      <c r="E91" s="37" t="s">
        <v>373</v>
      </c>
      <c r="F91" s="34">
        <v>0.06787037037037037</v>
      </c>
      <c r="G91" s="16" t="str">
        <f t="shared" si="4"/>
        <v>5.47/km</v>
      </c>
      <c r="H91" s="17">
        <f t="shared" si="6"/>
        <v>0.024988425925925935</v>
      </c>
      <c r="I91" s="17">
        <f t="shared" si="5"/>
        <v>0.017986111111111112</v>
      </c>
    </row>
    <row r="92" spans="1:9" s="18" customFormat="1" ht="15" customHeight="1">
      <c r="A92" s="22" t="s">
        <v>87</v>
      </c>
      <c r="B92" s="37" t="s">
        <v>300</v>
      </c>
      <c r="C92" s="37" t="s">
        <v>301</v>
      </c>
      <c r="D92" s="22" t="s">
        <v>143</v>
      </c>
      <c r="E92" s="37" t="s">
        <v>286</v>
      </c>
      <c r="F92" s="34">
        <v>0.06791666666666667</v>
      </c>
      <c r="G92" s="16" t="str">
        <f t="shared" si="4"/>
        <v>5.47/km</v>
      </c>
      <c r="H92" s="17">
        <f t="shared" si="6"/>
        <v>0.02503472222222223</v>
      </c>
      <c r="I92" s="17">
        <f t="shared" si="5"/>
        <v>0.018437500000000002</v>
      </c>
    </row>
    <row r="93" spans="1:9" s="18" customFormat="1" ht="15" customHeight="1">
      <c r="A93" s="22" t="s">
        <v>88</v>
      </c>
      <c r="B93" s="37" t="s">
        <v>302</v>
      </c>
      <c r="C93" s="37" t="s">
        <v>303</v>
      </c>
      <c r="D93" s="22" t="s">
        <v>366</v>
      </c>
      <c r="E93" s="37" t="s">
        <v>249</v>
      </c>
      <c r="F93" s="34">
        <v>0.06800925925925926</v>
      </c>
      <c r="G93" s="16" t="str">
        <f t="shared" si="4"/>
        <v>5.48/km</v>
      </c>
      <c r="H93" s="17">
        <f t="shared" si="6"/>
        <v>0.025127314814814818</v>
      </c>
      <c r="I93" s="17">
        <f t="shared" si="5"/>
        <v>0.02170138888888888</v>
      </c>
    </row>
    <row r="94" spans="1:9" s="18" customFormat="1" ht="15" customHeight="1">
      <c r="A94" s="22" t="s">
        <v>89</v>
      </c>
      <c r="B94" s="37" t="s">
        <v>304</v>
      </c>
      <c r="C94" s="37" t="s">
        <v>305</v>
      </c>
      <c r="D94" s="22" t="s">
        <v>179</v>
      </c>
      <c r="E94" s="37" t="s">
        <v>286</v>
      </c>
      <c r="F94" s="34">
        <v>0.06837962962962964</v>
      </c>
      <c r="G94" s="16" t="str">
        <f t="shared" si="4"/>
        <v>5.50/km</v>
      </c>
      <c r="H94" s="17">
        <f t="shared" si="6"/>
        <v>0.0254976851851852</v>
      </c>
      <c r="I94" s="17">
        <f t="shared" si="5"/>
        <v>0.01502314814814816</v>
      </c>
    </row>
    <row r="95" spans="1:9" s="18" customFormat="1" ht="15" customHeight="1">
      <c r="A95" s="22" t="s">
        <v>90</v>
      </c>
      <c r="B95" s="37" t="s">
        <v>306</v>
      </c>
      <c r="C95" s="37" t="s">
        <v>176</v>
      </c>
      <c r="D95" s="22" t="s">
        <v>179</v>
      </c>
      <c r="E95" s="37" t="s">
        <v>373</v>
      </c>
      <c r="F95" s="34">
        <v>0.06894675925925926</v>
      </c>
      <c r="G95" s="16" t="str">
        <f t="shared" si="4"/>
        <v>5.52/km</v>
      </c>
      <c r="H95" s="17">
        <f t="shared" si="6"/>
        <v>0.026064814814814825</v>
      </c>
      <c r="I95" s="17">
        <f t="shared" si="5"/>
        <v>0.015590277777777786</v>
      </c>
    </row>
    <row r="96" spans="1:9" s="18" customFormat="1" ht="15" customHeight="1">
      <c r="A96" s="22" t="s">
        <v>91</v>
      </c>
      <c r="B96" s="37" t="s">
        <v>307</v>
      </c>
      <c r="C96" s="37" t="s">
        <v>162</v>
      </c>
      <c r="D96" s="22" t="s">
        <v>143</v>
      </c>
      <c r="E96" s="37" t="s">
        <v>372</v>
      </c>
      <c r="F96" s="34">
        <v>0.07016203703703704</v>
      </c>
      <c r="G96" s="16" t="str">
        <f t="shared" si="4"/>
        <v>5.59/km</v>
      </c>
      <c r="H96" s="17">
        <f t="shared" si="6"/>
        <v>0.0272800925925926</v>
      </c>
      <c r="I96" s="17">
        <f t="shared" si="5"/>
        <v>0.020682870370370372</v>
      </c>
    </row>
    <row r="97" spans="1:9" s="18" customFormat="1" ht="15" customHeight="1">
      <c r="A97" s="22" t="s">
        <v>92</v>
      </c>
      <c r="B97" s="37" t="s">
        <v>308</v>
      </c>
      <c r="C97" s="37" t="s">
        <v>230</v>
      </c>
      <c r="D97" s="22" t="s">
        <v>366</v>
      </c>
      <c r="E97" s="37" t="s">
        <v>372</v>
      </c>
      <c r="F97" s="34">
        <v>0.0701736111111111</v>
      </c>
      <c r="G97" s="16" t="str">
        <f t="shared" si="4"/>
        <v>5.59/km</v>
      </c>
      <c r="H97" s="17">
        <f t="shared" si="6"/>
        <v>0.027291666666666665</v>
      </c>
      <c r="I97" s="17">
        <f t="shared" si="5"/>
        <v>0.02386574074074073</v>
      </c>
    </row>
    <row r="98" spans="1:9" s="18" customFormat="1" ht="15" customHeight="1">
      <c r="A98" s="22" t="s">
        <v>93</v>
      </c>
      <c r="B98" s="37" t="s">
        <v>309</v>
      </c>
      <c r="C98" s="37" t="s">
        <v>310</v>
      </c>
      <c r="D98" s="22" t="s">
        <v>143</v>
      </c>
      <c r="E98" s="37" t="s">
        <v>311</v>
      </c>
      <c r="F98" s="34">
        <v>0.07050925925925926</v>
      </c>
      <c r="G98" s="16" t="str">
        <f t="shared" si="4"/>
        <v>6.00/km</v>
      </c>
      <c r="H98" s="17">
        <f t="shared" si="6"/>
        <v>0.02762731481481482</v>
      </c>
      <c r="I98" s="17">
        <f t="shared" si="5"/>
        <v>0.021030092592592593</v>
      </c>
    </row>
    <row r="99" spans="1:9" s="18" customFormat="1" ht="15" customHeight="1">
      <c r="A99" s="22" t="s">
        <v>94</v>
      </c>
      <c r="B99" s="37" t="s">
        <v>312</v>
      </c>
      <c r="C99" s="37" t="s">
        <v>313</v>
      </c>
      <c r="D99" s="22" t="s">
        <v>213</v>
      </c>
      <c r="E99" s="37" t="s">
        <v>226</v>
      </c>
      <c r="F99" s="34">
        <v>0.07193287037037037</v>
      </c>
      <c r="G99" s="16" t="str">
        <f t="shared" si="4"/>
        <v>6.08/km</v>
      </c>
      <c r="H99" s="17">
        <f t="shared" si="6"/>
        <v>0.02905092592592593</v>
      </c>
      <c r="I99" s="17">
        <f t="shared" si="5"/>
        <v>0.014293981481481484</v>
      </c>
    </row>
    <row r="100" spans="1:9" s="18" customFormat="1" ht="15" customHeight="1">
      <c r="A100" s="22" t="s">
        <v>95</v>
      </c>
      <c r="B100" s="37" t="s">
        <v>137</v>
      </c>
      <c r="C100" s="37" t="s">
        <v>314</v>
      </c>
      <c r="D100" s="22" t="s">
        <v>374</v>
      </c>
      <c r="E100" s="37" t="s">
        <v>373</v>
      </c>
      <c r="F100" s="34">
        <v>0.07128472222222222</v>
      </c>
      <c r="G100" s="16" t="str">
        <f t="shared" si="4"/>
        <v>6.04/km</v>
      </c>
      <c r="H100" s="17">
        <f t="shared" si="6"/>
        <v>0.028402777777777784</v>
      </c>
      <c r="I100" s="17">
        <f t="shared" si="5"/>
        <v>0.0043865740740740705</v>
      </c>
    </row>
    <row r="101" spans="1:9" s="18" customFormat="1" ht="15" customHeight="1">
      <c r="A101" s="22" t="s">
        <v>96</v>
      </c>
      <c r="B101" s="37" t="s">
        <v>315</v>
      </c>
      <c r="C101" s="37" t="s">
        <v>138</v>
      </c>
      <c r="D101" s="22" t="s">
        <v>118</v>
      </c>
      <c r="E101" s="37" t="s">
        <v>123</v>
      </c>
      <c r="F101" s="34">
        <v>0.07193287037037037</v>
      </c>
      <c r="G101" s="16" t="str">
        <f t="shared" si="4"/>
        <v>6.08/km</v>
      </c>
      <c r="H101" s="17">
        <f t="shared" si="6"/>
        <v>0.02905092592592593</v>
      </c>
      <c r="I101" s="17">
        <f>F101-INDEX($F$5:$F$106,MATCH(D101,$D$5:$D$106,0))</f>
        <v>0.02905092592592593</v>
      </c>
    </row>
    <row r="102" spans="1:9" s="18" customFormat="1" ht="15" customHeight="1">
      <c r="A102" s="22" t="s">
        <v>97</v>
      </c>
      <c r="B102" s="37" t="s">
        <v>316</v>
      </c>
      <c r="C102" s="37" t="s">
        <v>317</v>
      </c>
      <c r="D102" s="22" t="s">
        <v>122</v>
      </c>
      <c r="E102" s="37" t="s">
        <v>196</v>
      </c>
      <c r="F102" s="34">
        <v>0.07337962962962963</v>
      </c>
      <c r="G102" s="16" t="str">
        <f t="shared" si="4"/>
        <v>6.15/km</v>
      </c>
      <c r="H102" s="17">
        <f t="shared" si="6"/>
        <v>0.03049768518518519</v>
      </c>
      <c r="I102" s="17">
        <f>F102-INDEX($F$5:$F$106,MATCH(D102,$D$5:$D$106,0))</f>
        <v>0.029976851851851845</v>
      </c>
    </row>
    <row r="103" spans="1:9" s="18" customFormat="1" ht="15" customHeight="1">
      <c r="A103" s="22" t="s">
        <v>98</v>
      </c>
      <c r="B103" s="37" t="s">
        <v>318</v>
      </c>
      <c r="C103" s="37" t="s">
        <v>319</v>
      </c>
      <c r="D103" s="22" t="s">
        <v>147</v>
      </c>
      <c r="E103" s="37" t="s">
        <v>320</v>
      </c>
      <c r="F103" s="34">
        <v>0.07616898148148148</v>
      </c>
      <c r="G103" s="16" t="str">
        <f t="shared" si="4"/>
        <v>6.29/km</v>
      </c>
      <c r="H103" s="17">
        <f t="shared" si="6"/>
        <v>0.03328703703703704</v>
      </c>
      <c r="I103" s="17">
        <f>F103-INDEX($F$5:$F$106,MATCH(D103,$D$5:$D$106,0))</f>
        <v>0.026284722222222216</v>
      </c>
    </row>
    <row r="104" spans="1:9" s="18" customFormat="1" ht="15" customHeight="1">
      <c r="A104" s="22" t="s">
        <v>99</v>
      </c>
      <c r="B104" s="37" t="s">
        <v>321</v>
      </c>
      <c r="C104" s="37" t="s">
        <v>322</v>
      </c>
      <c r="D104" s="22" t="s">
        <v>122</v>
      </c>
      <c r="E104" s="37" t="s">
        <v>168</v>
      </c>
      <c r="F104" s="34">
        <v>0.07664351851851851</v>
      </c>
      <c r="G104" s="16" t="str">
        <f t="shared" si="4"/>
        <v>6.32/km</v>
      </c>
      <c r="H104" s="17">
        <f t="shared" si="6"/>
        <v>0.033761574074074076</v>
      </c>
      <c r="I104" s="17">
        <f>F104-INDEX($F$5:$F$106,MATCH(D104,$D$5:$D$106,0))</f>
        <v>0.03324074074074073</v>
      </c>
    </row>
    <row r="105" spans="1:9" s="18" customFormat="1" ht="15" customHeight="1">
      <c r="A105" s="22" t="s">
        <v>100</v>
      </c>
      <c r="B105" s="37" t="s">
        <v>199</v>
      </c>
      <c r="C105" s="37" t="s">
        <v>215</v>
      </c>
      <c r="D105" s="22" t="s">
        <v>122</v>
      </c>
      <c r="E105" s="37" t="s">
        <v>373</v>
      </c>
      <c r="F105" s="34">
        <v>0.0768287037037037</v>
      </c>
      <c r="G105" s="16" t="str">
        <f t="shared" si="4"/>
        <v>6.33/km</v>
      </c>
      <c r="H105" s="17">
        <f t="shared" si="6"/>
        <v>0.03394675925925927</v>
      </c>
      <c r="I105" s="17">
        <f>F105-INDEX($F$5:$F$106,MATCH(D105,$D$5:$D$106,0))</f>
        <v>0.03342592592592592</v>
      </c>
    </row>
    <row r="106" spans="1:9" s="18" customFormat="1" ht="15" customHeight="1">
      <c r="A106" s="22" t="s">
        <v>101</v>
      </c>
      <c r="B106" s="37" t="s">
        <v>137</v>
      </c>
      <c r="C106" s="37" t="s">
        <v>178</v>
      </c>
      <c r="D106" s="22" t="s">
        <v>374</v>
      </c>
      <c r="E106" s="37" t="s">
        <v>373</v>
      </c>
      <c r="F106" s="34">
        <v>0.07689814814814815</v>
      </c>
      <c r="G106" s="16" t="str">
        <f t="shared" si="4"/>
        <v>6.33/km</v>
      </c>
      <c r="H106" s="17">
        <f>F106-$F$5</f>
        <v>0.03401620370370371</v>
      </c>
      <c r="I106" s="17">
        <f>F106-INDEX($F$5:$F$106,MATCH(D106,$D$5:$D$106,0))</f>
        <v>0.009999999999999995</v>
      </c>
    </row>
    <row r="107" spans="1:9" ht="15" customHeight="1">
      <c r="A107" s="22" t="s">
        <v>113</v>
      </c>
      <c r="B107" s="37" t="s">
        <v>274</v>
      </c>
      <c r="C107" s="37" t="s">
        <v>228</v>
      </c>
      <c r="D107" s="22" t="s">
        <v>213</v>
      </c>
      <c r="E107" s="37" t="s">
        <v>275</v>
      </c>
      <c r="F107" s="34">
        <v>0.0775</v>
      </c>
      <c r="G107" s="16" t="str">
        <f t="shared" si="4"/>
        <v>6.36/km</v>
      </c>
      <c r="H107" s="17">
        <f>F107-$F$5</f>
        <v>0.03461805555555556</v>
      </c>
      <c r="I107" s="17">
        <f>F107-INDEX($F$5:$F$106,MATCH(D107,$D$5:$D$106,0))</f>
        <v>0.019861111111111114</v>
      </c>
    </row>
    <row r="108" spans="1:9" ht="15" customHeight="1">
      <c r="A108" s="22" t="s">
        <v>114</v>
      </c>
      <c r="B108" s="37" t="s">
        <v>266</v>
      </c>
      <c r="C108" s="37" t="s">
        <v>319</v>
      </c>
      <c r="D108" s="22" t="s">
        <v>213</v>
      </c>
      <c r="E108" s="37" t="s">
        <v>202</v>
      </c>
      <c r="F108" s="34">
        <v>0.07760416666666667</v>
      </c>
      <c r="G108" s="16" t="str">
        <f t="shared" si="4"/>
        <v>6.37/km</v>
      </c>
      <c r="H108" s="17">
        <f>F108-$F$5</f>
        <v>0.03472222222222223</v>
      </c>
      <c r="I108" s="17">
        <f>F108-INDEX($F$5:$F$106,MATCH(D108,$D$5:$D$106,0))</f>
        <v>0.019965277777777783</v>
      </c>
    </row>
    <row r="109" spans="1:9" ht="15" customHeight="1" thickBot="1">
      <c r="A109" s="44" t="s">
        <v>115</v>
      </c>
      <c r="B109" s="45" t="s">
        <v>323</v>
      </c>
      <c r="C109" s="45" t="s">
        <v>324</v>
      </c>
      <c r="D109" s="44" t="s">
        <v>374</v>
      </c>
      <c r="E109" s="28" t="s">
        <v>368</v>
      </c>
      <c r="F109" s="46">
        <v>0.08089120370370372</v>
      </c>
      <c r="G109" s="44" t="str">
        <f t="shared" si="4"/>
        <v>6.54/km</v>
      </c>
      <c r="H109" s="47">
        <f>F109-$F$5</f>
        <v>0.03800925925925928</v>
      </c>
      <c r="I109" s="47">
        <f>F109-INDEX($F$5:$F$106,MATCH(D109,$D$5:$D$106,0))</f>
        <v>0.013993055555555564</v>
      </c>
    </row>
    <row r="110" spans="1:9" ht="30" customHeight="1" thickBot="1">
      <c r="A110" s="62" t="s">
        <v>364</v>
      </c>
      <c r="B110" s="63"/>
      <c r="C110" s="63"/>
      <c r="D110" s="63"/>
      <c r="E110" s="63"/>
      <c r="F110" s="63"/>
      <c r="G110" s="63"/>
      <c r="H110" s="63"/>
      <c r="I110" s="64"/>
    </row>
    <row r="111" spans="1:9" ht="15" customHeight="1">
      <c r="A111" s="21">
        <v>1</v>
      </c>
      <c r="B111" s="39" t="s">
        <v>124</v>
      </c>
      <c r="C111" s="39" t="s">
        <v>325</v>
      </c>
      <c r="D111" s="21" t="s">
        <v>366</v>
      </c>
      <c r="E111" s="39" t="s">
        <v>126</v>
      </c>
      <c r="F111" s="33">
        <v>0.05582175925925926</v>
      </c>
      <c r="G111" s="14" t="str">
        <f t="shared" si="4"/>
        <v>4.45/km</v>
      </c>
      <c r="H111" s="15">
        <f>F111-$F$111</f>
        <v>0</v>
      </c>
      <c r="I111" s="15">
        <f>F111-INDEX($F$111:$F$128,MATCH(D111,$D$111:$D$128,0))</f>
        <v>0</v>
      </c>
    </row>
    <row r="112" spans="1:9" ht="15" customHeight="1">
      <c r="A112" s="22">
        <v>2</v>
      </c>
      <c r="B112" s="37" t="s">
        <v>165</v>
      </c>
      <c r="C112" s="37" t="s">
        <v>326</v>
      </c>
      <c r="D112" s="22" t="s">
        <v>366</v>
      </c>
      <c r="E112" s="37" t="s">
        <v>249</v>
      </c>
      <c r="F112" s="34">
        <v>0.05820601851851851</v>
      </c>
      <c r="G112" s="16" t="str">
        <f t="shared" si="4"/>
        <v>4.58/km</v>
      </c>
      <c r="H112" s="17">
        <f>F112-$F$111</f>
        <v>0.0023842592592592526</v>
      </c>
      <c r="I112" s="17">
        <f>F112-INDEX($F$111:$F$128,MATCH(D112,$D$111:$D$128,0))</f>
        <v>0.0023842592592592526</v>
      </c>
    </row>
    <row r="113" spans="1:9" ht="15" customHeight="1">
      <c r="A113" s="22">
        <v>3</v>
      </c>
      <c r="B113" s="37" t="s">
        <v>327</v>
      </c>
      <c r="C113" s="37" t="s">
        <v>328</v>
      </c>
      <c r="D113" s="22" t="s">
        <v>329</v>
      </c>
      <c r="E113" s="37" t="s">
        <v>330</v>
      </c>
      <c r="F113" s="34">
        <v>0.05966435185185185</v>
      </c>
      <c r="G113" s="16" t="str">
        <f t="shared" si="4"/>
        <v>5.05/km</v>
      </c>
      <c r="H113" s="17">
        <f aca="true" t="shared" si="7" ref="H113:H126">F113-$F$111</f>
        <v>0.003842592592592592</v>
      </c>
      <c r="I113" s="17">
        <f aca="true" t="shared" si="8" ref="I113:I126">F113-INDEX($F$111:$F$128,MATCH(D113,$D$111:$D$128,0))</f>
        <v>0</v>
      </c>
    </row>
    <row r="114" spans="1:9" ht="15" customHeight="1">
      <c r="A114" s="22">
        <v>4</v>
      </c>
      <c r="B114" s="37" t="s">
        <v>331</v>
      </c>
      <c r="C114" s="37" t="s">
        <v>332</v>
      </c>
      <c r="D114" s="22" t="s">
        <v>329</v>
      </c>
      <c r="E114" s="37" t="s">
        <v>242</v>
      </c>
      <c r="F114" s="34">
        <v>0.0648611111111111</v>
      </c>
      <c r="G114" s="16" t="str">
        <f t="shared" si="4"/>
        <v>5.32/km</v>
      </c>
      <c r="H114" s="17">
        <f t="shared" si="7"/>
        <v>0.009039351851851847</v>
      </c>
      <c r="I114" s="17">
        <f t="shared" si="8"/>
        <v>0.005196759259259255</v>
      </c>
    </row>
    <row r="115" spans="1:9" ht="15" customHeight="1">
      <c r="A115" s="22">
        <v>5</v>
      </c>
      <c r="B115" s="37" t="s">
        <v>333</v>
      </c>
      <c r="C115" s="37" t="s">
        <v>334</v>
      </c>
      <c r="D115" s="22" t="s">
        <v>335</v>
      </c>
      <c r="E115" s="37" t="s">
        <v>369</v>
      </c>
      <c r="F115" s="34">
        <v>0.06585648148148149</v>
      </c>
      <c r="G115" s="16" t="str">
        <f t="shared" si="4"/>
        <v>5.37/km</v>
      </c>
      <c r="H115" s="17">
        <f t="shared" si="7"/>
        <v>0.01003472222222223</v>
      </c>
      <c r="I115" s="17">
        <f t="shared" si="8"/>
        <v>0</v>
      </c>
    </row>
    <row r="116" spans="1:9" ht="15" customHeight="1">
      <c r="A116" s="22">
        <v>6</v>
      </c>
      <c r="B116" s="37" t="s">
        <v>336</v>
      </c>
      <c r="C116" s="37" t="s">
        <v>337</v>
      </c>
      <c r="D116" s="22" t="s">
        <v>366</v>
      </c>
      <c r="E116" s="37" t="s">
        <v>226</v>
      </c>
      <c r="F116" s="34">
        <v>0.06631944444444444</v>
      </c>
      <c r="G116" s="16" t="str">
        <f t="shared" si="4"/>
        <v>5.39/km</v>
      </c>
      <c r="H116" s="17">
        <f t="shared" si="7"/>
        <v>0.010497685185185186</v>
      </c>
      <c r="I116" s="17">
        <f t="shared" si="8"/>
        <v>0.010497685185185186</v>
      </c>
    </row>
    <row r="117" spans="1:9" ht="15" customHeight="1">
      <c r="A117" s="22">
        <v>7</v>
      </c>
      <c r="B117" s="37" t="s">
        <v>338</v>
      </c>
      <c r="C117" s="37" t="s">
        <v>339</v>
      </c>
      <c r="D117" s="22" t="s">
        <v>329</v>
      </c>
      <c r="E117" s="37" t="s">
        <v>367</v>
      </c>
      <c r="F117" s="34">
        <v>0.06725694444444445</v>
      </c>
      <c r="G117" s="16" t="str">
        <f t="shared" si="4"/>
        <v>5.44/km</v>
      </c>
      <c r="H117" s="17">
        <f t="shared" si="7"/>
        <v>0.011435185185185194</v>
      </c>
      <c r="I117" s="17">
        <f t="shared" si="8"/>
        <v>0.007592592592592602</v>
      </c>
    </row>
    <row r="118" spans="1:9" ht="15" customHeight="1">
      <c r="A118" s="22">
        <v>8</v>
      </c>
      <c r="B118" s="37" t="s">
        <v>340</v>
      </c>
      <c r="C118" s="37" t="s">
        <v>341</v>
      </c>
      <c r="D118" s="22" t="s">
        <v>335</v>
      </c>
      <c r="E118" s="37" t="s">
        <v>158</v>
      </c>
      <c r="F118" s="34">
        <v>0.06733796296296296</v>
      </c>
      <c r="G118" s="16" t="str">
        <f t="shared" si="4"/>
        <v>5.44/km</v>
      </c>
      <c r="H118" s="17">
        <f t="shared" si="7"/>
        <v>0.011516203703703702</v>
      </c>
      <c r="I118" s="17">
        <f t="shared" si="8"/>
        <v>0.0014814814814814725</v>
      </c>
    </row>
    <row r="119" spans="1:9" ht="15" customHeight="1">
      <c r="A119" s="22">
        <v>9</v>
      </c>
      <c r="B119" s="37" t="s">
        <v>342</v>
      </c>
      <c r="C119" s="37" t="s">
        <v>343</v>
      </c>
      <c r="D119" s="22" t="s">
        <v>335</v>
      </c>
      <c r="E119" s="37" t="s">
        <v>123</v>
      </c>
      <c r="F119" s="34">
        <v>0.06777777777777778</v>
      </c>
      <c r="G119" s="16" t="str">
        <f t="shared" si="4"/>
        <v>5.47/km</v>
      </c>
      <c r="H119" s="17">
        <f t="shared" si="7"/>
        <v>0.011956018518518526</v>
      </c>
      <c r="I119" s="17">
        <f t="shared" si="8"/>
        <v>0.001921296296296296</v>
      </c>
    </row>
    <row r="120" spans="1:9" ht="15" customHeight="1">
      <c r="A120" s="22">
        <v>10</v>
      </c>
      <c r="B120" s="37" t="s">
        <v>344</v>
      </c>
      <c r="C120" s="37" t="s">
        <v>345</v>
      </c>
      <c r="D120" s="22" t="s">
        <v>329</v>
      </c>
      <c r="E120" s="37" t="s">
        <v>256</v>
      </c>
      <c r="F120" s="34">
        <v>0.06888888888888889</v>
      </c>
      <c r="G120" s="16" t="str">
        <f t="shared" si="4"/>
        <v>5.52/km</v>
      </c>
      <c r="H120" s="17">
        <f t="shared" si="7"/>
        <v>0.01306712962962963</v>
      </c>
      <c r="I120" s="17">
        <f t="shared" si="8"/>
        <v>0.009224537037037038</v>
      </c>
    </row>
    <row r="121" spans="1:9" ht="15" customHeight="1">
      <c r="A121" s="22">
        <v>11</v>
      </c>
      <c r="B121" s="37" t="s">
        <v>346</v>
      </c>
      <c r="C121" s="37" t="s">
        <v>347</v>
      </c>
      <c r="D121" s="22" t="s">
        <v>348</v>
      </c>
      <c r="E121" s="37" t="s">
        <v>291</v>
      </c>
      <c r="F121" s="34">
        <v>0.07065972222222222</v>
      </c>
      <c r="G121" s="16" t="str">
        <f t="shared" si="4"/>
        <v>6.01/km</v>
      </c>
      <c r="H121" s="17">
        <f t="shared" si="7"/>
        <v>0.014837962962962963</v>
      </c>
      <c r="I121" s="17">
        <f t="shared" si="8"/>
        <v>0</v>
      </c>
    </row>
    <row r="122" spans="1:9" ht="15" customHeight="1">
      <c r="A122" s="22">
        <v>12</v>
      </c>
      <c r="B122" s="37" t="s">
        <v>349</v>
      </c>
      <c r="C122" s="37" t="s">
        <v>350</v>
      </c>
      <c r="D122" s="22" t="s">
        <v>348</v>
      </c>
      <c r="E122" s="37" t="s">
        <v>291</v>
      </c>
      <c r="F122" s="34">
        <v>0.07135416666666666</v>
      </c>
      <c r="G122" s="16" t="str">
        <f t="shared" si="4"/>
        <v>6.05/km</v>
      </c>
      <c r="H122" s="17">
        <f t="shared" si="7"/>
        <v>0.015532407407407404</v>
      </c>
      <c r="I122" s="17">
        <f t="shared" si="8"/>
        <v>0.000694444444444442</v>
      </c>
    </row>
    <row r="123" spans="1:9" ht="15" customHeight="1">
      <c r="A123" s="22">
        <v>13</v>
      </c>
      <c r="B123" s="37" t="s">
        <v>351</v>
      </c>
      <c r="C123" s="37" t="s">
        <v>332</v>
      </c>
      <c r="D123" s="22" t="s">
        <v>329</v>
      </c>
      <c r="E123" s="37" t="s">
        <v>298</v>
      </c>
      <c r="F123" s="34">
        <v>0.07405092592592592</v>
      </c>
      <c r="G123" s="16" t="str">
        <f t="shared" si="4"/>
        <v>6.19/km</v>
      </c>
      <c r="H123" s="17">
        <f t="shared" si="7"/>
        <v>0.018229166666666664</v>
      </c>
      <c r="I123" s="17">
        <f t="shared" si="8"/>
        <v>0.014386574074074072</v>
      </c>
    </row>
    <row r="124" spans="1:9" ht="15" customHeight="1">
      <c r="A124" s="22">
        <v>14</v>
      </c>
      <c r="B124" s="37" t="s">
        <v>352</v>
      </c>
      <c r="C124" s="37" t="s">
        <v>353</v>
      </c>
      <c r="D124" s="22" t="s">
        <v>366</v>
      </c>
      <c r="E124" s="37" t="s">
        <v>373</v>
      </c>
      <c r="F124" s="34">
        <v>0.07650462962962963</v>
      </c>
      <c r="G124" s="16" t="str">
        <f t="shared" si="4"/>
        <v>6.31/km</v>
      </c>
      <c r="H124" s="17">
        <f t="shared" si="7"/>
        <v>0.020682870370370372</v>
      </c>
      <c r="I124" s="17">
        <f t="shared" si="8"/>
        <v>0.020682870370370372</v>
      </c>
    </row>
    <row r="125" spans="1:9" ht="15" customHeight="1">
      <c r="A125" s="22">
        <v>15</v>
      </c>
      <c r="B125" s="37" t="s">
        <v>354</v>
      </c>
      <c r="C125" s="37" t="s">
        <v>355</v>
      </c>
      <c r="D125" s="22" t="s">
        <v>329</v>
      </c>
      <c r="E125" s="37" t="s">
        <v>373</v>
      </c>
      <c r="F125" s="34">
        <v>0.07684027777777779</v>
      </c>
      <c r="G125" s="16" t="str">
        <f t="shared" si="4"/>
        <v>6.33/km</v>
      </c>
      <c r="H125" s="17">
        <f t="shared" si="7"/>
        <v>0.021018518518518527</v>
      </c>
      <c r="I125" s="17">
        <f t="shared" si="8"/>
        <v>0.017175925925925935</v>
      </c>
    </row>
    <row r="126" spans="1:9" ht="15" customHeight="1">
      <c r="A126" s="22">
        <v>16</v>
      </c>
      <c r="B126" s="37" t="s">
        <v>356</v>
      </c>
      <c r="C126" s="37" t="s">
        <v>357</v>
      </c>
      <c r="D126" s="22" t="s">
        <v>348</v>
      </c>
      <c r="E126" s="37" t="s">
        <v>226</v>
      </c>
      <c r="F126" s="34">
        <v>0.08115740740740741</v>
      </c>
      <c r="G126" s="16" t="str">
        <f t="shared" si="4"/>
        <v>6.55/km</v>
      </c>
      <c r="H126" s="17">
        <f t="shared" si="7"/>
        <v>0.025335648148148156</v>
      </c>
      <c r="I126" s="17">
        <f t="shared" si="8"/>
        <v>0.010497685185185193</v>
      </c>
    </row>
    <row r="127" spans="1:9" ht="15" customHeight="1">
      <c r="A127" s="22">
        <v>17</v>
      </c>
      <c r="B127" s="37" t="s">
        <v>358</v>
      </c>
      <c r="C127" s="37" t="s">
        <v>359</v>
      </c>
      <c r="D127" s="22"/>
      <c r="E127" s="37" t="s">
        <v>370</v>
      </c>
      <c r="F127" s="34">
        <v>0</v>
      </c>
      <c r="G127" s="16" t="str">
        <f t="shared" si="4"/>
        <v>0.00/km</v>
      </c>
      <c r="H127" s="17">
        <v>0</v>
      </c>
      <c r="I127" s="17">
        <v>0</v>
      </c>
    </row>
    <row r="128" spans="1:9" ht="15" customHeight="1" thickBot="1">
      <c r="A128" s="24">
        <v>18</v>
      </c>
      <c r="B128" s="38" t="s">
        <v>360</v>
      </c>
      <c r="C128" s="38" t="s">
        <v>361</v>
      </c>
      <c r="D128" s="24"/>
      <c r="E128" s="38" t="s">
        <v>362</v>
      </c>
      <c r="F128" s="35">
        <v>0</v>
      </c>
      <c r="G128" s="19" t="str">
        <f t="shared" si="4"/>
        <v>0.00/km</v>
      </c>
      <c r="H128" s="20">
        <v>0</v>
      </c>
      <c r="I128" s="20">
        <v>0</v>
      </c>
    </row>
  </sheetData>
  <autoFilter ref="A3:I128"/>
  <mergeCells count="4">
    <mergeCell ref="A1:I1"/>
    <mergeCell ref="A2:G2"/>
    <mergeCell ref="A110:I110"/>
    <mergeCell ref="A4:I4"/>
  </mergeCells>
  <printOptions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3" topLeftCell="BM4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7.7109375" style="2" customWidth="1"/>
    <col min="2" max="2" width="44.00390625" style="2" customWidth="1"/>
    <col min="3" max="3" width="12.7109375" style="2" customWidth="1"/>
  </cols>
  <sheetData>
    <row r="1" spans="1:3" ht="24.75" customHeight="1" thickBot="1">
      <c r="A1" s="65" t="str">
        <f>Individuale!A1</f>
        <v> Monti Cimini Trail 1ª edizione</v>
      </c>
      <c r="B1" s="66"/>
      <c r="C1" s="67"/>
    </row>
    <row r="2" spans="1:3" ht="33" customHeight="1" thickBot="1">
      <c r="A2" s="68" t="str">
        <f>Individuale!A2&amp;" km. "&amp;Individuale!I2</f>
        <v>Nepi - Strada Provinciale Canepina - Domenica 08/02/2009 km. 16,9</v>
      </c>
      <c r="B2" s="69"/>
      <c r="C2" s="70"/>
    </row>
    <row r="3" spans="1:3" ht="24.75" customHeight="1" thickBot="1">
      <c r="A3" s="4" t="s">
        <v>103</v>
      </c>
      <c r="B3" s="5" t="s">
        <v>107</v>
      </c>
      <c r="C3" s="5" t="s">
        <v>112</v>
      </c>
    </row>
    <row r="4" spans="1:3" ht="12.75">
      <c r="A4" s="9">
        <v>1</v>
      </c>
      <c r="B4" s="48" t="s">
        <v>373</v>
      </c>
      <c r="C4" s="49">
        <v>29</v>
      </c>
    </row>
    <row r="5" spans="1:3" ht="12.75">
      <c r="A5" s="8">
        <v>2</v>
      </c>
      <c r="B5" s="50" t="s">
        <v>226</v>
      </c>
      <c r="C5" s="51">
        <v>7</v>
      </c>
    </row>
    <row r="6" spans="1:3" ht="12.75">
      <c r="A6" s="30">
        <v>2</v>
      </c>
      <c r="B6" s="31" t="s">
        <v>368</v>
      </c>
      <c r="C6" s="32">
        <v>7</v>
      </c>
    </row>
    <row r="7" spans="1:3" ht="12.75">
      <c r="A7" s="8">
        <v>2</v>
      </c>
      <c r="B7" s="50" t="s">
        <v>144</v>
      </c>
      <c r="C7" s="51">
        <v>7</v>
      </c>
    </row>
    <row r="8" spans="1:3" ht="12.75">
      <c r="A8" s="10">
        <v>5</v>
      </c>
      <c r="B8" s="50" t="s">
        <v>123</v>
      </c>
      <c r="C8" s="51">
        <v>5</v>
      </c>
    </row>
    <row r="9" spans="1:3" ht="12.75">
      <c r="A9" s="8">
        <v>6</v>
      </c>
      <c r="B9" s="50" t="s">
        <v>158</v>
      </c>
      <c r="C9" s="51">
        <v>4</v>
      </c>
    </row>
    <row r="10" spans="1:3" ht="12.75">
      <c r="A10" s="10">
        <v>6</v>
      </c>
      <c r="B10" s="50" t="s">
        <v>196</v>
      </c>
      <c r="C10" s="51">
        <v>4</v>
      </c>
    </row>
    <row r="11" spans="1:3" ht="12.75">
      <c r="A11" s="8">
        <v>8</v>
      </c>
      <c r="B11" s="50" t="s">
        <v>141</v>
      </c>
      <c r="C11" s="51">
        <v>3</v>
      </c>
    </row>
    <row r="12" spans="1:3" ht="13.5" customHeight="1">
      <c r="A12" s="10">
        <v>8</v>
      </c>
      <c r="B12" s="50" t="s">
        <v>291</v>
      </c>
      <c r="C12" s="51">
        <v>3</v>
      </c>
    </row>
    <row r="13" spans="1:3" ht="12.75">
      <c r="A13" s="8">
        <v>8</v>
      </c>
      <c r="B13" s="50" t="s">
        <v>286</v>
      </c>
      <c r="C13" s="51">
        <v>3</v>
      </c>
    </row>
    <row r="14" spans="1:3" ht="12.75">
      <c r="A14" s="10">
        <v>8</v>
      </c>
      <c r="B14" s="50" t="s">
        <v>168</v>
      </c>
      <c r="C14" s="51">
        <v>3</v>
      </c>
    </row>
    <row r="15" spans="1:3" ht="12.75">
      <c r="A15" s="8">
        <v>8</v>
      </c>
      <c r="B15" s="50" t="s">
        <v>249</v>
      </c>
      <c r="C15" s="51">
        <v>3</v>
      </c>
    </row>
    <row r="16" spans="1:3" ht="13.5" thickBot="1">
      <c r="A16" s="10">
        <v>13</v>
      </c>
      <c r="B16" s="50" t="s">
        <v>369</v>
      </c>
      <c r="C16" s="51">
        <v>2</v>
      </c>
    </row>
    <row r="17" spans="1:5" ht="12.75">
      <c r="A17" s="10">
        <v>13</v>
      </c>
      <c r="B17" s="50" t="s">
        <v>242</v>
      </c>
      <c r="C17" s="51">
        <v>2</v>
      </c>
      <c r="E17" s="39"/>
    </row>
    <row r="18" spans="1:5" ht="12.75">
      <c r="A18" s="10">
        <v>13</v>
      </c>
      <c r="B18" s="50" t="s">
        <v>372</v>
      </c>
      <c r="C18" s="51">
        <v>2</v>
      </c>
      <c r="E18" s="37"/>
    </row>
    <row r="19" spans="1:3" ht="13.5" customHeight="1">
      <c r="A19" s="10">
        <v>13</v>
      </c>
      <c r="B19" s="50" t="s">
        <v>275</v>
      </c>
      <c r="C19" s="51">
        <v>2</v>
      </c>
    </row>
    <row r="20" spans="1:3" ht="12.75">
      <c r="A20" s="10">
        <v>13</v>
      </c>
      <c r="B20" s="50" t="s">
        <v>208</v>
      </c>
      <c r="C20" s="51">
        <v>2</v>
      </c>
    </row>
    <row r="21" spans="1:3" ht="12.75">
      <c r="A21" s="10">
        <v>13</v>
      </c>
      <c r="B21" s="50" t="s">
        <v>187</v>
      </c>
      <c r="C21" s="51">
        <v>2</v>
      </c>
    </row>
    <row r="22" spans="1:3" ht="12.75">
      <c r="A22" s="10">
        <v>13</v>
      </c>
      <c r="B22" s="50" t="s">
        <v>220</v>
      </c>
      <c r="C22" s="51">
        <v>2</v>
      </c>
    </row>
    <row r="23" spans="1:3" ht="13.5" customHeight="1">
      <c r="A23" s="10">
        <v>13</v>
      </c>
      <c r="B23" s="50" t="s">
        <v>256</v>
      </c>
      <c r="C23" s="51">
        <v>2</v>
      </c>
    </row>
    <row r="24" spans="1:3" ht="12.75">
      <c r="A24" s="10">
        <v>13</v>
      </c>
      <c r="B24" s="50" t="s">
        <v>298</v>
      </c>
      <c r="C24" s="51">
        <v>2</v>
      </c>
    </row>
    <row r="25" spans="1:3" ht="12.75">
      <c r="A25" s="10">
        <v>13</v>
      </c>
      <c r="B25" s="50" t="s">
        <v>126</v>
      </c>
      <c r="C25" s="51">
        <v>2</v>
      </c>
    </row>
    <row r="26" spans="1:3" ht="12.75">
      <c r="A26" s="10">
        <v>13</v>
      </c>
      <c r="B26" s="50" t="s">
        <v>202</v>
      </c>
      <c r="C26" s="51">
        <v>2</v>
      </c>
    </row>
    <row r="27" spans="1:3" ht="12.75">
      <c r="A27" s="10">
        <v>24</v>
      </c>
      <c r="B27" s="50" t="s">
        <v>263</v>
      </c>
      <c r="C27" s="51">
        <v>1</v>
      </c>
    </row>
    <row r="28" spans="1:3" ht="12.75">
      <c r="A28" s="10">
        <v>24</v>
      </c>
      <c r="B28" s="52" t="s">
        <v>367</v>
      </c>
      <c r="C28" s="53">
        <v>1</v>
      </c>
    </row>
    <row r="29" spans="1:3" ht="12.75">
      <c r="A29" s="10">
        <v>24</v>
      </c>
      <c r="B29" s="50" t="s">
        <v>371</v>
      </c>
      <c r="C29" s="51">
        <v>1</v>
      </c>
    </row>
    <row r="30" spans="1:3" ht="12.75">
      <c r="A30" s="10">
        <v>24</v>
      </c>
      <c r="B30" s="50" t="s">
        <v>320</v>
      </c>
      <c r="C30" s="51">
        <v>1</v>
      </c>
    </row>
    <row r="31" spans="1:3" ht="12.75">
      <c r="A31" s="10">
        <v>24</v>
      </c>
      <c r="B31" s="50" t="s">
        <v>273</v>
      </c>
      <c r="C31" s="51">
        <v>1</v>
      </c>
    </row>
    <row r="32" spans="1:3" ht="12.75">
      <c r="A32" s="10">
        <v>24</v>
      </c>
      <c r="B32" s="52" t="s">
        <v>370</v>
      </c>
      <c r="C32" s="53">
        <v>1</v>
      </c>
    </row>
    <row r="33" spans="1:3" ht="12.75">
      <c r="A33" s="10">
        <v>24</v>
      </c>
      <c r="B33" s="50" t="s">
        <v>136</v>
      </c>
      <c r="C33" s="51">
        <v>1</v>
      </c>
    </row>
    <row r="34" spans="1:3" ht="12.75">
      <c r="A34" s="10">
        <v>24</v>
      </c>
      <c r="B34" s="50" t="s">
        <v>119</v>
      </c>
      <c r="C34" s="51">
        <v>1</v>
      </c>
    </row>
    <row r="35" spans="1:3" ht="12.75">
      <c r="A35" s="10">
        <v>24</v>
      </c>
      <c r="B35" s="52" t="s">
        <v>362</v>
      </c>
      <c r="C35" s="53">
        <v>1</v>
      </c>
    </row>
    <row r="36" spans="1:3" ht="12.75">
      <c r="A36" s="10">
        <v>24</v>
      </c>
      <c r="B36" s="50" t="s">
        <v>133</v>
      </c>
      <c r="C36" s="51">
        <v>1</v>
      </c>
    </row>
    <row r="37" spans="1:3" ht="12.75">
      <c r="A37" s="10">
        <v>24</v>
      </c>
      <c r="B37" s="50" t="s">
        <v>156</v>
      </c>
      <c r="C37" s="51">
        <v>1</v>
      </c>
    </row>
    <row r="38" spans="1:3" ht="12.75">
      <c r="A38" s="10">
        <v>24</v>
      </c>
      <c r="B38" s="50" t="s">
        <v>236</v>
      </c>
      <c r="C38" s="51">
        <v>1</v>
      </c>
    </row>
    <row r="39" spans="1:3" ht="12.75">
      <c r="A39" s="10">
        <v>24</v>
      </c>
      <c r="B39" s="50" t="s">
        <v>311</v>
      </c>
      <c r="C39" s="51">
        <v>1</v>
      </c>
    </row>
    <row r="40" spans="1:3" ht="12.75">
      <c r="A40" s="10">
        <v>24</v>
      </c>
      <c r="B40" s="50" t="s">
        <v>282</v>
      </c>
      <c r="C40" s="51">
        <v>1</v>
      </c>
    </row>
    <row r="41" spans="1:3" ht="12.75">
      <c r="A41" s="10">
        <v>24</v>
      </c>
      <c r="B41" s="50" t="s">
        <v>174</v>
      </c>
      <c r="C41" s="51">
        <v>1</v>
      </c>
    </row>
    <row r="42" spans="1:3" ht="12.75">
      <c r="A42" s="10">
        <v>24</v>
      </c>
      <c r="B42" s="50" t="s">
        <v>171</v>
      </c>
      <c r="C42" s="51">
        <v>1</v>
      </c>
    </row>
    <row r="43" spans="1:3" ht="12.75">
      <c r="A43" s="10">
        <v>24</v>
      </c>
      <c r="B43" s="50" t="s">
        <v>153</v>
      </c>
      <c r="C43" s="51">
        <v>1</v>
      </c>
    </row>
    <row r="44" spans="1:3" ht="12.75">
      <c r="A44" s="10">
        <v>24</v>
      </c>
      <c r="B44" s="50" t="s">
        <v>246</v>
      </c>
      <c r="C44" s="51">
        <v>1</v>
      </c>
    </row>
    <row r="45" spans="1:3" ht="12.75">
      <c r="A45" s="10">
        <v>24</v>
      </c>
      <c r="B45" s="50" t="s">
        <v>293</v>
      </c>
      <c r="C45" s="51">
        <v>1</v>
      </c>
    </row>
    <row r="46" spans="1:3" ht="12.75">
      <c r="A46" s="10">
        <v>24</v>
      </c>
      <c r="B46" s="50" t="s">
        <v>130</v>
      </c>
      <c r="C46" s="51">
        <v>1</v>
      </c>
    </row>
    <row r="47" spans="1:3" ht="12.75">
      <c r="A47" s="10">
        <v>24</v>
      </c>
      <c r="B47" s="52" t="s">
        <v>330</v>
      </c>
      <c r="C47" s="51">
        <v>1</v>
      </c>
    </row>
    <row r="48" spans="1:3" ht="12.75">
      <c r="A48" s="10">
        <v>24</v>
      </c>
      <c r="B48" s="50" t="s">
        <v>253</v>
      </c>
      <c r="C48" s="51">
        <v>1</v>
      </c>
    </row>
    <row r="49" spans="1:3" ht="13.5" thickBot="1">
      <c r="A49" s="56">
        <v>24</v>
      </c>
      <c r="B49" s="54" t="s">
        <v>270</v>
      </c>
      <c r="C49" s="55">
        <v>1</v>
      </c>
    </row>
    <row r="50" ht="12.75">
      <c r="C50" s="2">
        <f>SUM(C4:C49)</f>
        <v>123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2008-12-11T09:31:30Z</cp:lastPrinted>
  <dcterms:created xsi:type="dcterms:W3CDTF">2008-10-15T19:55:17Z</dcterms:created>
  <dcterms:modified xsi:type="dcterms:W3CDTF">2009-02-13T07:16:07Z</dcterms:modified>
  <cp:category/>
  <cp:version/>
  <cp:contentType/>
  <cp:contentStatus/>
</cp:coreProperties>
</file>