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'Individuale'!$A$4:$I$103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<sst xmlns="http://schemas.openxmlformats.org/spreadsheetml/2006/main" count="540" uniqueCount="323">
  <si>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</si>
  <si>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</si>
  <si>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</si>
  <si>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</si>
  <si>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</si>
  <si>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</si>
  <si>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</si>
  <si>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</si>
  <si>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</si>
  <si>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</si>
  <si>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</si>
  <si>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</si>
  <si>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MAURIZIO</t>
  </si>
  <si>
    <t>LUCA</t>
  </si>
  <si>
    <t>CARLO</t>
  </si>
  <si>
    <t>ANTONIO</t>
  </si>
  <si>
    <t>GIUSEPPE</t>
  </si>
  <si>
    <t>MASSIMO</t>
  </si>
  <si>
    <t>FRANCESCO</t>
  </si>
  <si>
    <t>ROBERTO</t>
  </si>
  <si>
    <t>MARCO</t>
  </si>
  <si>
    <t>ANDREA</t>
  </si>
  <si>
    <t>MARIO</t>
  </si>
  <si>
    <t>ALESSANDRO</t>
  </si>
  <si>
    <t>DANIELE</t>
  </si>
  <si>
    <t>PIETRO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</si>
  <si>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</si>
  <si>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</si>
  <si>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</si>
  <si>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</si>
  <si>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</si>
  <si>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</si>
  <si>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</si>
  <si>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</si>
  <si>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</si>
  <si>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</si>
  <si>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</si>
  <si>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</si>
  <si>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</si>
  <si>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</si>
  <si>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</si>
  <si>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FRANCO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</si>
  <si>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</si>
  <si>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</si>
  <si>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</si>
  <si>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</si>
  <si>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</si>
  <si>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</si>
  <si>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</si>
  <si>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</si>
  <si>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</si>
  <si>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</si>
  <si>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</si>
  <si>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</si>
  <si>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</si>
  <si>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</si>
  <si>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</si>
  <si>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</si>
  <si>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</si>
  <si>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</si>
  <si>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</si>
  <si>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</si>
  <si>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</si>
  <si>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</si>
  <si>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</si>
  <si>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</si>
  <si>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</si>
  <si>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</si>
  <si>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</si>
  <si>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</si>
  <si>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</si>
  <si>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</si>
  <si>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</si>
  <si>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</si>
  <si>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</si>
  <si>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</si>
  <si>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</si>
  <si>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</si>
  <si>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</si>
  <si>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</si>
  <si>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</si>
  <si>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</si>
  <si>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</si>
  <si>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</si>
  <si>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</si>
  <si>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</si>
  <si>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</si>
  <si>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</si>
  <si>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</si>
  <si>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</si>
  <si>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</si>
  <si>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</si>
  <si>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</si>
  <si>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</si>
  <si>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</si>
  <si>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</si>
  <si>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</si>
  <si>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</si>
  <si>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</si>
  <si>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</si>
  <si>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</si>
  <si>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</si>
  <si>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</si>
  <si>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</si>
  <si>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</si>
  <si>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</si>
  <si>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</si>
  <si>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</si>
  <si>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</si>
  <si>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</si>
  <si>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</si>
  <si>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</si>
  <si>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</si>
  <si>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</si>
  <si>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</si>
  <si>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</si>
  <si>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</si>
  <si>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</si>
  <si>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</si>
  <si>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</si>
  <si>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</si>
  <si>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</si>
  <si>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</si>
  <si>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</si>
  <si>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</si>
  <si>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</si>
  <si>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LUIGI</t>
  </si>
  <si>
    <t>ALBERTO</t>
  </si>
  <si>
    <t>BRUNO</t>
  </si>
  <si>
    <t>LUCIANO</t>
  </si>
  <si>
    <t>CLAUDIO</t>
  </si>
  <si>
    <t>FABIO</t>
  </si>
  <si>
    <t>CLAUDIA</t>
  </si>
  <si>
    <t>FRANCESCA</t>
  </si>
  <si>
    <t xml:space="preserve"> Domenica 01/10/2017</t>
  </si>
  <si>
    <t>STEFANIA</t>
  </si>
  <si>
    <t>VINCENZO</t>
  </si>
  <si>
    <t>MARCELLO</t>
  </si>
  <si>
    <t>RICCARDO</t>
  </si>
  <si>
    <t>VITO</t>
  </si>
  <si>
    <t>ROMANO</t>
  </si>
  <si>
    <t>FEDERICA</t>
  </si>
  <si>
    <t>BERARDO</t>
  </si>
  <si>
    <t>LOREDANA</t>
  </si>
  <si>
    <t>ENEA</t>
  </si>
  <si>
    <t>MATTEO</t>
  </si>
  <si>
    <t>MICHELE</t>
  </si>
  <si>
    <t>STEFANO</t>
  </si>
  <si>
    <t>ANNA</t>
  </si>
  <si>
    <t>EMILIANO</t>
  </si>
  <si>
    <t>ROSARIO</t>
  </si>
  <si>
    <t>CERRONI</t>
  </si>
  <si>
    <t>ALESSANDRA</t>
  </si>
  <si>
    <t>FIORELLA</t>
  </si>
  <si>
    <t>SILVIA</t>
  </si>
  <si>
    <t>PAOLA</t>
  </si>
  <si>
    <t>UMBERTO</t>
  </si>
  <si>
    <t>CRISTINA</t>
  </si>
  <si>
    <t>A</t>
  </si>
  <si>
    <t>D</t>
  </si>
  <si>
    <t>F</t>
  </si>
  <si>
    <t>B</t>
  </si>
  <si>
    <t>SABATINI</t>
  </si>
  <si>
    <t>CALCATERRA SPORT</t>
  </si>
  <si>
    <t>E</t>
  </si>
  <si>
    <t>M</t>
  </si>
  <si>
    <t>NATALINO</t>
  </si>
  <si>
    <t>H</t>
  </si>
  <si>
    <t>C</t>
  </si>
  <si>
    <t>G</t>
  </si>
  <si>
    <t>PODISTICA VEIO</t>
  </si>
  <si>
    <t>LORETI</t>
  </si>
  <si>
    <t>92ª edizione</t>
  </si>
  <si>
    <t>PERSI</t>
  </si>
  <si>
    <t>Atletico Monterotondo</t>
  </si>
  <si>
    <t xml:space="preserve">DI STEFANO </t>
  </si>
  <si>
    <t>S.S. Lazio Atletica</t>
  </si>
  <si>
    <t>BEDINI</t>
  </si>
  <si>
    <t xml:space="preserve">BORNETI </t>
  </si>
  <si>
    <t>Anguillara Sabazia Running Club</t>
  </si>
  <si>
    <t>AMADORI</t>
  </si>
  <si>
    <t>G.S. Lital</t>
  </si>
  <si>
    <t>DE DOMINICIS</t>
  </si>
  <si>
    <t>Podistica Eretum</t>
  </si>
  <si>
    <t>D'ANTONE</t>
  </si>
  <si>
    <t>Atletica la Sbarra</t>
  </si>
  <si>
    <t>VANNI</t>
  </si>
  <si>
    <t>WALTER</t>
  </si>
  <si>
    <t>IMBRICI</t>
  </si>
  <si>
    <t>PODISTICA CANUSIUM 2004</t>
  </si>
  <si>
    <t>MOROSINI</t>
  </si>
  <si>
    <t>MAUCIO</t>
  </si>
  <si>
    <t>GIUBINELLI</t>
  </si>
  <si>
    <t>Atletica Palombara</t>
  </si>
  <si>
    <t>CIPRESSINI</t>
  </si>
  <si>
    <t>La Primula Bianca</t>
  </si>
  <si>
    <t>CALABRESE</t>
  </si>
  <si>
    <t>NICOLANDREA</t>
  </si>
  <si>
    <t>SOLLAI</t>
  </si>
  <si>
    <t>Atletica Fiano Romano</t>
  </si>
  <si>
    <t>DI BENEDETTO</t>
  </si>
  <si>
    <t>ARDIZZI</t>
  </si>
  <si>
    <t>GABRIELLI</t>
  </si>
  <si>
    <t>RUNNERS ACADEMY</t>
  </si>
  <si>
    <t>SPADA</t>
  </si>
  <si>
    <t xml:space="preserve">Ippolife </t>
  </si>
  <si>
    <t>ALFIERI</t>
  </si>
  <si>
    <t>Marrazzo</t>
  </si>
  <si>
    <t>FARATLETICA</t>
  </si>
  <si>
    <t>DENTICO</t>
  </si>
  <si>
    <t>G.S. Bancari Romani</t>
  </si>
  <si>
    <t>I</t>
  </si>
  <si>
    <t>CIPOLLONI</t>
  </si>
  <si>
    <t>CANNELLA</t>
  </si>
  <si>
    <t xml:space="preserve">SILVESTRINI </t>
  </si>
  <si>
    <t>CAPOBIANCO</t>
  </si>
  <si>
    <t>EUPLIO</t>
  </si>
  <si>
    <t>GARGANO</t>
  </si>
  <si>
    <t>ROMOLO</t>
  </si>
  <si>
    <t>FENNI</t>
  </si>
  <si>
    <t>SERPI</t>
  </si>
  <si>
    <t>DE VITA</t>
  </si>
  <si>
    <t>LUCIANI</t>
  </si>
  <si>
    <t>ANDRENACCI</t>
  </si>
  <si>
    <t>NATASCIA</t>
  </si>
  <si>
    <t>SAVINELLI</t>
  </si>
  <si>
    <t>MARATHON Roma Castel fusano</t>
  </si>
  <si>
    <t> JEDRUSIK</t>
  </si>
  <si>
    <t>MAGDALENA AGATA</t>
  </si>
  <si>
    <t>SCASSEDDU</t>
  </si>
  <si>
    <t>Fabiani</t>
  </si>
  <si>
    <t>Marco</t>
  </si>
  <si>
    <t>Podistica Solidarietà</t>
  </si>
  <si>
    <t>TATTOLI</t>
  </si>
  <si>
    <t>Forans</t>
  </si>
  <si>
    <t>DI MARCELLO</t>
  </si>
  <si>
    <t xml:space="preserve">ZERVOS </t>
  </si>
  <si>
    <t>THI KIM THU</t>
  </si>
  <si>
    <t>SCUOPPO</t>
  </si>
  <si>
    <t>SGLAVO</t>
  </si>
  <si>
    <t>MARROCCO</t>
  </si>
  <si>
    <t>FABIANI</t>
  </si>
  <si>
    <t>CICETTI</t>
  </si>
  <si>
    <t>SIMONA</t>
  </si>
  <si>
    <t xml:space="preserve">COSTANTINI  </t>
  </si>
  <si>
    <t>ADELE</t>
  </si>
  <si>
    <t>MARCHESE</t>
  </si>
  <si>
    <t>NUOVA ATLETICA ISERNIA</t>
  </si>
  <si>
    <t>APPETITO</t>
  </si>
  <si>
    <t>FORNITI</t>
  </si>
  <si>
    <t>Sabina Marathon Club</t>
  </si>
  <si>
    <t xml:space="preserve">COSSARI </t>
  </si>
  <si>
    <t>GIOCONDO</t>
  </si>
  <si>
    <t>ADDELIO</t>
  </si>
  <si>
    <t>VINCENZO PIETRO</t>
  </si>
  <si>
    <t>Run Card</t>
  </si>
  <si>
    <t>DI FRANCESCANTONIO</t>
  </si>
  <si>
    <t>CHERUBINI</t>
  </si>
  <si>
    <t>RONCHETTI</t>
  </si>
  <si>
    <t>PAOLESSI</t>
  </si>
  <si>
    <t>BESTIACO</t>
  </si>
  <si>
    <t>MARINO</t>
  </si>
  <si>
    <t xml:space="preserve">CIOCCHETTI </t>
  </si>
  <si>
    <t>SILVANA</t>
  </si>
  <si>
    <t>AS.TRA.ROMA</t>
  </si>
  <si>
    <t>BUZZI</t>
  </si>
  <si>
    <t>ADEMO</t>
  </si>
  <si>
    <t>MAGGIORI</t>
  </si>
  <si>
    <t>MAGRINI</t>
  </si>
  <si>
    <t xml:space="preserve">LO SURDO </t>
  </si>
  <si>
    <t>EVANGELISTA</t>
  </si>
  <si>
    <t>ELISA</t>
  </si>
  <si>
    <t>BENSI</t>
  </si>
  <si>
    <t xml:space="preserve">TAGLIABUE </t>
  </si>
  <si>
    <t>DI VICO</t>
  </si>
  <si>
    <t>NICOLAGIOVANNI</t>
  </si>
  <si>
    <t>FAPERDUE</t>
  </si>
  <si>
    <t>DI BARTOLOMEO</t>
  </si>
  <si>
    <t>PACE</t>
  </si>
  <si>
    <t>IAN RICHARD</t>
  </si>
  <si>
    <t>PICCOLELLI</t>
  </si>
  <si>
    <t>L</t>
  </si>
  <si>
    <t>Lazio Running Team</t>
  </si>
  <si>
    <t>SCOGNAMIGLIO</t>
  </si>
  <si>
    <t>RANALLI</t>
  </si>
  <si>
    <t>COLOMBI</t>
  </si>
  <si>
    <t>D'ARTIBALE</t>
  </si>
  <si>
    <t>LATTANZI</t>
  </si>
  <si>
    <t xml:space="preserve">DE SILVESTRIS </t>
  </si>
  <si>
    <t>LORETO</t>
  </si>
  <si>
    <t>LIBOA</t>
  </si>
  <si>
    <t>ARTEAGA</t>
  </si>
  <si>
    <t>MARIA MARIELA</t>
  </si>
  <si>
    <t>OLIVIERO</t>
  </si>
  <si>
    <t>BOSCHI</t>
  </si>
  <si>
    <t>FLORIANA</t>
  </si>
  <si>
    <t xml:space="preserve">ANGELI </t>
  </si>
  <si>
    <t>CABELEC</t>
  </si>
  <si>
    <t>DIOSDADO PATACSIò</t>
  </si>
  <si>
    <t>GALLI</t>
  </si>
  <si>
    <t>CAPRIA</t>
  </si>
  <si>
    <t xml:space="preserve">CENNI </t>
  </si>
  <si>
    <t>MESSECA</t>
  </si>
  <si>
    <t>Roma Atletica Salaria Village</t>
  </si>
  <si>
    <t>DASTOLI</t>
  </si>
  <si>
    <t>DI MARIO</t>
  </si>
  <si>
    <t>BASILI</t>
  </si>
  <si>
    <t>SANTINI</t>
  </si>
  <si>
    <t>DE LUCA RAPONE</t>
  </si>
  <si>
    <t xml:space="preserve">DE LUCA RAPONE </t>
  </si>
  <si>
    <t>Giorgia</t>
  </si>
  <si>
    <t>IAMPICONI</t>
  </si>
  <si>
    <t>SABRINA</t>
  </si>
  <si>
    <t>RUTOLO</t>
  </si>
  <si>
    <t>FERDINANDO</t>
  </si>
  <si>
    <t>G.S.D. K42 Groupama</t>
  </si>
  <si>
    <t>FILESI</t>
  </si>
  <si>
    <t>PAPALIA</t>
  </si>
  <si>
    <t>CALZA BINI</t>
  </si>
  <si>
    <t>A.S.D. Podistica Solidarietà</t>
  </si>
  <si>
    <t>Individuale</t>
  </si>
  <si>
    <t>La Corsa della Croce Rossa</t>
  </si>
  <si>
    <t>Monterotondo (RM) Italia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</si>
</sst>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4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Bookman Old Style"/>
      <family val="1"/>
    </font>
    <font>
      <b/>
      <i/>
      <sz val="12"/>
      <color indexed="9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Bookman Old Style"/>
      <family val="1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7" fillId="3" borderId="0" applyNumberFormat="0" applyBorder="0" applyAlignment="0" applyProtection="0"/>
    <xf numFmtId="0" fontId="34" fillId="4" borderId="0" applyNumberFormat="0" applyBorder="0" applyAlignment="0" applyProtection="0"/>
    <xf numFmtId="0" fontId="7" fillId="5" borderId="0" applyNumberFormat="0" applyBorder="0" applyAlignment="0" applyProtection="0"/>
    <xf numFmtId="0" fontId="34" fillId="6" borderId="0" applyNumberFormat="0" applyBorder="0" applyAlignment="0" applyProtection="0"/>
    <xf numFmtId="0" fontId="7" fillId="7" borderId="0" applyNumberFormat="0" applyBorder="0" applyAlignment="0" applyProtection="0"/>
    <xf numFmtId="0" fontId="34" fillId="8" borderId="0" applyNumberFormat="0" applyBorder="0" applyAlignment="0" applyProtection="0"/>
    <xf numFmtId="0" fontId="7" fillId="9" borderId="0" applyNumberFormat="0" applyBorder="0" applyAlignment="0" applyProtection="0"/>
    <xf numFmtId="0" fontId="34" fillId="10" borderId="0" applyNumberFormat="0" applyBorder="0" applyAlignment="0" applyProtection="0"/>
    <xf numFmtId="0" fontId="7" fillId="11" borderId="0" applyNumberFormat="0" applyBorder="0" applyAlignment="0" applyProtection="0"/>
    <xf numFmtId="0" fontId="34" fillId="12" borderId="0" applyNumberFormat="0" applyBorder="0" applyAlignment="0" applyProtection="0"/>
    <xf numFmtId="0" fontId="7" fillId="13" borderId="0" applyNumberFormat="0" applyBorder="0" applyAlignment="0" applyProtection="0"/>
    <xf numFmtId="0" fontId="34" fillId="14" borderId="0" applyNumberFormat="0" applyBorder="0" applyAlignment="0" applyProtection="0"/>
    <xf numFmtId="0" fontId="7" fillId="15" borderId="0" applyNumberFormat="0" applyBorder="0" applyAlignment="0" applyProtection="0"/>
    <xf numFmtId="0" fontId="34" fillId="16" borderId="0" applyNumberFormat="0" applyBorder="0" applyAlignment="0" applyProtection="0"/>
    <xf numFmtId="0" fontId="7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0" applyNumberFormat="0" applyBorder="0" applyAlignment="0" applyProtection="0"/>
    <xf numFmtId="0" fontId="7" fillId="9" borderId="0" applyNumberFormat="0" applyBorder="0" applyAlignment="0" applyProtection="0"/>
    <xf numFmtId="0" fontId="34" fillId="21" borderId="0" applyNumberFormat="0" applyBorder="0" applyAlignment="0" applyProtection="0"/>
    <xf numFmtId="0" fontId="7" fillId="15" borderId="0" applyNumberFormat="0" applyBorder="0" applyAlignment="0" applyProtection="0"/>
    <xf numFmtId="0" fontId="34" fillId="22" borderId="0" applyNumberFormat="0" applyBorder="0" applyAlignment="0" applyProtection="0"/>
    <xf numFmtId="0" fontId="7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17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36" fillId="34" borderId="1" applyNumberFormat="0" applyAlignment="0" applyProtection="0"/>
    <xf numFmtId="0" fontId="9" fillId="35" borderId="2" applyNumberFormat="0" applyAlignment="0" applyProtection="0"/>
    <xf numFmtId="0" fontId="37" fillId="0" borderId="3" applyNumberFormat="0" applyFill="0" applyAlignment="0" applyProtection="0"/>
    <xf numFmtId="0" fontId="10" fillId="0" borderId="4" applyNumberFormat="0" applyFill="0" applyAlignment="0" applyProtection="0"/>
    <xf numFmtId="0" fontId="38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8" fillId="39" borderId="0" applyNumberFormat="0" applyBorder="0" applyAlignment="0" applyProtection="0"/>
    <xf numFmtId="0" fontId="35" fillId="40" borderId="0" applyNumberFormat="0" applyBorder="0" applyAlignment="0" applyProtection="0"/>
    <xf numFmtId="0" fontId="8" fillId="41" borderId="0" applyNumberFormat="0" applyBorder="0" applyAlignment="0" applyProtection="0"/>
    <xf numFmtId="0" fontId="35" fillId="42" borderId="0" applyNumberFormat="0" applyBorder="0" applyAlignment="0" applyProtection="0"/>
    <xf numFmtId="0" fontId="8" fillId="43" borderId="0" applyNumberFormat="0" applyBorder="0" applyAlignment="0" applyProtection="0"/>
    <xf numFmtId="0" fontId="35" fillId="44" borderId="0" applyNumberFormat="0" applyBorder="0" applyAlignment="0" applyProtection="0"/>
    <xf numFmtId="0" fontId="8" fillId="29" borderId="0" applyNumberFormat="0" applyBorder="0" applyAlignment="0" applyProtection="0"/>
    <xf numFmtId="0" fontId="35" fillId="45" borderId="0" applyNumberFormat="0" applyBorder="0" applyAlignment="0" applyProtection="0"/>
    <xf numFmtId="0" fontId="8" fillId="31" borderId="0" applyNumberFormat="0" applyBorder="0" applyAlignment="0" applyProtection="0"/>
    <xf numFmtId="0" fontId="35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9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8" fillId="0" borderId="12" applyNumberFormat="0" applyFill="0" applyAlignment="0" applyProtection="0"/>
    <xf numFmtId="0" fontId="46" fillId="0" borderId="13" applyNumberFormat="0" applyFill="0" applyAlignment="0" applyProtection="0"/>
    <xf numFmtId="0" fontId="19" fillId="0" borderId="14" applyNumberFormat="0" applyFill="0" applyAlignment="0" applyProtection="0"/>
    <xf numFmtId="0" fontId="47" fillId="0" borderId="15" applyNumberFormat="0" applyFill="0" applyAlignment="0" applyProtection="0"/>
    <xf numFmtId="0" fontId="20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1" fillId="0" borderId="18" applyNumberFormat="0" applyFill="0" applyAlignment="0" applyProtection="0"/>
    <xf numFmtId="0" fontId="50" fillId="53" borderId="0" applyNumberFormat="0" applyBorder="0" applyAlignment="0" applyProtection="0"/>
    <xf numFmtId="0" fontId="22" fillId="5" borderId="0" applyNumberFormat="0" applyBorder="0" applyAlignment="0" applyProtection="0"/>
    <xf numFmtId="0" fontId="51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25" fillId="0" borderId="25" xfId="0" applyFont="1" applyFill="1" applyBorder="1" applyAlignment="1">
      <alignment horizontal="center" vertical="center"/>
    </xf>
    <xf numFmtId="0" fontId="26" fillId="55" borderId="26" xfId="0" applyFont="1" applyFill="1" applyBorder="1" applyAlignment="1">
      <alignment vertical="center"/>
    </xf>
    <xf numFmtId="0" fontId="26" fillId="55" borderId="26" xfId="0" applyFont="1" applyFill="1" applyBorder="1" applyAlignment="1">
      <alignment horizontal="center" vertical="center"/>
    </xf>
    <xf numFmtId="164" fontId="26" fillId="55" borderId="27" xfId="0" applyNumberFormat="1" applyFont="1" applyFill="1" applyBorder="1" applyAlignment="1">
      <alignment horizontal="center" vertical="center"/>
    </xf>
    <xf numFmtId="1" fontId="27" fillId="56" borderId="28" xfId="0" applyNumberFormat="1" applyFont="1" applyFill="1" applyBorder="1" applyAlignment="1">
      <alignment horizontal="center" vertical="center" wrapText="1"/>
    </xf>
    <xf numFmtId="1" fontId="28" fillId="56" borderId="29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7" fillId="56" borderId="29" xfId="0" applyFont="1" applyFill="1" applyBorder="1" applyAlignment="1">
      <alignment horizontal="center" vertical="center" wrapText="1"/>
    </xf>
    <xf numFmtId="21" fontId="28" fillId="56" borderId="29" xfId="0" applyNumberFormat="1" applyFont="1" applyFill="1" applyBorder="1" applyAlignment="1">
      <alignment horizontal="center" vertical="center" wrapText="1"/>
    </xf>
    <xf numFmtId="0" fontId="29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1" fontId="27" fillId="56" borderId="31" xfId="0" applyNumberFormat="1" applyFont="1" applyFill="1" applyBorder="1" applyAlignment="1">
      <alignment horizontal="center" vertical="center" wrapText="1"/>
    </xf>
    <xf numFmtId="0" fontId="27" fillId="56" borderId="26" xfId="0" applyFont="1" applyFill="1" applyBorder="1" applyAlignment="1">
      <alignment horizontal="center" vertical="center" wrapText="1"/>
    </xf>
    <xf numFmtId="0" fontId="28" fillId="56" borderId="27" xfId="0" applyFont="1" applyFill="1" applyBorder="1" applyAlignment="1">
      <alignment horizontal="center" vertical="center" wrapText="1"/>
    </xf>
    <xf numFmtId="1" fontId="27" fillId="56" borderId="32" xfId="0" applyNumberFormat="1" applyFont="1" applyFill="1" applyBorder="1" applyAlignment="1">
      <alignment horizontal="center" vertical="center" wrapText="1"/>
    </xf>
    <xf numFmtId="0" fontId="27" fillId="56" borderId="33" xfId="0" applyFont="1" applyFill="1" applyBorder="1" applyAlignment="1">
      <alignment horizontal="center" vertical="center" wrapText="1"/>
    </xf>
    <xf numFmtId="0" fontId="28" fillId="56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21" fontId="25" fillId="0" borderId="37" xfId="0" applyNumberFormat="1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21" fontId="25" fillId="0" borderId="40" xfId="0" applyNumberFormat="1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36" xfId="0" applyNumberFormat="1" applyFont="1" applyFill="1" applyBorder="1" applyAlignment="1">
      <alignment horizontal="center" vertical="center"/>
    </xf>
    <xf numFmtId="0" fontId="26" fillId="55" borderId="31" xfId="0" applyFont="1" applyFill="1" applyBorder="1" applyAlignment="1">
      <alignment horizontal="center" vertical="center"/>
    </xf>
    <xf numFmtId="21" fontId="25" fillId="0" borderId="39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57" borderId="35" xfId="0" applyFont="1" applyFill="1" applyBorder="1" applyAlignment="1">
      <alignment horizontal="center" vertical="center"/>
    </xf>
    <xf numFmtId="0" fontId="53" fillId="57" borderId="36" xfId="0" applyFont="1" applyFill="1" applyBorder="1" applyAlignment="1">
      <alignment horizontal="center" vertical="center"/>
    </xf>
    <xf numFmtId="21" fontId="53" fillId="57" borderId="36" xfId="0" applyNumberFormat="1" applyFont="1" applyFill="1" applyBorder="1" applyAlignment="1">
      <alignment horizontal="center" vertical="center"/>
    </xf>
    <xf numFmtId="21" fontId="53" fillId="57" borderId="37" xfId="0" applyNumberFormat="1" applyFont="1" applyFill="1" applyBorder="1" applyAlignment="1">
      <alignment horizontal="center" vertical="center"/>
    </xf>
    <xf numFmtId="0" fontId="53" fillId="57" borderId="23" xfId="0" applyFont="1" applyFill="1" applyBorder="1" applyAlignment="1">
      <alignment horizontal="center" vertical="center"/>
    </xf>
    <xf numFmtId="0" fontId="53" fillId="57" borderId="24" xfId="0" applyFont="1" applyFill="1" applyBorder="1" applyAlignment="1">
      <alignment vertical="center"/>
    </xf>
    <xf numFmtId="21" fontId="0" fillId="0" borderId="0" xfId="0" applyNumberFormat="1" applyAlignment="1">
      <alignment/>
    </xf>
    <xf numFmtId="21" fontId="52" fillId="0" borderId="0" xfId="0" applyNumberFormat="1" applyFont="1" applyAlignment="1">
      <alignment/>
    </xf>
    <xf numFmtId="0" fontId="25" fillId="0" borderId="41" xfId="0" applyFont="1" applyFill="1" applyBorder="1" applyAlignment="1">
      <alignment vertical="center"/>
    </xf>
    <xf numFmtId="0" fontId="25" fillId="0" borderId="42" xfId="0" applyFont="1" applyFill="1" applyBorder="1" applyAlignment="1">
      <alignment vertical="center"/>
    </xf>
    <xf numFmtId="0" fontId="25" fillId="0" borderId="43" xfId="0" applyNumberFormat="1" applyFont="1" applyFill="1" applyBorder="1" applyAlignment="1">
      <alignment horizontal="center" vertical="center"/>
    </xf>
    <xf numFmtId="0" fontId="25" fillId="0" borderId="44" xfId="0" applyNumberFormat="1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>
      <alignment horizontal="center" vertical="center"/>
    </xf>
    <xf numFmtId="0" fontId="53" fillId="57" borderId="44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36" xfId="0" applyFont="1" applyFill="1" applyBorder="1" applyAlignment="1">
      <alignment horizontal="left" vertical="center"/>
    </xf>
    <xf numFmtId="0" fontId="25" fillId="0" borderId="39" xfId="0" applyFont="1" applyFill="1" applyBorder="1" applyAlignment="1">
      <alignment horizontal="left" vertical="center"/>
    </xf>
    <xf numFmtId="0" fontId="53" fillId="57" borderId="36" xfId="0" applyFont="1" applyFill="1" applyBorder="1" applyAlignment="1">
      <alignment horizontal="left" vertical="center"/>
    </xf>
    <xf numFmtId="0" fontId="25" fillId="0" borderId="36" xfId="0" applyNumberFormat="1" applyFont="1" applyFill="1" applyBorder="1" applyAlignment="1" applyProtection="1">
      <alignment horizontal="left" vertical="center"/>
      <protection/>
    </xf>
    <xf numFmtId="0" fontId="25" fillId="0" borderId="39" xfId="0" applyNumberFormat="1" applyFont="1" applyFill="1" applyBorder="1" applyAlignment="1" applyProtection="1">
      <alignment horizontal="left" vertical="center"/>
      <protection/>
    </xf>
    <xf numFmtId="0" fontId="53" fillId="57" borderId="36" xfId="0" applyNumberFormat="1" applyFont="1" applyFill="1" applyBorder="1" applyAlignment="1" applyProtection="1">
      <alignment horizontal="left" vertical="center"/>
      <protection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2" fillId="56" borderId="49" xfId="0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  <xf numFmtId="0" fontId="32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7" fillId="55" borderId="49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/>
    </xf>
    <xf numFmtId="0" fontId="27" fillId="55" borderId="50" xfId="0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  <col min="13" max="13" width="18.57421875" style="47" customWidth="1"/>
  </cols>
  <sheetData>
    <row r="1" spans="1:9" ht="45" customHeight="1">
      <c r="A1" s="62" t="s">
        <v>321</v>
      </c>
      <c r="B1" s="63"/>
      <c r="C1" s="63"/>
      <c r="D1" s="63"/>
      <c r="E1" s="63"/>
      <c r="F1" s="63"/>
      <c r="G1" s="63"/>
      <c r="H1" s="63"/>
      <c r="I1" s="64"/>
    </row>
    <row r="2" spans="1:9" ht="24" customHeight="1">
      <c r="A2" s="65" t="s">
        <v>172</v>
      </c>
      <c r="B2" s="66"/>
      <c r="C2" s="66"/>
      <c r="D2" s="66"/>
      <c r="E2" s="66"/>
      <c r="F2" s="66"/>
      <c r="G2" s="66"/>
      <c r="H2" s="66"/>
      <c r="I2" s="67"/>
    </row>
    <row r="3" spans="1:9" ht="24" customHeight="1">
      <c r="A3" s="38"/>
      <c r="B3" s="14" t="s">
        <v>322</v>
      </c>
      <c r="C3" s="14"/>
      <c r="D3" s="15"/>
      <c r="E3" s="14" t="s">
        <v>134</v>
      </c>
      <c r="F3" s="15"/>
      <c r="G3" s="14"/>
      <c r="H3" s="15" t="s">
        <v>0</v>
      </c>
      <c r="I3" s="16">
        <v>10</v>
      </c>
    </row>
    <row r="4" spans="1:9" ht="24" customHeight="1">
      <c r="A4" s="17" t="s">
        <v>1</v>
      </c>
      <c r="B4" s="18" t="s">
        <v>2</v>
      </c>
      <c r="C4" s="19" t="s">
        <v>3</v>
      </c>
      <c r="D4" s="19" t="s">
        <v>4</v>
      </c>
      <c r="E4" s="20" t="s">
        <v>5</v>
      </c>
      <c r="F4" s="21" t="s">
        <v>9</v>
      </c>
      <c r="G4" s="19" t="s">
        <v>6</v>
      </c>
      <c r="H4" s="22" t="s">
        <v>7</v>
      </c>
      <c r="I4" s="23" t="s">
        <v>8</v>
      </c>
    </row>
    <row r="5" spans="1:16" s="3" customFormat="1" ht="18" customHeight="1">
      <c r="A5" s="7" t="s">
        <v>26</v>
      </c>
      <c r="B5" s="55" t="s">
        <v>173</v>
      </c>
      <c r="C5" s="55" t="s">
        <v>156</v>
      </c>
      <c r="D5" s="8" t="s">
        <v>161</v>
      </c>
      <c r="E5" s="59" t="s">
        <v>174</v>
      </c>
      <c r="F5" s="36">
        <v>0.02361111111111111</v>
      </c>
      <c r="G5" s="8" t="str">
        <f aca="true" t="shared" si="0" ref="G5:G36">TEXT(INT((HOUR(F5)*3600+MINUTE(F5)*60+SECOND(F5))/$I$3/60),"0")&amp;"."&amp;TEXT(MOD((HOUR(F5)*3600+MINUTE(F5)*60+SECOND(F5))/$I$3,60),"00")&amp;"/km"</f>
        <v>3.24/km</v>
      </c>
      <c r="H5" s="36">
        <f aca="true" t="shared" si="1" ref="H5:H36">F5-$F$5</f>
        <v>0</v>
      </c>
      <c r="I5" s="9">
        <f>F5-INDEX($F$5:$F$168,MATCH(D5,$D$5:$D$168,0))</f>
        <v>0</v>
      </c>
      <c r="J5" s="40"/>
      <c r="K5" s="40"/>
      <c r="L5" s="40"/>
      <c r="M5" s="48"/>
      <c r="N5" s="40"/>
      <c r="O5" s="40"/>
      <c r="P5" s="40"/>
    </row>
    <row r="6" spans="1:16" s="3" customFormat="1" ht="18" customHeight="1">
      <c r="A6" s="30" t="s">
        <v>27</v>
      </c>
      <c r="B6" s="56" t="s">
        <v>175</v>
      </c>
      <c r="C6" s="56" t="s">
        <v>24</v>
      </c>
      <c r="D6" s="31" t="s">
        <v>161</v>
      </c>
      <c r="E6" s="59" t="s">
        <v>176</v>
      </c>
      <c r="F6" s="37">
        <v>0.024444444444444446</v>
      </c>
      <c r="G6" s="31" t="str">
        <f t="shared" si="0"/>
        <v>3.31/km</v>
      </c>
      <c r="H6" s="37">
        <f t="shared" si="1"/>
        <v>0.0008333333333333352</v>
      </c>
      <c r="I6" s="32">
        <f aca="true" t="shared" si="2" ref="I6:I69">F6-INDEX($F$5:$F$168,MATCH(D6,$D$5:$D$168,0))</f>
        <v>0.0008333333333333352</v>
      </c>
      <c r="J6" s="40"/>
      <c r="K6" s="40"/>
      <c r="L6" s="40"/>
      <c r="M6" s="48"/>
      <c r="N6" s="40"/>
      <c r="O6" s="40"/>
      <c r="P6" s="40"/>
    </row>
    <row r="7" spans="1:16" s="3" customFormat="1" ht="18" customHeight="1">
      <c r="A7" s="30" t="s">
        <v>28</v>
      </c>
      <c r="B7" s="56" t="s">
        <v>177</v>
      </c>
      <c r="C7" s="56" t="s">
        <v>131</v>
      </c>
      <c r="D7" s="31" t="s">
        <v>159</v>
      </c>
      <c r="E7" s="59" t="s">
        <v>163</v>
      </c>
      <c r="F7" s="37">
        <v>0.02512731481481481</v>
      </c>
      <c r="G7" s="31" t="str">
        <f t="shared" si="0"/>
        <v>3.37/km</v>
      </c>
      <c r="H7" s="37">
        <f t="shared" si="1"/>
        <v>0.0015162037037037002</v>
      </c>
      <c r="I7" s="32">
        <f t="shared" si="2"/>
        <v>0</v>
      </c>
      <c r="J7" s="40"/>
      <c r="K7" s="40"/>
      <c r="L7" s="40"/>
      <c r="M7" s="48"/>
      <c r="N7" s="40"/>
      <c r="O7" s="40"/>
      <c r="P7" s="40"/>
    </row>
    <row r="8" spans="1:16" s="3" customFormat="1" ht="18" customHeight="1">
      <c r="A8" s="30" t="s">
        <v>29</v>
      </c>
      <c r="B8" s="56" t="s">
        <v>178</v>
      </c>
      <c r="C8" s="56" t="s">
        <v>20</v>
      </c>
      <c r="D8" s="31" t="s">
        <v>161</v>
      </c>
      <c r="E8" s="59" t="s">
        <v>179</v>
      </c>
      <c r="F8" s="37">
        <v>0.02576388888888889</v>
      </c>
      <c r="G8" s="31" t="str">
        <f t="shared" si="0"/>
        <v>3.43/km</v>
      </c>
      <c r="H8" s="37">
        <f t="shared" si="1"/>
        <v>0.0021527777777777812</v>
      </c>
      <c r="I8" s="32">
        <f t="shared" si="2"/>
        <v>0.0021527777777777812</v>
      </c>
      <c r="J8" s="40"/>
      <c r="K8" s="40"/>
      <c r="L8" s="40"/>
      <c r="M8" s="48"/>
      <c r="N8" s="40"/>
      <c r="O8" s="40"/>
      <c r="P8" s="40"/>
    </row>
    <row r="9" spans="1:16" s="3" customFormat="1" ht="18" customHeight="1">
      <c r="A9" s="30" t="s">
        <v>30</v>
      </c>
      <c r="B9" s="56" t="s">
        <v>180</v>
      </c>
      <c r="C9" s="56" t="s">
        <v>18</v>
      </c>
      <c r="D9" s="31" t="s">
        <v>158</v>
      </c>
      <c r="E9" s="59" t="s">
        <v>181</v>
      </c>
      <c r="F9" s="37">
        <v>0.025902777777777775</v>
      </c>
      <c r="G9" s="31" t="str">
        <f t="shared" si="0"/>
        <v>3.44/km</v>
      </c>
      <c r="H9" s="37">
        <f t="shared" si="1"/>
        <v>0.002291666666666664</v>
      </c>
      <c r="I9" s="32">
        <f t="shared" si="2"/>
        <v>0</v>
      </c>
      <c r="J9" s="40"/>
      <c r="K9" s="40"/>
      <c r="L9" s="40"/>
      <c r="M9" s="48"/>
      <c r="N9" s="40"/>
      <c r="O9" s="40"/>
      <c r="P9" s="40"/>
    </row>
    <row r="10" spans="1:16" s="3" customFormat="1" ht="18" customHeight="1">
      <c r="A10" s="30" t="s">
        <v>31</v>
      </c>
      <c r="B10" s="56" t="s">
        <v>182</v>
      </c>
      <c r="C10" s="56" t="s">
        <v>13</v>
      </c>
      <c r="D10" s="31" t="s">
        <v>164</v>
      </c>
      <c r="E10" s="59" t="s">
        <v>183</v>
      </c>
      <c r="F10" s="37">
        <v>0.025983796296296297</v>
      </c>
      <c r="G10" s="31" t="str">
        <f t="shared" si="0"/>
        <v>3.45/km</v>
      </c>
      <c r="H10" s="37">
        <f t="shared" si="1"/>
        <v>0.002372685185185186</v>
      </c>
      <c r="I10" s="32">
        <f t="shared" si="2"/>
        <v>0</v>
      </c>
      <c r="J10" s="40"/>
      <c r="K10" s="40"/>
      <c r="L10" s="40"/>
      <c r="M10" s="48"/>
      <c r="N10" s="40"/>
      <c r="O10" s="40"/>
      <c r="P10" s="40"/>
    </row>
    <row r="11" spans="1:16" s="3" customFormat="1" ht="18" customHeight="1">
      <c r="A11" s="30" t="s">
        <v>32</v>
      </c>
      <c r="B11" s="56" t="s">
        <v>184</v>
      </c>
      <c r="C11" s="56" t="s">
        <v>16</v>
      </c>
      <c r="D11" s="31" t="s">
        <v>169</v>
      </c>
      <c r="E11" s="59" t="s">
        <v>185</v>
      </c>
      <c r="F11" s="37">
        <v>0.026122685185185183</v>
      </c>
      <c r="G11" s="31" t="str">
        <f t="shared" si="0"/>
        <v>3.46/km</v>
      </c>
      <c r="H11" s="37">
        <f t="shared" si="1"/>
        <v>0.0025115740740740723</v>
      </c>
      <c r="I11" s="32">
        <f t="shared" si="2"/>
        <v>0</v>
      </c>
      <c r="J11" s="40"/>
      <c r="K11" s="40"/>
      <c r="L11" s="40"/>
      <c r="M11" s="48"/>
      <c r="N11" s="40"/>
      <c r="O11" s="40"/>
      <c r="P11" s="40"/>
    </row>
    <row r="12" spans="1:16" s="3" customFormat="1" ht="18" customHeight="1">
      <c r="A12" s="30" t="s">
        <v>33</v>
      </c>
      <c r="B12" s="56" t="s">
        <v>186</v>
      </c>
      <c r="C12" s="56" t="s">
        <v>187</v>
      </c>
      <c r="D12" s="31" t="s">
        <v>161</v>
      </c>
      <c r="E12" s="59" t="s">
        <v>174</v>
      </c>
      <c r="F12" s="37">
        <v>0.02642361111111111</v>
      </c>
      <c r="G12" s="31" t="str">
        <f t="shared" si="0"/>
        <v>3.48/km</v>
      </c>
      <c r="H12" s="37">
        <f t="shared" si="1"/>
        <v>0.002812499999999999</v>
      </c>
      <c r="I12" s="32">
        <f t="shared" si="2"/>
        <v>0.002812499999999999</v>
      </c>
      <c r="J12" s="40"/>
      <c r="K12" s="40"/>
      <c r="L12" s="40"/>
      <c r="M12" s="48"/>
      <c r="N12" s="40"/>
      <c r="O12" s="40"/>
      <c r="P12" s="40"/>
    </row>
    <row r="13" spans="1:16" s="3" customFormat="1" ht="18" customHeight="1">
      <c r="A13" s="30" t="s">
        <v>34</v>
      </c>
      <c r="B13" s="56" t="s">
        <v>188</v>
      </c>
      <c r="C13" s="56" t="s">
        <v>18</v>
      </c>
      <c r="D13" s="31" t="s">
        <v>168</v>
      </c>
      <c r="E13" s="59" t="s">
        <v>189</v>
      </c>
      <c r="F13" s="37">
        <v>0.02702546296296296</v>
      </c>
      <c r="G13" s="31" t="str">
        <f t="shared" si="0"/>
        <v>3.54/km</v>
      </c>
      <c r="H13" s="37">
        <f t="shared" si="1"/>
        <v>0.003414351851851849</v>
      </c>
      <c r="I13" s="32">
        <f t="shared" si="2"/>
        <v>0</v>
      </c>
      <c r="J13" s="40"/>
      <c r="K13" s="40"/>
      <c r="L13" s="40"/>
      <c r="M13" s="48"/>
      <c r="N13" s="40"/>
      <c r="O13" s="40"/>
      <c r="P13" s="40"/>
    </row>
    <row r="14" spans="1:16" s="3" customFormat="1" ht="18" customHeight="1">
      <c r="A14" s="30" t="s">
        <v>35</v>
      </c>
      <c r="B14" s="56" t="s">
        <v>190</v>
      </c>
      <c r="C14" s="56" t="s">
        <v>191</v>
      </c>
      <c r="D14" s="31" t="s">
        <v>159</v>
      </c>
      <c r="E14" s="59" t="s">
        <v>174</v>
      </c>
      <c r="F14" s="37">
        <v>0.027060185185185187</v>
      </c>
      <c r="G14" s="31" t="str">
        <f t="shared" si="0"/>
        <v>3.54/km</v>
      </c>
      <c r="H14" s="37">
        <f t="shared" si="1"/>
        <v>0.0034490740740740766</v>
      </c>
      <c r="I14" s="32">
        <f t="shared" si="2"/>
        <v>0.0019328703703703765</v>
      </c>
      <c r="J14" s="40"/>
      <c r="K14" s="40"/>
      <c r="L14" s="40"/>
      <c r="M14" s="48"/>
      <c r="N14" s="40"/>
      <c r="O14" s="40"/>
      <c r="P14" s="40"/>
    </row>
    <row r="15" spans="1:16" s="3" customFormat="1" ht="18" customHeight="1">
      <c r="A15" s="30" t="s">
        <v>36</v>
      </c>
      <c r="B15" s="56" t="s">
        <v>192</v>
      </c>
      <c r="C15" s="56" t="s">
        <v>145</v>
      </c>
      <c r="D15" s="31" t="s">
        <v>158</v>
      </c>
      <c r="E15" s="59" t="s">
        <v>193</v>
      </c>
      <c r="F15" s="37">
        <v>0.027314814814814816</v>
      </c>
      <c r="G15" s="31" t="str">
        <f t="shared" si="0"/>
        <v>3.56/km</v>
      </c>
      <c r="H15" s="37">
        <f t="shared" si="1"/>
        <v>0.0037037037037037056</v>
      </c>
      <c r="I15" s="32">
        <f t="shared" si="2"/>
        <v>0.0014120370370370415</v>
      </c>
      <c r="J15" s="40"/>
      <c r="K15" s="40"/>
      <c r="L15" s="40"/>
      <c r="M15" s="48"/>
      <c r="N15" s="40"/>
      <c r="O15" s="40"/>
      <c r="P15" s="40"/>
    </row>
    <row r="16" spans="1:16" s="3" customFormat="1" ht="18" customHeight="1">
      <c r="A16" s="30" t="s">
        <v>37</v>
      </c>
      <c r="B16" s="56" t="s">
        <v>194</v>
      </c>
      <c r="C16" s="56" t="s">
        <v>137</v>
      </c>
      <c r="D16" s="31" t="s">
        <v>160</v>
      </c>
      <c r="E16" s="59" t="s">
        <v>195</v>
      </c>
      <c r="F16" s="37">
        <v>0.02783564814814815</v>
      </c>
      <c r="G16" s="31" t="str">
        <f t="shared" si="0"/>
        <v>4.01/km</v>
      </c>
      <c r="H16" s="37">
        <f t="shared" si="1"/>
        <v>0.0042245370370370405</v>
      </c>
      <c r="I16" s="32">
        <f t="shared" si="2"/>
        <v>0</v>
      </c>
      <c r="J16" s="40"/>
      <c r="K16" s="40"/>
      <c r="L16" s="40"/>
      <c r="M16" s="48"/>
      <c r="N16" s="40"/>
      <c r="O16" s="40"/>
      <c r="P16" s="40"/>
    </row>
    <row r="17" spans="1:16" s="3" customFormat="1" ht="18" customHeight="1">
      <c r="A17" s="30" t="s">
        <v>38</v>
      </c>
      <c r="B17" s="56" t="s">
        <v>151</v>
      </c>
      <c r="C17" s="56" t="s">
        <v>156</v>
      </c>
      <c r="D17" s="31" t="s">
        <v>160</v>
      </c>
      <c r="E17" s="59" t="s">
        <v>174</v>
      </c>
      <c r="F17" s="37">
        <v>0.027951388888888887</v>
      </c>
      <c r="G17" s="31" t="str">
        <f t="shared" si="0"/>
        <v>4.02/km</v>
      </c>
      <c r="H17" s="37">
        <f t="shared" si="1"/>
        <v>0.004340277777777776</v>
      </c>
      <c r="I17" s="32">
        <f t="shared" si="2"/>
        <v>0.0001157407407407357</v>
      </c>
      <c r="J17" s="40"/>
      <c r="K17" s="40"/>
      <c r="L17" s="40"/>
      <c r="M17" s="48"/>
      <c r="N17" s="40"/>
      <c r="O17" s="40"/>
      <c r="P17" s="40"/>
    </row>
    <row r="18" spans="1:16" s="3" customFormat="1" ht="18" customHeight="1">
      <c r="A18" s="30" t="s">
        <v>39</v>
      </c>
      <c r="B18" s="56" t="s">
        <v>196</v>
      </c>
      <c r="C18" s="56" t="s">
        <v>197</v>
      </c>
      <c r="D18" s="31" t="s">
        <v>168</v>
      </c>
      <c r="E18" s="59" t="s">
        <v>144</v>
      </c>
      <c r="F18" s="37">
        <v>0.028391203703703707</v>
      </c>
      <c r="G18" s="31" t="str">
        <f t="shared" si="0"/>
        <v>4.05/km</v>
      </c>
      <c r="H18" s="37">
        <f t="shared" si="1"/>
        <v>0.004780092592592596</v>
      </c>
      <c r="I18" s="32">
        <f t="shared" si="2"/>
        <v>0.0013657407407407472</v>
      </c>
      <c r="J18" s="40"/>
      <c r="K18" s="40"/>
      <c r="L18" s="40"/>
      <c r="M18" s="48"/>
      <c r="N18" s="40"/>
      <c r="O18" s="40"/>
      <c r="P18" s="40"/>
    </row>
    <row r="19" spans="1:16" s="3" customFormat="1" ht="18" customHeight="1">
      <c r="A19" s="30" t="s">
        <v>40</v>
      </c>
      <c r="B19" s="56" t="s">
        <v>198</v>
      </c>
      <c r="C19" s="56" t="s">
        <v>147</v>
      </c>
      <c r="D19" s="31" t="s">
        <v>164</v>
      </c>
      <c r="E19" s="59" t="s">
        <v>199</v>
      </c>
      <c r="F19" s="37">
        <v>0.029131944444444446</v>
      </c>
      <c r="G19" s="31" t="str">
        <f t="shared" si="0"/>
        <v>4.12/km</v>
      </c>
      <c r="H19" s="37">
        <f t="shared" si="1"/>
        <v>0.005520833333333336</v>
      </c>
      <c r="I19" s="32">
        <f t="shared" si="2"/>
        <v>0.00314814814814815</v>
      </c>
      <c r="J19" s="40"/>
      <c r="K19" s="40"/>
      <c r="L19" s="40"/>
      <c r="M19" s="48"/>
      <c r="N19" s="40"/>
      <c r="O19" s="40"/>
      <c r="P19" s="40"/>
    </row>
    <row r="20" spans="1:16" s="3" customFormat="1" ht="18" customHeight="1">
      <c r="A20" s="30" t="s">
        <v>42</v>
      </c>
      <c r="B20" s="56" t="s">
        <v>200</v>
      </c>
      <c r="C20" s="56" t="s">
        <v>22</v>
      </c>
      <c r="D20" s="31" t="s">
        <v>168</v>
      </c>
      <c r="E20" s="59" t="s">
        <v>185</v>
      </c>
      <c r="F20" s="37">
        <v>0.029166666666666664</v>
      </c>
      <c r="G20" s="31" t="str">
        <f t="shared" si="0"/>
        <v>4.12/km</v>
      </c>
      <c r="H20" s="37">
        <f t="shared" si="1"/>
        <v>0.005555555555555553</v>
      </c>
      <c r="I20" s="32">
        <f t="shared" si="2"/>
        <v>0.002141203703703704</v>
      </c>
      <c r="J20" s="40"/>
      <c r="K20" s="40"/>
      <c r="L20" s="40"/>
      <c r="M20" s="48"/>
      <c r="N20" s="40"/>
      <c r="O20" s="40"/>
      <c r="P20" s="40"/>
    </row>
    <row r="21" spans="1:16" ht="18" customHeight="1">
      <c r="A21" s="30" t="s">
        <v>43</v>
      </c>
      <c r="B21" s="56" t="s">
        <v>201</v>
      </c>
      <c r="C21" s="56" t="s">
        <v>22</v>
      </c>
      <c r="D21" s="31" t="s">
        <v>169</v>
      </c>
      <c r="E21" s="59" t="s">
        <v>185</v>
      </c>
      <c r="F21" s="37">
        <v>0.02918981481481481</v>
      </c>
      <c r="G21" s="31" t="str">
        <f t="shared" si="0"/>
        <v>4.12/km</v>
      </c>
      <c r="H21" s="37">
        <f t="shared" si="1"/>
        <v>0.0055787037037037</v>
      </c>
      <c r="I21" s="32">
        <f t="shared" si="2"/>
        <v>0.003067129629629628</v>
      </c>
      <c r="J21" s="40"/>
      <c r="K21" s="40"/>
      <c r="L21" s="40"/>
      <c r="M21" s="48"/>
      <c r="N21" s="40"/>
      <c r="O21" s="40"/>
      <c r="P21" s="40"/>
    </row>
    <row r="22" spans="1:16" ht="18" customHeight="1">
      <c r="A22" s="30" t="s">
        <v>44</v>
      </c>
      <c r="B22" s="56" t="s">
        <v>202</v>
      </c>
      <c r="C22" s="56" t="s">
        <v>135</v>
      </c>
      <c r="D22" s="31" t="s">
        <v>159</v>
      </c>
      <c r="E22" s="59" t="s">
        <v>203</v>
      </c>
      <c r="F22" s="37">
        <v>0.029317129629629634</v>
      </c>
      <c r="G22" s="31" t="str">
        <f t="shared" si="0"/>
        <v>4.13/km</v>
      </c>
      <c r="H22" s="37">
        <f t="shared" si="1"/>
        <v>0.0057060185185185235</v>
      </c>
      <c r="I22" s="32">
        <f t="shared" si="2"/>
        <v>0.004189814814814823</v>
      </c>
      <c r="J22" s="40"/>
      <c r="K22" s="40"/>
      <c r="L22" s="40"/>
      <c r="M22" s="48"/>
      <c r="N22" s="40"/>
      <c r="O22" s="40"/>
      <c r="P22" s="40"/>
    </row>
    <row r="23" spans="1:16" ht="18" customHeight="1">
      <c r="A23" s="30" t="s">
        <v>45</v>
      </c>
      <c r="B23" s="56" t="s">
        <v>204</v>
      </c>
      <c r="C23" s="56" t="s">
        <v>19</v>
      </c>
      <c r="D23" s="31" t="s">
        <v>161</v>
      </c>
      <c r="E23" s="59" t="s">
        <v>205</v>
      </c>
      <c r="F23" s="37">
        <v>0.029583333333333336</v>
      </c>
      <c r="G23" s="31" t="str">
        <f t="shared" si="0"/>
        <v>4.16/km</v>
      </c>
      <c r="H23" s="37">
        <f t="shared" si="1"/>
        <v>0.005972222222222226</v>
      </c>
      <c r="I23" s="32">
        <f t="shared" si="2"/>
        <v>0.005972222222222226</v>
      </c>
      <c r="J23" s="40"/>
      <c r="K23" s="40"/>
      <c r="L23" s="40"/>
      <c r="M23" s="48"/>
      <c r="N23" s="40"/>
      <c r="O23" s="40"/>
      <c r="P23" s="40"/>
    </row>
    <row r="24" spans="1:16" ht="18" customHeight="1">
      <c r="A24" s="30" t="s">
        <v>46</v>
      </c>
      <c r="B24" s="56" t="s">
        <v>206</v>
      </c>
      <c r="C24" s="56" t="s">
        <v>127</v>
      </c>
      <c r="D24" s="31" t="s">
        <v>169</v>
      </c>
      <c r="E24" s="59" t="s">
        <v>185</v>
      </c>
      <c r="F24" s="37">
        <v>0.030034722222222223</v>
      </c>
      <c r="G24" s="31" t="str">
        <f t="shared" si="0"/>
        <v>4.20/km</v>
      </c>
      <c r="H24" s="37">
        <f t="shared" si="1"/>
        <v>0.006423611111111113</v>
      </c>
      <c r="I24" s="32">
        <f t="shared" si="2"/>
        <v>0.00391203703703704</v>
      </c>
      <c r="J24" s="40"/>
      <c r="K24" s="40"/>
      <c r="L24" s="40"/>
      <c r="M24" s="48"/>
      <c r="N24" s="40"/>
      <c r="O24" s="40"/>
      <c r="P24" s="40"/>
    </row>
    <row r="25" spans="1:16" ht="18" customHeight="1">
      <c r="A25" s="30" t="s">
        <v>47</v>
      </c>
      <c r="B25" s="56" t="s">
        <v>207</v>
      </c>
      <c r="C25" s="56" t="s">
        <v>41</v>
      </c>
      <c r="D25" s="31" t="s">
        <v>159</v>
      </c>
      <c r="E25" s="59" t="s">
        <v>208</v>
      </c>
      <c r="F25" s="37">
        <v>0.030185185185185186</v>
      </c>
      <c r="G25" s="31" t="str">
        <f t="shared" si="0"/>
        <v>4.21/km</v>
      </c>
      <c r="H25" s="37">
        <f t="shared" si="1"/>
        <v>0.006574074074074076</v>
      </c>
      <c r="I25" s="32">
        <f t="shared" si="2"/>
        <v>0.005057870370370376</v>
      </c>
      <c r="J25" s="40"/>
      <c r="K25" s="40"/>
      <c r="L25" s="40"/>
      <c r="M25" s="48"/>
      <c r="N25" s="40"/>
      <c r="O25" s="40"/>
      <c r="P25" s="40"/>
    </row>
    <row r="26" spans="1:16" ht="18" customHeight="1">
      <c r="A26" s="30" t="s">
        <v>48</v>
      </c>
      <c r="B26" s="56" t="s">
        <v>209</v>
      </c>
      <c r="C26" s="56" t="s">
        <v>149</v>
      </c>
      <c r="D26" s="31" t="s">
        <v>164</v>
      </c>
      <c r="E26" s="59" t="s">
        <v>210</v>
      </c>
      <c r="F26" s="37">
        <v>0.03023148148148148</v>
      </c>
      <c r="G26" s="31" t="str">
        <f t="shared" si="0"/>
        <v>4.21/km</v>
      </c>
      <c r="H26" s="37">
        <f t="shared" si="1"/>
        <v>0.00662037037037037</v>
      </c>
      <c r="I26" s="32">
        <f t="shared" si="2"/>
        <v>0.004247685185185184</v>
      </c>
      <c r="J26" s="40"/>
      <c r="K26" s="40"/>
      <c r="L26" s="40"/>
      <c r="M26" s="48"/>
      <c r="N26" s="40"/>
      <c r="O26" s="40"/>
      <c r="P26" s="40"/>
    </row>
    <row r="27" spans="1:16" ht="18" customHeight="1">
      <c r="A27" s="30" t="s">
        <v>49</v>
      </c>
      <c r="B27" s="56" t="s">
        <v>171</v>
      </c>
      <c r="C27" s="56" t="s">
        <v>128</v>
      </c>
      <c r="D27" s="31" t="s">
        <v>211</v>
      </c>
      <c r="E27" s="59" t="s">
        <v>176</v>
      </c>
      <c r="F27" s="37">
        <v>0.03025462962962963</v>
      </c>
      <c r="G27" s="31" t="str">
        <f t="shared" si="0"/>
        <v>4.21/km</v>
      </c>
      <c r="H27" s="37">
        <f t="shared" si="1"/>
        <v>0.006643518518518521</v>
      </c>
      <c r="I27" s="32">
        <f t="shared" si="2"/>
        <v>0</v>
      </c>
      <c r="J27" s="40"/>
      <c r="K27" s="40"/>
      <c r="L27" s="40"/>
      <c r="M27" s="48"/>
      <c r="N27" s="40"/>
      <c r="O27" s="40"/>
      <c r="P27" s="40"/>
    </row>
    <row r="28" spans="1:16" ht="18" customHeight="1">
      <c r="A28" s="30" t="s">
        <v>50</v>
      </c>
      <c r="B28" s="56" t="s">
        <v>212</v>
      </c>
      <c r="C28" s="56" t="s">
        <v>138</v>
      </c>
      <c r="D28" s="31" t="s">
        <v>160</v>
      </c>
      <c r="E28" s="59" t="s">
        <v>185</v>
      </c>
      <c r="F28" s="37">
        <v>0.030324074074074073</v>
      </c>
      <c r="G28" s="31" t="str">
        <f t="shared" si="0"/>
        <v>4.22/km</v>
      </c>
      <c r="H28" s="37">
        <f t="shared" si="1"/>
        <v>0.006712962962962962</v>
      </c>
      <c r="I28" s="32">
        <f t="shared" si="2"/>
        <v>0.0024884259259259217</v>
      </c>
      <c r="J28" s="40"/>
      <c r="K28" s="40"/>
      <c r="L28" s="40"/>
      <c r="M28" s="48"/>
      <c r="N28" s="40"/>
      <c r="O28" s="40"/>
      <c r="P28" s="40"/>
    </row>
    <row r="29" spans="1:16" ht="18" customHeight="1">
      <c r="A29" s="30" t="s">
        <v>51</v>
      </c>
      <c r="B29" s="56" t="s">
        <v>140</v>
      </c>
      <c r="C29" s="56" t="s">
        <v>15</v>
      </c>
      <c r="D29" s="31" t="s">
        <v>168</v>
      </c>
      <c r="E29" s="59" t="s">
        <v>174</v>
      </c>
      <c r="F29" s="37">
        <v>0.03074074074074074</v>
      </c>
      <c r="G29" s="31" t="str">
        <f t="shared" si="0"/>
        <v>4.26/km</v>
      </c>
      <c r="H29" s="37">
        <f t="shared" si="1"/>
        <v>0.007129629629629628</v>
      </c>
      <c r="I29" s="32">
        <f t="shared" si="2"/>
        <v>0.003715277777777779</v>
      </c>
      <c r="J29" s="40"/>
      <c r="K29" s="40"/>
      <c r="L29" s="40"/>
      <c r="M29" s="48"/>
      <c r="N29" s="40"/>
      <c r="O29" s="40"/>
      <c r="P29" s="40"/>
    </row>
    <row r="30" spans="1:16" ht="18" customHeight="1">
      <c r="A30" s="30" t="s">
        <v>52</v>
      </c>
      <c r="B30" s="56" t="s">
        <v>213</v>
      </c>
      <c r="C30" s="56" t="s">
        <v>21</v>
      </c>
      <c r="D30" s="31" t="s">
        <v>168</v>
      </c>
      <c r="E30" s="59" t="s">
        <v>174</v>
      </c>
      <c r="F30" s="37">
        <v>0.031111111111111107</v>
      </c>
      <c r="G30" s="31" t="str">
        <f t="shared" si="0"/>
        <v>4.29/km</v>
      </c>
      <c r="H30" s="37">
        <f t="shared" si="1"/>
        <v>0.007499999999999996</v>
      </c>
      <c r="I30" s="32">
        <f t="shared" si="2"/>
        <v>0.004085648148148147</v>
      </c>
      <c r="J30" s="40"/>
      <c r="K30" s="40"/>
      <c r="L30" s="40"/>
      <c r="M30" s="48"/>
      <c r="N30" s="40"/>
      <c r="O30" s="40"/>
      <c r="P30" s="40"/>
    </row>
    <row r="31" spans="1:16" ht="18" customHeight="1">
      <c r="A31" s="30" t="s">
        <v>53</v>
      </c>
      <c r="B31" s="56" t="s">
        <v>214</v>
      </c>
      <c r="C31" s="56" t="s">
        <v>152</v>
      </c>
      <c r="D31" s="31" t="s">
        <v>169</v>
      </c>
      <c r="E31" s="59" t="s">
        <v>174</v>
      </c>
      <c r="F31" s="37">
        <v>0.03113425925925926</v>
      </c>
      <c r="G31" s="31" t="str">
        <f t="shared" si="0"/>
        <v>4.29/km</v>
      </c>
      <c r="H31" s="37">
        <f t="shared" si="1"/>
        <v>0.00752314814814815</v>
      </c>
      <c r="I31" s="32">
        <f t="shared" si="2"/>
        <v>0.005011574074074078</v>
      </c>
      <c r="J31" s="40"/>
      <c r="K31" s="40"/>
      <c r="L31" s="40"/>
      <c r="M31" s="48"/>
      <c r="N31" s="40"/>
      <c r="O31" s="40"/>
      <c r="P31" s="40"/>
    </row>
    <row r="32" spans="1:16" ht="18" customHeight="1">
      <c r="A32" s="30" t="s">
        <v>54</v>
      </c>
      <c r="B32" s="56" t="s">
        <v>215</v>
      </c>
      <c r="C32" s="56" t="s">
        <v>216</v>
      </c>
      <c r="D32" s="31" t="s">
        <v>159</v>
      </c>
      <c r="E32" s="59" t="s">
        <v>174</v>
      </c>
      <c r="F32" s="37">
        <v>0.031180555555555555</v>
      </c>
      <c r="G32" s="31" t="str">
        <f t="shared" si="0"/>
        <v>4.29/km</v>
      </c>
      <c r="H32" s="37">
        <f t="shared" si="1"/>
        <v>0.007569444444444445</v>
      </c>
      <c r="I32" s="32">
        <f t="shared" si="2"/>
        <v>0.0060532407407407444</v>
      </c>
      <c r="J32" s="40"/>
      <c r="K32" s="40"/>
      <c r="L32" s="40"/>
      <c r="M32" s="48"/>
      <c r="N32" s="40"/>
      <c r="O32" s="40"/>
      <c r="P32" s="40"/>
    </row>
    <row r="33" spans="1:16" ht="18" customHeight="1">
      <c r="A33" s="30" t="s">
        <v>55</v>
      </c>
      <c r="B33" s="56" t="s">
        <v>217</v>
      </c>
      <c r="C33" s="56" t="s">
        <v>218</v>
      </c>
      <c r="D33" s="31" t="s">
        <v>167</v>
      </c>
      <c r="E33" s="59" t="s">
        <v>176</v>
      </c>
      <c r="F33" s="37">
        <v>0.03123842592592593</v>
      </c>
      <c r="G33" s="31" t="str">
        <f t="shared" si="0"/>
        <v>4.30/km</v>
      </c>
      <c r="H33" s="37">
        <f t="shared" si="1"/>
        <v>0.007627314814814819</v>
      </c>
      <c r="I33" s="32">
        <f t="shared" si="2"/>
        <v>0</v>
      </c>
      <c r="J33" s="40"/>
      <c r="K33" s="40"/>
      <c r="L33" s="40"/>
      <c r="M33" s="48"/>
      <c r="N33" s="40"/>
      <c r="O33" s="40"/>
      <c r="P33" s="40"/>
    </row>
    <row r="34" spans="1:16" ht="18" customHeight="1">
      <c r="A34" s="30" t="s">
        <v>56</v>
      </c>
      <c r="B34" s="56" t="s">
        <v>219</v>
      </c>
      <c r="C34" s="56" t="s">
        <v>19</v>
      </c>
      <c r="D34" s="31" t="s">
        <v>160</v>
      </c>
      <c r="E34" s="59" t="s">
        <v>183</v>
      </c>
      <c r="F34" s="37">
        <v>0.03127314814814815</v>
      </c>
      <c r="G34" s="31" t="str">
        <f t="shared" si="0"/>
        <v>4.30/km</v>
      </c>
      <c r="H34" s="37">
        <f t="shared" si="1"/>
        <v>0.007662037037037037</v>
      </c>
      <c r="I34" s="32">
        <f t="shared" si="2"/>
        <v>0.003437499999999996</v>
      </c>
      <c r="J34" s="40"/>
      <c r="K34" s="40"/>
      <c r="L34" s="40"/>
      <c r="M34" s="48"/>
      <c r="N34" s="40"/>
      <c r="O34" s="40"/>
      <c r="P34" s="40"/>
    </row>
    <row r="35" spans="1:9" ht="18" customHeight="1">
      <c r="A35" s="30" t="s">
        <v>57</v>
      </c>
      <c r="B35" s="56" t="s">
        <v>220</v>
      </c>
      <c r="C35" s="56" t="s">
        <v>15</v>
      </c>
      <c r="D35" s="31" t="s">
        <v>167</v>
      </c>
      <c r="E35" s="59" t="s">
        <v>144</v>
      </c>
      <c r="F35" s="37">
        <v>0.03181712962962963</v>
      </c>
      <c r="G35" s="31" t="str">
        <f t="shared" si="0"/>
        <v>4.35/km</v>
      </c>
      <c r="H35" s="37">
        <f t="shared" si="1"/>
        <v>0.008206018518518522</v>
      </c>
      <c r="I35" s="32">
        <f t="shared" si="2"/>
        <v>0.0005787037037037028</v>
      </c>
    </row>
    <row r="36" spans="1:9" ht="18" customHeight="1">
      <c r="A36" s="30" t="s">
        <v>58</v>
      </c>
      <c r="B36" s="56" t="s">
        <v>221</v>
      </c>
      <c r="C36" s="56" t="s">
        <v>132</v>
      </c>
      <c r="D36" s="31" t="s">
        <v>168</v>
      </c>
      <c r="E36" s="59" t="s">
        <v>174</v>
      </c>
      <c r="F36" s="37">
        <v>0.03185185185185185</v>
      </c>
      <c r="G36" s="31" t="str">
        <f t="shared" si="0"/>
        <v>4.35/km</v>
      </c>
      <c r="H36" s="37">
        <f t="shared" si="1"/>
        <v>0.008240740740740743</v>
      </c>
      <c r="I36" s="32">
        <f t="shared" si="2"/>
        <v>0.004826388888888894</v>
      </c>
    </row>
    <row r="37" spans="1:9" ht="18" customHeight="1">
      <c r="A37" s="30" t="s">
        <v>59</v>
      </c>
      <c r="B37" s="56" t="s">
        <v>222</v>
      </c>
      <c r="C37" s="56" t="s">
        <v>15</v>
      </c>
      <c r="D37" s="31" t="s">
        <v>159</v>
      </c>
      <c r="E37" s="59" t="s">
        <v>174</v>
      </c>
      <c r="F37" s="37">
        <v>0.0319212962962963</v>
      </c>
      <c r="G37" s="31" t="str">
        <f aca="true" t="shared" si="3" ref="G37:G100">TEXT(INT((HOUR(F37)*3600+MINUTE(F37)*60+SECOND(F37))/$I$3/60),"0")&amp;"."&amp;TEXT(MOD((HOUR(F37)*3600+MINUTE(F37)*60+SECOND(F37))/$I$3,60),"00")&amp;"/km"</f>
        <v>4.36/km</v>
      </c>
      <c r="H37" s="37">
        <f aca="true" t="shared" si="4" ref="H37:H66">F37-$F$5</f>
        <v>0.008310185185185191</v>
      </c>
      <c r="I37" s="32">
        <f t="shared" si="2"/>
        <v>0.006793981481481491</v>
      </c>
    </row>
    <row r="38" spans="1:9" ht="18" customHeight="1">
      <c r="A38" s="30" t="s">
        <v>60</v>
      </c>
      <c r="B38" s="56" t="s">
        <v>223</v>
      </c>
      <c r="C38" s="56" t="s">
        <v>224</v>
      </c>
      <c r="D38" s="31" t="s">
        <v>159</v>
      </c>
      <c r="E38" s="59" t="s">
        <v>144</v>
      </c>
      <c r="F38" s="37">
        <v>0.03211805555555556</v>
      </c>
      <c r="G38" s="31" t="str">
        <f t="shared" si="3"/>
        <v>4.38/km</v>
      </c>
      <c r="H38" s="37">
        <f t="shared" si="4"/>
        <v>0.008506944444444449</v>
      </c>
      <c r="I38" s="32">
        <f t="shared" si="2"/>
        <v>0.006990740740740749</v>
      </c>
    </row>
    <row r="39" spans="1:9" ht="18" customHeight="1">
      <c r="A39" s="30" t="s">
        <v>61</v>
      </c>
      <c r="B39" s="56" t="s">
        <v>225</v>
      </c>
      <c r="C39" s="56" t="s">
        <v>136</v>
      </c>
      <c r="D39" s="31" t="s">
        <v>164</v>
      </c>
      <c r="E39" s="59" t="s">
        <v>226</v>
      </c>
      <c r="F39" s="37">
        <v>0.032199074074074074</v>
      </c>
      <c r="G39" s="31" t="str">
        <f t="shared" si="3"/>
        <v>4.38/km</v>
      </c>
      <c r="H39" s="37">
        <f t="shared" si="4"/>
        <v>0.008587962962962964</v>
      </c>
      <c r="I39" s="32">
        <f t="shared" si="2"/>
        <v>0.006215277777777778</v>
      </c>
    </row>
    <row r="40" spans="1:9" ht="18" customHeight="1">
      <c r="A40" s="30" t="s">
        <v>62</v>
      </c>
      <c r="B40" s="56" t="s">
        <v>227</v>
      </c>
      <c r="C40" s="56" t="s">
        <v>228</v>
      </c>
      <c r="D40" s="31" t="s">
        <v>168</v>
      </c>
      <c r="E40" s="59" t="s">
        <v>174</v>
      </c>
      <c r="F40" s="37">
        <v>0.032326388888888884</v>
      </c>
      <c r="G40" s="31" t="str">
        <f t="shared" si="3"/>
        <v>4.39/km</v>
      </c>
      <c r="H40" s="37">
        <f t="shared" si="4"/>
        <v>0.008715277777777773</v>
      </c>
      <c r="I40" s="32">
        <f t="shared" si="2"/>
        <v>0.005300925925925924</v>
      </c>
    </row>
    <row r="41" spans="1:9" ht="18" customHeight="1">
      <c r="A41" s="30" t="s">
        <v>63</v>
      </c>
      <c r="B41" s="56" t="s">
        <v>229</v>
      </c>
      <c r="C41" s="56" t="s">
        <v>14</v>
      </c>
      <c r="D41" s="31" t="s">
        <v>160</v>
      </c>
      <c r="E41" s="59" t="s">
        <v>174</v>
      </c>
      <c r="F41" s="37">
        <v>0.03252314814814815</v>
      </c>
      <c r="G41" s="31" t="str">
        <f t="shared" si="3"/>
        <v>4.41/km</v>
      </c>
      <c r="H41" s="37">
        <f t="shared" si="4"/>
        <v>0.008912037037037038</v>
      </c>
      <c r="I41" s="32">
        <f t="shared" si="2"/>
        <v>0.004687499999999997</v>
      </c>
    </row>
    <row r="42" spans="1:9" ht="18" customHeight="1">
      <c r="A42" s="30" t="s">
        <v>64</v>
      </c>
      <c r="B42" s="56" t="s">
        <v>230</v>
      </c>
      <c r="C42" s="56" t="s">
        <v>231</v>
      </c>
      <c r="D42" s="31" t="s">
        <v>160</v>
      </c>
      <c r="E42" s="59"/>
      <c r="F42" s="37">
        <v>0.03253472222222222</v>
      </c>
      <c r="G42" s="31" t="str">
        <f t="shared" si="3"/>
        <v>4.41/km</v>
      </c>
      <c r="H42" s="37">
        <f t="shared" si="4"/>
        <v>0.008923611111111111</v>
      </c>
      <c r="I42" s="32">
        <f t="shared" si="2"/>
        <v>0.004699074074074071</v>
      </c>
    </row>
    <row r="43" spans="1:9" ht="18" customHeight="1">
      <c r="A43" s="30" t="s">
        <v>65</v>
      </c>
      <c r="B43" s="56" t="s">
        <v>233</v>
      </c>
      <c r="C43" s="56" t="s">
        <v>155</v>
      </c>
      <c r="D43" s="31" t="s">
        <v>159</v>
      </c>
      <c r="E43" s="59" t="s">
        <v>234</v>
      </c>
      <c r="F43" s="37">
        <v>0.03263888888888889</v>
      </c>
      <c r="G43" s="31" t="str">
        <f t="shared" si="3"/>
        <v>4.42/km</v>
      </c>
      <c r="H43" s="37">
        <f t="shared" si="4"/>
        <v>0.00902777777777778</v>
      </c>
      <c r="I43" s="32">
        <f t="shared" si="2"/>
        <v>0.00751157407407408</v>
      </c>
    </row>
    <row r="44" spans="1:9" ht="18" customHeight="1">
      <c r="A44" s="30" t="s">
        <v>66</v>
      </c>
      <c r="B44" s="56" t="s">
        <v>235</v>
      </c>
      <c r="C44" s="56" t="s">
        <v>142</v>
      </c>
      <c r="D44" s="31" t="s">
        <v>211</v>
      </c>
      <c r="E44" s="59" t="s">
        <v>199</v>
      </c>
      <c r="F44" s="37">
        <v>0.03280092592592593</v>
      </c>
      <c r="G44" s="31" t="str">
        <f t="shared" si="3"/>
        <v>4.43/km</v>
      </c>
      <c r="H44" s="37">
        <f t="shared" si="4"/>
        <v>0.009189814814814817</v>
      </c>
      <c r="I44" s="32">
        <f t="shared" si="2"/>
        <v>0.0025462962962962965</v>
      </c>
    </row>
    <row r="45" spans="1:9" ht="18" customHeight="1">
      <c r="A45" s="30" t="s">
        <v>67</v>
      </c>
      <c r="B45" s="56" t="s">
        <v>236</v>
      </c>
      <c r="C45" s="56" t="s">
        <v>237</v>
      </c>
      <c r="D45" s="31" t="s">
        <v>160</v>
      </c>
      <c r="E45" s="59" t="s">
        <v>234</v>
      </c>
      <c r="F45" s="37">
        <v>0.033136574074074075</v>
      </c>
      <c r="G45" s="31" t="str">
        <f t="shared" si="3"/>
        <v>4.46/km</v>
      </c>
      <c r="H45" s="37">
        <f t="shared" si="4"/>
        <v>0.009525462962962965</v>
      </c>
      <c r="I45" s="32">
        <f t="shared" si="2"/>
        <v>0.005300925925925924</v>
      </c>
    </row>
    <row r="46" spans="1:9" ht="18" customHeight="1">
      <c r="A46" s="30" t="s">
        <v>68</v>
      </c>
      <c r="B46" s="56" t="s">
        <v>238</v>
      </c>
      <c r="C46" s="56" t="s">
        <v>150</v>
      </c>
      <c r="D46" s="31" t="s">
        <v>164</v>
      </c>
      <c r="E46" s="59" t="s">
        <v>174</v>
      </c>
      <c r="F46" s="37">
        <v>0.03320601851851852</v>
      </c>
      <c r="G46" s="31" t="str">
        <f t="shared" si="3"/>
        <v>4.47/km</v>
      </c>
      <c r="H46" s="37">
        <f t="shared" si="4"/>
        <v>0.009594907407407406</v>
      </c>
      <c r="I46" s="32">
        <f t="shared" si="2"/>
        <v>0.00722222222222222</v>
      </c>
    </row>
    <row r="47" spans="1:9" ht="18" customHeight="1">
      <c r="A47" s="30" t="s">
        <v>69</v>
      </c>
      <c r="B47" s="56" t="s">
        <v>239</v>
      </c>
      <c r="C47" s="56" t="s">
        <v>136</v>
      </c>
      <c r="D47" s="31" t="s">
        <v>169</v>
      </c>
      <c r="E47" s="59" t="s">
        <v>144</v>
      </c>
      <c r="F47" s="37">
        <v>0.033379629629629634</v>
      </c>
      <c r="G47" s="31" t="str">
        <f t="shared" si="3"/>
        <v>4.48/km</v>
      </c>
      <c r="H47" s="37">
        <f t="shared" si="4"/>
        <v>0.009768518518518524</v>
      </c>
      <c r="I47" s="32">
        <f t="shared" si="2"/>
        <v>0.007256944444444451</v>
      </c>
    </row>
    <row r="48" spans="1:9" ht="18" customHeight="1">
      <c r="A48" s="30" t="s">
        <v>70</v>
      </c>
      <c r="B48" s="56" t="s">
        <v>240</v>
      </c>
      <c r="C48" s="56" t="s">
        <v>146</v>
      </c>
      <c r="D48" s="31" t="s">
        <v>160</v>
      </c>
      <c r="E48" s="59" t="s">
        <v>144</v>
      </c>
      <c r="F48" s="37">
        <v>0.03339120370370371</v>
      </c>
      <c r="G48" s="31" t="str">
        <f t="shared" si="3"/>
        <v>4.49/km</v>
      </c>
      <c r="H48" s="37">
        <f t="shared" si="4"/>
        <v>0.009780092592592597</v>
      </c>
      <c r="I48" s="32">
        <f t="shared" si="2"/>
        <v>0.005555555555555557</v>
      </c>
    </row>
    <row r="49" spans="1:9" ht="18" customHeight="1">
      <c r="A49" s="30" t="s">
        <v>71</v>
      </c>
      <c r="B49" s="56" t="s">
        <v>241</v>
      </c>
      <c r="C49" s="56" t="s">
        <v>18</v>
      </c>
      <c r="D49" s="31" t="s">
        <v>164</v>
      </c>
      <c r="E49" s="59" t="s">
        <v>193</v>
      </c>
      <c r="F49" s="37">
        <v>0.0334375</v>
      </c>
      <c r="G49" s="31" t="str">
        <f t="shared" si="3"/>
        <v>4.49/km</v>
      </c>
      <c r="H49" s="37">
        <f t="shared" si="4"/>
        <v>0.009826388888888891</v>
      </c>
      <c r="I49" s="32">
        <f t="shared" si="2"/>
        <v>0.0074537037037037054</v>
      </c>
    </row>
    <row r="50" spans="1:9" ht="18" customHeight="1">
      <c r="A50" s="30" t="s">
        <v>72</v>
      </c>
      <c r="B50" s="56" t="s">
        <v>242</v>
      </c>
      <c r="C50" s="56" t="s">
        <v>243</v>
      </c>
      <c r="D50" s="31" t="s">
        <v>168</v>
      </c>
      <c r="E50" s="59" t="s">
        <v>174</v>
      </c>
      <c r="F50" s="37">
        <v>0.0334375</v>
      </c>
      <c r="G50" s="31" t="str">
        <f t="shared" si="3"/>
        <v>4.49/km</v>
      </c>
      <c r="H50" s="37">
        <f t="shared" si="4"/>
        <v>0.009826388888888891</v>
      </c>
      <c r="I50" s="32">
        <f t="shared" si="2"/>
        <v>0.0064120370370370425</v>
      </c>
    </row>
    <row r="51" spans="1:9" ht="18" customHeight="1">
      <c r="A51" s="30" t="s">
        <v>73</v>
      </c>
      <c r="B51" s="56" t="s">
        <v>244</v>
      </c>
      <c r="C51" s="56" t="s">
        <v>245</v>
      </c>
      <c r="D51" s="31" t="s">
        <v>159</v>
      </c>
      <c r="E51" s="59" t="s">
        <v>193</v>
      </c>
      <c r="F51" s="37">
        <v>0.03361111111111111</v>
      </c>
      <c r="G51" s="31" t="str">
        <f t="shared" si="3"/>
        <v>4.50/km</v>
      </c>
      <c r="H51" s="37">
        <f t="shared" si="4"/>
        <v>0.010000000000000002</v>
      </c>
      <c r="I51" s="32">
        <f t="shared" si="2"/>
        <v>0.008483796296296302</v>
      </c>
    </row>
    <row r="52" spans="1:9" ht="18" customHeight="1">
      <c r="A52" s="30" t="s">
        <v>74</v>
      </c>
      <c r="B52" s="56" t="s">
        <v>246</v>
      </c>
      <c r="C52" s="56" t="s">
        <v>22</v>
      </c>
      <c r="D52" s="31" t="s">
        <v>169</v>
      </c>
      <c r="E52" s="59" t="s">
        <v>247</v>
      </c>
      <c r="F52" s="37">
        <v>0.03369212962962963</v>
      </c>
      <c r="G52" s="31" t="str">
        <f t="shared" si="3"/>
        <v>4.51/km</v>
      </c>
      <c r="H52" s="37">
        <f t="shared" si="4"/>
        <v>0.010081018518518517</v>
      </c>
      <c r="I52" s="32">
        <f t="shared" si="2"/>
        <v>0.007569444444444445</v>
      </c>
    </row>
    <row r="53" spans="1:9" ht="18" customHeight="1">
      <c r="A53" s="30" t="s">
        <v>75</v>
      </c>
      <c r="B53" s="56" t="s">
        <v>248</v>
      </c>
      <c r="C53" s="56" t="s">
        <v>132</v>
      </c>
      <c r="D53" s="31" t="s">
        <v>159</v>
      </c>
      <c r="E53" s="59" t="s">
        <v>183</v>
      </c>
      <c r="F53" s="37">
        <v>0.03381944444444445</v>
      </c>
      <c r="G53" s="31" t="str">
        <f t="shared" si="3"/>
        <v>4.52/km</v>
      </c>
      <c r="H53" s="37">
        <f t="shared" si="4"/>
        <v>0.01020833333333334</v>
      </c>
      <c r="I53" s="32">
        <f t="shared" si="2"/>
        <v>0.00869212962962964</v>
      </c>
    </row>
    <row r="54" spans="1:9" ht="18" customHeight="1">
      <c r="A54" s="30" t="s">
        <v>76</v>
      </c>
      <c r="B54" s="56" t="s">
        <v>249</v>
      </c>
      <c r="C54" s="56" t="s">
        <v>149</v>
      </c>
      <c r="D54" s="31" t="s">
        <v>159</v>
      </c>
      <c r="E54" s="59" t="s">
        <v>250</v>
      </c>
      <c r="F54" s="37">
        <v>0.033854166666666664</v>
      </c>
      <c r="G54" s="31" t="str">
        <f t="shared" si="3"/>
        <v>4.53/km</v>
      </c>
      <c r="H54" s="37">
        <f t="shared" si="4"/>
        <v>0.010243055555555554</v>
      </c>
      <c r="I54" s="32">
        <f t="shared" si="2"/>
        <v>0.008726851851851854</v>
      </c>
    </row>
    <row r="55" spans="1:9" ht="18" customHeight="1">
      <c r="A55" s="30" t="s">
        <v>77</v>
      </c>
      <c r="B55" s="56" t="s">
        <v>251</v>
      </c>
      <c r="C55" s="56" t="s">
        <v>252</v>
      </c>
      <c r="D55" s="31" t="s">
        <v>169</v>
      </c>
      <c r="E55" s="59" t="s">
        <v>174</v>
      </c>
      <c r="F55" s="37">
        <v>0.03392361111111111</v>
      </c>
      <c r="G55" s="31" t="str">
        <f t="shared" si="3"/>
        <v>4.53/km</v>
      </c>
      <c r="H55" s="37">
        <f t="shared" si="4"/>
        <v>0.010312500000000002</v>
      </c>
      <c r="I55" s="32">
        <f t="shared" si="2"/>
        <v>0.00780092592592593</v>
      </c>
    </row>
    <row r="56" spans="1:9" ht="18" customHeight="1">
      <c r="A56" s="30" t="s">
        <v>78</v>
      </c>
      <c r="B56" s="56" t="s">
        <v>253</v>
      </c>
      <c r="C56" s="56" t="s">
        <v>254</v>
      </c>
      <c r="D56" s="31" t="s">
        <v>169</v>
      </c>
      <c r="E56" s="59" t="s">
        <v>255</v>
      </c>
      <c r="F56" s="37">
        <v>0.03394675925925926</v>
      </c>
      <c r="G56" s="31" t="str">
        <f t="shared" si="3"/>
        <v>4.53/km</v>
      </c>
      <c r="H56" s="37">
        <f t="shared" si="4"/>
        <v>0.01033564814814815</v>
      </c>
      <c r="I56" s="32">
        <f t="shared" si="2"/>
        <v>0.007824074074074077</v>
      </c>
    </row>
    <row r="57" spans="1:9" ht="18" customHeight="1">
      <c r="A57" s="30" t="s">
        <v>79</v>
      </c>
      <c r="B57" s="56" t="s">
        <v>256</v>
      </c>
      <c r="C57" s="56" t="s">
        <v>12</v>
      </c>
      <c r="D57" s="31" t="s">
        <v>167</v>
      </c>
      <c r="E57" s="59" t="s">
        <v>174</v>
      </c>
      <c r="F57" s="37">
        <v>0.03422453703703703</v>
      </c>
      <c r="G57" s="31" t="str">
        <f t="shared" si="3"/>
        <v>4.56/km</v>
      </c>
      <c r="H57" s="37">
        <f t="shared" si="4"/>
        <v>0.010613425925925922</v>
      </c>
      <c r="I57" s="32">
        <f t="shared" si="2"/>
        <v>0.0029861111111111026</v>
      </c>
    </row>
    <row r="58" spans="1:9" ht="18" customHeight="1">
      <c r="A58" s="30" t="s">
        <v>80</v>
      </c>
      <c r="B58" s="56" t="s">
        <v>257</v>
      </c>
      <c r="C58" s="56" t="s">
        <v>126</v>
      </c>
      <c r="D58" s="31" t="s">
        <v>167</v>
      </c>
      <c r="E58" s="59" t="s">
        <v>174</v>
      </c>
      <c r="F58" s="37">
        <v>0.03436342592592593</v>
      </c>
      <c r="G58" s="31" t="str">
        <f t="shared" si="3"/>
        <v>4.57/km</v>
      </c>
      <c r="H58" s="37">
        <f t="shared" si="4"/>
        <v>0.010752314814814819</v>
      </c>
      <c r="I58" s="32">
        <f t="shared" si="2"/>
        <v>0.0031249999999999993</v>
      </c>
    </row>
    <row r="59" spans="1:9" ht="18" customHeight="1">
      <c r="A59" s="30" t="s">
        <v>81</v>
      </c>
      <c r="B59" s="56" t="s">
        <v>258</v>
      </c>
      <c r="C59" s="56" t="s">
        <v>166</v>
      </c>
      <c r="D59" s="31" t="s">
        <v>211</v>
      </c>
      <c r="E59" s="59" t="s">
        <v>144</v>
      </c>
      <c r="F59" s="37">
        <v>0.03443287037037037</v>
      </c>
      <c r="G59" s="31" t="str">
        <f t="shared" si="3"/>
        <v>4.58/km</v>
      </c>
      <c r="H59" s="37">
        <f t="shared" si="4"/>
        <v>0.01082175925925926</v>
      </c>
      <c r="I59" s="32">
        <f t="shared" si="2"/>
        <v>0.004178240740740739</v>
      </c>
    </row>
    <row r="60" spans="1:9" ht="18" customHeight="1">
      <c r="A60" s="41" t="s">
        <v>82</v>
      </c>
      <c r="B60" s="58" t="s">
        <v>259</v>
      </c>
      <c r="C60" s="58" t="s">
        <v>155</v>
      </c>
      <c r="D60" s="42" t="s">
        <v>160</v>
      </c>
      <c r="E60" s="61" t="s">
        <v>232</v>
      </c>
      <c r="F60" s="43">
        <v>0.034571759259259253</v>
      </c>
      <c r="G60" s="42" t="str">
        <f t="shared" si="3"/>
        <v>4.59/km</v>
      </c>
      <c r="H60" s="43">
        <f t="shared" si="4"/>
        <v>0.010960648148148143</v>
      </c>
      <c r="I60" s="44">
        <f t="shared" si="2"/>
        <v>0.0067361111111111024</v>
      </c>
    </row>
    <row r="61" spans="1:9" ht="18" customHeight="1">
      <c r="A61" s="30" t="s">
        <v>83</v>
      </c>
      <c r="B61" s="56" t="s">
        <v>260</v>
      </c>
      <c r="C61" s="56" t="s">
        <v>261</v>
      </c>
      <c r="D61" s="31" t="s">
        <v>167</v>
      </c>
      <c r="E61" s="59" t="s">
        <v>234</v>
      </c>
      <c r="F61" s="37">
        <v>0.034756944444444444</v>
      </c>
      <c r="G61" s="31" t="str">
        <f t="shared" si="3"/>
        <v>5.00/km</v>
      </c>
      <c r="H61" s="37">
        <f t="shared" si="4"/>
        <v>0.011145833333333334</v>
      </c>
      <c r="I61" s="32">
        <f t="shared" si="2"/>
        <v>0.0035185185185185146</v>
      </c>
    </row>
    <row r="62" spans="1:9" ht="18" customHeight="1">
      <c r="A62" s="30" t="s">
        <v>84</v>
      </c>
      <c r="B62" s="56" t="s">
        <v>262</v>
      </c>
      <c r="C62" s="56" t="s">
        <v>263</v>
      </c>
      <c r="D62" s="31" t="s">
        <v>211</v>
      </c>
      <c r="E62" s="59" t="s">
        <v>264</v>
      </c>
      <c r="F62" s="37">
        <v>0.03480324074074074</v>
      </c>
      <c r="G62" s="31" t="str">
        <f t="shared" si="3"/>
        <v>5.01/km</v>
      </c>
      <c r="H62" s="37">
        <f t="shared" si="4"/>
        <v>0.011192129629629628</v>
      </c>
      <c r="I62" s="32">
        <f t="shared" si="2"/>
        <v>0.0045486111111111074</v>
      </c>
    </row>
    <row r="63" spans="1:9" ht="18" customHeight="1">
      <c r="A63" s="30" t="s">
        <v>85</v>
      </c>
      <c r="B63" s="56" t="s">
        <v>265</v>
      </c>
      <c r="C63" s="56" t="s">
        <v>266</v>
      </c>
      <c r="D63" s="31" t="s">
        <v>160</v>
      </c>
      <c r="E63" s="59" t="s">
        <v>174</v>
      </c>
      <c r="F63" s="37">
        <v>0.034895833333333334</v>
      </c>
      <c r="G63" s="31" t="str">
        <f t="shared" si="3"/>
        <v>5.02/km</v>
      </c>
      <c r="H63" s="37">
        <f t="shared" si="4"/>
        <v>0.011284722222222224</v>
      </c>
      <c r="I63" s="32">
        <f t="shared" si="2"/>
        <v>0.007060185185185183</v>
      </c>
    </row>
    <row r="64" spans="1:9" ht="18" customHeight="1">
      <c r="A64" s="30" t="s">
        <v>86</v>
      </c>
      <c r="B64" s="56" t="s">
        <v>267</v>
      </c>
      <c r="C64" s="56" t="s">
        <v>21</v>
      </c>
      <c r="D64" s="31" t="s">
        <v>160</v>
      </c>
      <c r="E64" s="59" t="s">
        <v>174</v>
      </c>
      <c r="F64" s="37">
        <v>0.034895833333333334</v>
      </c>
      <c r="G64" s="31" t="str">
        <f t="shared" si="3"/>
        <v>5.02/km</v>
      </c>
      <c r="H64" s="37">
        <f t="shared" si="4"/>
        <v>0.011284722222222224</v>
      </c>
      <c r="I64" s="32">
        <f t="shared" si="2"/>
        <v>0.007060185185185183</v>
      </c>
    </row>
    <row r="65" spans="1:9" ht="18" customHeight="1">
      <c r="A65" s="30" t="s">
        <v>87</v>
      </c>
      <c r="B65" s="56" t="s">
        <v>268</v>
      </c>
      <c r="C65" s="56" t="s">
        <v>147</v>
      </c>
      <c r="D65" s="31" t="s">
        <v>160</v>
      </c>
      <c r="E65" s="59" t="s">
        <v>174</v>
      </c>
      <c r="F65" s="37">
        <v>0.03498842592592593</v>
      </c>
      <c r="G65" s="31" t="str">
        <f t="shared" si="3"/>
        <v>5.02/km</v>
      </c>
      <c r="H65" s="37">
        <f t="shared" si="4"/>
        <v>0.01137731481481482</v>
      </c>
      <c r="I65" s="32">
        <f t="shared" si="2"/>
        <v>0.007152777777777779</v>
      </c>
    </row>
    <row r="66" spans="1:9" ht="18" customHeight="1">
      <c r="A66" s="30" t="s">
        <v>88</v>
      </c>
      <c r="B66" s="56" t="s">
        <v>269</v>
      </c>
      <c r="C66" s="56" t="s">
        <v>25</v>
      </c>
      <c r="D66" s="31" t="s">
        <v>160</v>
      </c>
      <c r="E66" s="59" t="s">
        <v>174</v>
      </c>
      <c r="F66" s="37">
        <v>0.03516203703703704</v>
      </c>
      <c r="G66" s="31" t="str">
        <f t="shared" si="3"/>
        <v>5.04/km</v>
      </c>
      <c r="H66" s="37">
        <f t="shared" si="4"/>
        <v>0.01155092592592593</v>
      </c>
      <c r="I66" s="32">
        <f t="shared" si="2"/>
        <v>0.007326388888888889</v>
      </c>
    </row>
    <row r="67" spans="1:9" ht="18" customHeight="1">
      <c r="A67" s="30" t="s">
        <v>89</v>
      </c>
      <c r="B67" s="56" t="s">
        <v>270</v>
      </c>
      <c r="C67" s="56" t="s">
        <v>271</v>
      </c>
      <c r="D67" s="31" t="s">
        <v>159</v>
      </c>
      <c r="E67" s="59" t="s">
        <v>203</v>
      </c>
      <c r="F67" s="37">
        <v>0.035243055555555555</v>
      </c>
      <c r="G67" s="31" t="str">
        <f t="shared" si="3"/>
        <v>5.05/km</v>
      </c>
      <c r="H67" s="37">
        <f aca="true" t="shared" si="5" ref="H67:H103">F67-$F$5</f>
        <v>0.011631944444444445</v>
      </c>
      <c r="I67" s="32">
        <f t="shared" si="2"/>
        <v>0.010115740740740745</v>
      </c>
    </row>
    <row r="68" spans="1:9" ht="18" customHeight="1">
      <c r="A68" s="30" t="s">
        <v>90</v>
      </c>
      <c r="B68" s="56" t="s">
        <v>272</v>
      </c>
      <c r="C68" s="56" t="s">
        <v>154</v>
      </c>
      <c r="D68" s="31" t="s">
        <v>160</v>
      </c>
      <c r="E68" s="59" t="s">
        <v>170</v>
      </c>
      <c r="F68" s="37">
        <v>0.035451388888888886</v>
      </c>
      <c r="G68" s="31" t="str">
        <f t="shared" si="3"/>
        <v>5.06/km</v>
      </c>
      <c r="H68" s="37">
        <f t="shared" si="5"/>
        <v>0.011840277777777776</v>
      </c>
      <c r="I68" s="32">
        <f t="shared" si="2"/>
        <v>0.007615740740740735</v>
      </c>
    </row>
    <row r="69" spans="1:9" ht="18" customHeight="1">
      <c r="A69" s="30" t="s">
        <v>91</v>
      </c>
      <c r="B69" s="56" t="s">
        <v>273</v>
      </c>
      <c r="C69" s="56" t="s">
        <v>155</v>
      </c>
      <c r="D69" s="31" t="s">
        <v>169</v>
      </c>
      <c r="E69" s="59" t="s">
        <v>174</v>
      </c>
      <c r="F69" s="37">
        <v>0.03587962962962963</v>
      </c>
      <c r="G69" s="31" t="str">
        <f t="shared" si="3"/>
        <v>5.10/km</v>
      </c>
      <c r="H69" s="37">
        <f t="shared" si="5"/>
        <v>0.012268518518518519</v>
      </c>
      <c r="I69" s="32">
        <f t="shared" si="2"/>
        <v>0.009756944444444447</v>
      </c>
    </row>
    <row r="70" spans="1:9" ht="18" customHeight="1">
      <c r="A70" s="30" t="s">
        <v>92</v>
      </c>
      <c r="B70" s="56" t="s">
        <v>274</v>
      </c>
      <c r="C70" s="56" t="s">
        <v>275</v>
      </c>
      <c r="D70" s="31" t="s">
        <v>169</v>
      </c>
      <c r="E70" s="59" t="s">
        <v>247</v>
      </c>
      <c r="F70" s="37">
        <v>0.036099537037037034</v>
      </c>
      <c r="G70" s="31" t="str">
        <f t="shared" si="3"/>
        <v>5.12/km</v>
      </c>
      <c r="H70" s="37">
        <f t="shared" si="5"/>
        <v>0.012488425925925924</v>
      </c>
      <c r="I70" s="32">
        <f aca="true" t="shared" si="6" ref="I70:I103">F70-INDEX($F$5:$F$168,MATCH(D70,$D$5:$D$168,0))</f>
        <v>0.009976851851851851</v>
      </c>
    </row>
    <row r="71" spans="1:9" ht="18" customHeight="1">
      <c r="A71" s="30" t="s">
        <v>93</v>
      </c>
      <c r="B71" s="56" t="s">
        <v>276</v>
      </c>
      <c r="C71" s="56" t="s">
        <v>141</v>
      </c>
      <c r="D71" s="31" t="s">
        <v>164</v>
      </c>
      <c r="E71" s="59" t="s">
        <v>144</v>
      </c>
      <c r="F71" s="37">
        <v>0.03616898148148148</v>
      </c>
      <c r="G71" s="31" t="str">
        <f t="shared" si="3"/>
        <v>5.13/km</v>
      </c>
      <c r="H71" s="37">
        <f t="shared" si="5"/>
        <v>0.012557870370370372</v>
      </c>
      <c r="I71" s="32">
        <f t="shared" si="6"/>
        <v>0.010185185185185186</v>
      </c>
    </row>
    <row r="72" spans="1:9" ht="18" customHeight="1">
      <c r="A72" s="30" t="s">
        <v>94</v>
      </c>
      <c r="B72" s="56" t="s">
        <v>277</v>
      </c>
      <c r="C72" s="56" t="s">
        <v>15</v>
      </c>
      <c r="D72" s="31" t="s">
        <v>164</v>
      </c>
      <c r="E72" s="59" t="s">
        <v>144</v>
      </c>
      <c r="F72" s="37">
        <v>0.036180555555555556</v>
      </c>
      <c r="G72" s="31" t="str">
        <f t="shared" si="3"/>
        <v>5.13/km</v>
      </c>
      <c r="H72" s="37">
        <f t="shared" si="5"/>
        <v>0.012569444444444446</v>
      </c>
      <c r="I72" s="32">
        <f t="shared" si="6"/>
        <v>0.01019675925925926</v>
      </c>
    </row>
    <row r="73" spans="1:9" ht="18" customHeight="1">
      <c r="A73" s="30" t="s">
        <v>95</v>
      </c>
      <c r="B73" s="56" t="s">
        <v>278</v>
      </c>
      <c r="C73" s="56" t="s">
        <v>279</v>
      </c>
      <c r="D73" s="31" t="s">
        <v>167</v>
      </c>
      <c r="E73" s="59" t="s">
        <v>144</v>
      </c>
      <c r="F73" s="37">
        <v>0.036550925925925924</v>
      </c>
      <c r="G73" s="31" t="str">
        <f t="shared" si="3"/>
        <v>5.16/km</v>
      </c>
      <c r="H73" s="37">
        <f t="shared" si="5"/>
        <v>0.012939814814814814</v>
      </c>
      <c r="I73" s="32">
        <f t="shared" si="6"/>
        <v>0.005312499999999994</v>
      </c>
    </row>
    <row r="74" spans="1:9" ht="18" customHeight="1">
      <c r="A74" s="30" t="s">
        <v>96</v>
      </c>
      <c r="B74" s="56" t="s">
        <v>280</v>
      </c>
      <c r="C74" s="56" t="s">
        <v>126</v>
      </c>
      <c r="D74" s="31" t="s">
        <v>281</v>
      </c>
      <c r="E74" s="59" t="s">
        <v>174</v>
      </c>
      <c r="F74" s="37">
        <v>0.0365625</v>
      </c>
      <c r="G74" s="31" t="str">
        <f t="shared" si="3"/>
        <v>5.16/km</v>
      </c>
      <c r="H74" s="37">
        <f t="shared" si="5"/>
        <v>0.012951388888888887</v>
      </c>
      <c r="I74" s="32">
        <f t="shared" si="6"/>
        <v>0</v>
      </c>
    </row>
    <row r="75" spans="1:9" ht="18" customHeight="1">
      <c r="A75" s="30" t="s">
        <v>97</v>
      </c>
      <c r="B75" s="56" t="s">
        <v>162</v>
      </c>
      <c r="C75" s="56" t="s">
        <v>129</v>
      </c>
      <c r="D75" s="31" t="s">
        <v>169</v>
      </c>
      <c r="E75" s="59" t="s">
        <v>282</v>
      </c>
      <c r="F75" s="37">
        <v>0.036724537037037035</v>
      </c>
      <c r="G75" s="31" t="str">
        <f t="shared" si="3"/>
        <v>5.17/km</v>
      </c>
      <c r="H75" s="37">
        <f t="shared" si="5"/>
        <v>0.013113425925925924</v>
      </c>
      <c r="I75" s="32">
        <f t="shared" si="6"/>
        <v>0.010601851851851852</v>
      </c>
    </row>
    <row r="76" spans="1:9" ht="18" customHeight="1">
      <c r="A76" s="30" t="s">
        <v>98</v>
      </c>
      <c r="B76" s="56" t="s">
        <v>283</v>
      </c>
      <c r="C76" s="56" t="s">
        <v>18</v>
      </c>
      <c r="D76" s="31" t="s">
        <v>160</v>
      </c>
      <c r="E76" s="59" t="s">
        <v>174</v>
      </c>
      <c r="F76" s="37">
        <v>0.03704861111111111</v>
      </c>
      <c r="G76" s="31" t="str">
        <f t="shared" si="3"/>
        <v>5.20/km</v>
      </c>
      <c r="H76" s="37">
        <f t="shared" si="5"/>
        <v>0.013437499999999998</v>
      </c>
      <c r="I76" s="32">
        <f t="shared" si="6"/>
        <v>0.009212962962962958</v>
      </c>
    </row>
    <row r="77" spans="1:9" ht="18" customHeight="1">
      <c r="A77" s="30" t="s">
        <v>99</v>
      </c>
      <c r="B77" s="56" t="s">
        <v>284</v>
      </c>
      <c r="C77" s="56" t="s">
        <v>139</v>
      </c>
      <c r="D77" s="31" t="s">
        <v>281</v>
      </c>
      <c r="E77" s="59" t="s">
        <v>174</v>
      </c>
      <c r="F77" s="37">
        <v>0.037314814814814815</v>
      </c>
      <c r="G77" s="31" t="str">
        <f t="shared" si="3"/>
        <v>5.22/km</v>
      </c>
      <c r="H77" s="37">
        <f t="shared" si="5"/>
        <v>0.013703703703703704</v>
      </c>
      <c r="I77" s="32">
        <f t="shared" si="6"/>
        <v>0.0007523148148148168</v>
      </c>
    </row>
    <row r="78" spans="1:9" ht="18" customHeight="1">
      <c r="A78" s="30" t="s">
        <v>100</v>
      </c>
      <c r="B78" s="56" t="s">
        <v>285</v>
      </c>
      <c r="C78" s="56" t="s">
        <v>21</v>
      </c>
      <c r="D78" s="31" t="s">
        <v>164</v>
      </c>
      <c r="E78" s="59" t="s">
        <v>174</v>
      </c>
      <c r="F78" s="37">
        <v>0.03736111111111111</v>
      </c>
      <c r="G78" s="31" t="str">
        <f t="shared" si="3"/>
        <v>5.23/km</v>
      </c>
      <c r="H78" s="37">
        <f t="shared" si="5"/>
        <v>0.013749999999999998</v>
      </c>
      <c r="I78" s="32">
        <f t="shared" si="6"/>
        <v>0.011377314814814812</v>
      </c>
    </row>
    <row r="79" spans="1:9" ht="18" customHeight="1">
      <c r="A79" s="30" t="s">
        <v>101</v>
      </c>
      <c r="B79" s="56" t="s">
        <v>286</v>
      </c>
      <c r="C79" s="56" t="s">
        <v>153</v>
      </c>
      <c r="D79" s="31" t="s">
        <v>160</v>
      </c>
      <c r="E79" s="59" t="s">
        <v>174</v>
      </c>
      <c r="F79" s="37">
        <v>0.03771990740740741</v>
      </c>
      <c r="G79" s="31" t="str">
        <f t="shared" si="3"/>
        <v>5.26/km</v>
      </c>
      <c r="H79" s="37">
        <f t="shared" si="5"/>
        <v>0.0141087962962963</v>
      </c>
      <c r="I79" s="32">
        <f t="shared" si="6"/>
        <v>0.00988425925925926</v>
      </c>
    </row>
    <row r="80" spans="1:9" ht="18" customHeight="1">
      <c r="A80" s="30" t="s">
        <v>102</v>
      </c>
      <c r="B80" s="56" t="s">
        <v>287</v>
      </c>
      <c r="C80" s="56" t="s">
        <v>21</v>
      </c>
      <c r="D80" s="31" t="s">
        <v>281</v>
      </c>
      <c r="E80" s="59" t="s">
        <v>210</v>
      </c>
      <c r="F80" s="37">
        <v>0.03787037037037037</v>
      </c>
      <c r="G80" s="31" t="str">
        <f t="shared" si="3"/>
        <v>5.27/km</v>
      </c>
      <c r="H80" s="37">
        <f t="shared" si="5"/>
        <v>0.014259259259259256</v>
      </c>
      <c r="I80" s="32">
        <f t="shared" si="6"/>
        <v>0.001307870370370369</v>
      </c>
    </row>
    <row r="81" spans="1:9" ht="18" customHeight="1">
      <c r="A81" s="30" t="s">
        <v>103</v>
      </c>
      <c r="B81" s="56" t="s">
        <v>288</v>
      </c>
      <c r="C81" s="56" t="s">
        <v>289</v>
      </c>
      <c r="D81" s="31" t="s">
        <v>211</v>
      </c>
      <c r="E81" s="59" t="s">
        <v>174</v>
      </c>
      <c r="F81" s="37">
        <v>0.037986111111111116</v>
      </c>
      <c r="G81" s="31" t="str">
        <f t="shared" si="3"/>
        <v>5.28/km</v>
      </c>
      <c r="H81" s="37">
        <f t="shared" si="5"/>
        <v>0.014375000000000006</v>
      </c>
      <c r="I81" s="32">
        <f t="shared" si="6"/>
        <v>0.007731481481481485</v>
      </c>
    </row>
    <row r="82" spans="1:9" ht="18" customHeight="1">
      <c r="A82" s="30" t="s">
        <v>104</v>
      </c>
      <c r="B82" s="56" t="s">
        <v>290</v>
      </c>
      <c r="C82" s="56" t="s">
        <v>23</v>
      </c>
      <c r="D82" s="31" t="s">
        <v>164</v>
      </c>
      <c r="E82" s="59" t="s">
        <v>174</v>
      </c>
      <c r="F82" s="37">
        <v>0.037986111111111116</v>
      </c>
      <c r="G82" s="31" t="str">
        <f t="shared" si="3"/>
        <v>5.28/km</v>
      </c>
      <c r="H82" s="37">
        <f t="shared" si="5"/>
        <v>0.014375000000000006</v>
      </c>
      <c r="I82" s="32">
        <f t="shared" si="6"/>
        <v>0.01200231481481482</v>
      </c>
    </row>
    <row r="83" spans="1:9" ht="18" customHeight="1">
      <c r="A83" s="30" t="s">
        <v>105</v>
      </c>
      <c r="B83" s="56" t="s">
        <v>291</v>
      </c>
      <c r="C83" s="56" t="s">
        <v>292</v>
      </c>
      <c r="D83" s="31" t="s">
        <v>168</v>
      </c>
      <c r="E83" s="59" t="s">
        <v>174</v>
      </c>
      <c r="F83" s="37">
        <v>0.03805555555555556</v>
      </c>
      <c r="G83" s="31" t="str">
        <f t="shared" si="3"/>
        <v>5.29/km</v>
      </c>
      <c r="H83" s="37">
        <f t="shared" si="5"/>
        <v>0.014444444444444447</v>
      </c>
      <c r="I83" s="32">
        <f t="shared" si="6"/>
        <v>0.011030092592592598</v>
      </c>
    </row>
    <row r="84" spans="1:9" ht="18" customHeight="1">
      <c r="A84" s="30" t="s">
        <v>106</v>
      </c>
      <c r="B84" s="56" t="s">
        <v>261</v>
      </c>
      <c r="C84" s="56" t="s">
        <v>21</v>
      </c>
      <c r="D84" s="31" t="s">
        <v>160</v>
      </c>
      <c r="E84" s="59" t="s">
        <v>174</v>
      </c>
      <c r="F84" s="37">
        <v>0.03866898148148148</v>
      </c>
      <c r="G84" s="31" t="str">
        <f t="shared" si="3"/>
        <v>5.34/km</v>
      </c>
      <c r="H84" s="37">
        <f t="shared" si="5"/>
        <v>0.015057870370370367</v>
      </c>
      <c r="I84" s="32">
        <f t="shared" si="6"/>
        <v>0.010833333333333327</v>
      </c>
    </row>
    <row r="85" spans="1:9" ht="18" customHeight="1">
      <c r="A85" s="30" t="s">
        <v>107</v>
      </c>
      <c r="B85" s="56" t="s">
        <v>293</v>
      </c>
      <c r="C85" s="56" t="s">
        <v>126</v>
      </c>
      <c r="D85" s="31" t="s">
        <v>159</v>
      </c>
      <c r="E85" s="59" t="s">
        <v>174</v>
      </c>
      <c r="F85" s="37">
        <v>0.039560185185185184</v>
      </c>
      <c r="G85" s="31" t="str">
        <f t="shared" si="3"/>
        <v>5.42/km</v>
      </c>
      <c r="H85" s="37">
        <f t="shared" si="5"/>
        <v>0.015949074074074074</v>
      </c>
      <c r="I85" s="32">
        <f t="shared" si="6"/>
        <v>0.014432870370370374</v>
      </c>
    </row>
    <row r="86" spans="1:9" ht="18" customHeight="1">
      <c r="A86" s="30" t="s">
        <v>108</v>
      </c>
      <c r="B86" s="56" t="s">
        <v>294</v>
      </c>
      <c r="C86" s="56" t="s">
        <v>295</v>
      </c>
      <c r="D86" s="31" t="s">
        <v>159</v>
      </c>
      <c r="E86" s="59" t="s">
        <v>174</v>
      </c>
      <c r="F86" s="37">
        <v>0.03966435185185185</v>
      </c>
      <c r="G86" s="31" t="str">
        <f t="shared" si="3"/>
        <v>5.43/km</v>
      </c>
      <c r="H86" s="37">
        <f t="shared" si="5"/>
        <v>0.016053240740740743</v>
      </c>
      <c r="I86" s="32">
        <f t="shared" si="6"/>
        <v>0.014537037037037043</v>
      </c>
    </row>
    <row r="87" spans="1:9" ht="18" customHeight="1">
      <c r="A87" s="30" t="s">
        <v>109</v>
      </c>
      <c r="B87" s="56" t="s">
        <v>296</v>
      </c>
      <c r="C87" s="56" t="s">
        <v>22</v>
      </c>
      <c r="D87" s="31" t="s">
        <v>211</v>
      </c>
      <c r="E87" s="59" t="s">
        <v>226</v>
      </c>
      <c r="F87" s="37">
        <v>0.03979166666666666</v>
      </c>
      <c r="G87" s="31" t="str">
        <f t="shared" si="3"/>
        <v>5.44/km</v>
      </c>
      <c r="H87" s="37">
        <f t="shared" si="5"/>
        <v>0.016180555555555552</v>
      </c>
      <c r="I87" s="32">
        <f t="shared" si="6"/>
        <v>0.009537037037037031</v>
      </c>
    </row>
    <row r="88" spans="1:9" ht="18" customHeight="1">
      <c r="A88" s="30" t="s">
        <v>110</v>
      </c>
      <c r="B88" s="56" t="s">
        <v>297</v>
      </c>
      <c r="C88" s="56" t="s">
        <v>298</v>
      </c>
      <c r="D88" s="31" t="s">
        <v>160</v>
      </c>
      <c r="E88" s="59" t="s">
        <v>144</v>
      </c>
      <c r="F88" s="37">
        <v>0.040324074074074075</v>
      </c>
      <c r="G88" s="31" t="str">
        <f t="shared" si="3"/>
        <v>5.48/km</v>
      </c>
      <c r="H88" s="37">
        <f t="shared" si="5"/>
        <v>0.016712962962962964</v>
      </c>
      <c r="I88" s="32">
        <f t="shared" si="6"/>
        <v>0.012488425925925924</v>
      </c>
    </row>
    <row r="89" spans="1:9" ht="18" customHeight="1">
      <c r="A89" s="30" t="s">
        <v>111</v>
      </c>
      <c r="B89" s="56" t="s">
        <v>299</v>
      </c>
      <c r="C89" s="56" t="s">
        <v>157</v>
      </c>
      <c r="D89" s="31" t="s">
        <v>167</v>
      </c>
      <c r="E89" s="59" t="s">
        <v>144</v>
      </c>
      <c r="F89" s="37">
        <v>0.04133101851851852</v>
      </c>
      <c r="G89" s="31" t="str">
        <f t="shared" si="3"/>
        <v>5.57/km</v>
      </c>
      <c r="H89" s="37">
        <f t="shared" si="5"/>
        <v>0.017719907407407406</v>
      </c>
      <c r="I89" s="32">
        <f t="shared" si="6"/>
        <v>0.010092592592592587</v>
      </c>
    </row>
    <row r="90" spans="1:9" ht="18" customHeight="1">
      <c r="A90" s="30" t="s">
        <v>112</v>
      </c>
      <c r="B90" s="56" t="s">
        <v>300</v>
      </c>
      <c r="C90" s="56" t="s">
        <v>17</v>
      </c>
      <c r="D90" s="31" t="s">
        <v>169</v>
      </c>
      <c r="E90" s="59" t="s">
        <v>282</v>
      </c>
      <c r="F90" s="37">
        <v>0.04133101851851852</v>
      </c>
      <c r="G90" s="31" t="str">
        <f t="shared" si="3"/>
        <v>5.57/km</v>
      </c>
      <c r="H90" s="37">
        <f t="shared" si="5"/>
        <v>0.017719907407407406</v>
      </c>
      <c r="I90" s="32">
        <f t="shared" si="6"/>
        <v>0.015208333333333334</v>
      </c>
    </row>
    <row r="91" spans="1:9" ht="18" customHeight="1">
      <c r="A91" s="30" t="s">
        <v>113</v>
      </c>
      <c r="B91" s="56" t="s">
        <v>301</v>
      </c>
      <c r="C91" s="56" t="s">
        <v>155</v>
      </c>
      <c r="D91" s="31" t="s">
        <v>281</v>
      </c>
      <c r="E91" s="59" t="s">
        <v>181</v>
      </c>
      <c r="F91" s="37">
        <v>0.04171296296296296</v>
      </c>
      <c r="G91" s="31" t="str">
        <f t="shared" si="3"/>
        <v>6.00/km</v>
      </c>
      <c r="H91" s="37">
        <f t="shared" si="5"/>
        <v>0.018101851851851848</v>
      </c>
      <c r="I91" s="32">
        <f t="shared" si="6"/>
        <v>0.005150462962962961</v>
      </c>
    </row>
    <row r="92" spans="1:9" ht="18" customHeight="1">
      <c r="A92" s="30" t="s">
        <v>114</v>
      </c>
      <c r="B92" s="56" t="s">
        <v>302</v>
      </c>
      <c r="C92" s="56" t="s">
        <v>143</v>
      </c>
      <c r="D92" s="31" t="s">
        <v>164</v>
      </c>
      <c r="E92" s="59" t="s">
        <v>303</v>
      </c>
      <c r="F92" s="37">
        <v>0.04238425925925926</v>
      </c>
      <c r="G92" s="31" t="str">
        <f t="shared" si="3"/>
        <v>6.06/km</v>
      </c>
      <c r="H92" s="37">
        <f t="shared" si="5"/>
        <v>0.01877314814814815</v>
      </c>
      <c r="I92" s="32">
        <f t="shared" si="6"/>
        <v>0.016400462962962964</v>
      </c>
    </row>
    <row r="93" spans="1:9" ht="18" customHeight="1">
      <c r="A93" s="41" t="s">
        <v>115</v>
      </c>
      <c r="B93" s="58" t="s">
        <v>304</v>
      </c>
      <c r="C93" s="58" t="s">
        <v>16</v>
      </c>
      <c r="D93" s="42" t="s">
        <v>169</v>
      </c>
      <c r="E93" s="61" t="s">
        <v>319</v>
      </c>
      <c r="F93" s="43">
        <v>0.042395833333333334</v>
      </c>
      <c r="G93" s="42" t="str">
        <f t="shared" si="3"/>
        <v>6.06/km</v>
      </c>
      <c r="H93" s="43">
        <f t="shared" si="5"/>
        <v>0.018784722222222223</v>
      </c>
      <c r="I93" s="44">
        <f t="shared" si="6"/>
        <v>0.01627314814814815</v>
      </c>
    </row>
    <row r="94" spans="1:9" ht="18" customHeight="1">
      <c r="A94" s="30" t="s">
        <v>116</v>
      </c>
      <c r="B94" s="56" t="s">
        <v>305</v>
      </c>
      <c r="C94" s="56" t="s">
        <v>24</v>
      </c>
      <c r="D94" s="31" t="s">
        <v>169</v>
      </c>
      <c r="E94" s="59" t="s">
        <v>144</v>
      </c>
      <c r="F94" s="37">
        <v>0.042395833333333334</v>
      </c>
      <c r="G94" s="31" t="str">
        <f t="shared" si="3"/>
        <v>6.06/km</v>
      </c>
      <c r="H94" s="37">
        <f t="shared" si="5"/>
        <v>0.018784722222222223</v>
      </c>
      <c r="I94" s="32">
        <f t="shared" si="6"/>
        <v>0.01627314814814815</v>
      </c>
    </row>
    <row r="95" spans="1:9" ht="18" customHeight="1">
      <c r="A95" s="41" t="s">
        <v>117</v>
      </c>
      <c r="B95" s="58" t="s">
        <v>306</v>
      </c>
      <c r="C95" s="58" t="s">
        <v>133</v>
      </c>
      <c r="D95" s="42" t="s">
        <v>159</v>
      </c>
      <c r="E95" s="61" t="s">
        <v>319</v>
      </c>
      <c r="F95" s="43">
        <v>0.042465277777777775</v>
      </c>
      <c r="G95" s="42" t="str">
        <f t="shared" si="3"/>
        <v>6.07/km</v>
      </c>
      <c r="H95" s="43">
        <f t="shared" si="5"/>
        <v>0.018854166666666665</v>
      </c>
      <c r="I95" s="44">
        <f t="shared" si="6"/>
        <v>0.017337962962962965</v>
      </c>
    </row>
    <row r="96" spans="1:9" ht="18" customHeight="1">
      <c r="A96" s="30" t="s">
        <v>118</v>
      </c>
      <c r="B96" s="56" t="s">
        <v>307</v>
      </c>
      <c r="C96" s="56" t="s">
        <v>130</v>
      </c>
      <c r="D96" s="31" t="s">
        <v>167</v>
      </c>
      <c r="E96" s="59" t="s">
        <v>174</v>
      </c>
      <c r="F96" s="37">
        <v>0.0436574074074074</v>
      </c>
      <c r="G96" s="31" t="str">
        <f t="shared" si="3"/>
        <v>6.17/km</v>
      </c>
      <c r="H96" s="37">
        <f t="shared" si="5"/>
        <v>0.02004629629629629</v>
      </c>
      <c r="I96" s="32">
        <f t="shared" si="6"/>
        <v>0.012418981481481472</v>
      </c>
    </row>
    <row r="97" spans="1:9" ht="18" customHeight="1">
      <c r="A97" s="30" t="s">
        <v>119</v>
      </c>
      <c r="B97" s="56" t="s">
        <v>308</v>
      </c>
      <c r="C97" s="56" t="s">
        <v>136</v>
      </c>
      <c r="D97" s="31" t="s">
        <v>169</v>
      </c>
      <c r="E97" s="59" t="s">
        <v>144</v>
      </c>
      <c r="F97" s="37">
        <v>0.04428240740740741</v>
      </c>
      <c r="G97" s="31" t="str">
        <f t="shared" si="3"/>
        <v>6.23/km</v>
      </c>
      <c r="H97" s="37">
        <f t="shared" si="5"/>
        <v>0.0206712962962963</v>
      </c>
      <c r="I97" s="32">
        <f t="shared" si="6"/>
        <v>0.018159722222222226</v>
      </c>
    </row>
    <row r="98" spans="1:9" ht="18" customHeight="1">
      <c r="A98" s="30" t="s">
        <v>120</v>
      </c>
      <c r="B98" s="56" t="s">
        <v>309</v>
      </c>
      <c r="C98" s="56" t="s">
        <v>310</v>
      </c>
      <c r="D98" s="31" t="s">
        <v>161</v>
      </c>
      <c r="E98" s="59" t="s">
        <v>144</v>
      </c>
      <c r="F98" s="37">
        <v>0.04429398148148148</v>
      </c>
      <c r="G98" s="31" t="str">
        <f t="shared" si="3"/>
        <v>6.23/km</v>
      </c>
      <c r="H98" s="37">
        <f t="shared" si="5"/>
        <v>0.020682870370370372</v>
      </c>
      <c r="I98" s="32">
        <f t="shared" si="6"/>
        <v>0.020682870370370372</v>
      </c>
    </row>
    <row r="99" spans="1:9" ht="18" customHeight="1">
      <c r="A99" s="30" t="s">
        <v>121</v>
      </c>
      <c r="B99" s="56" t="s">
        <v>311</v>
      </c>
      <c r="C99" s="56" t="s">
        <v>312</v>
      </c>
      <c r="D99" s="31" t="s">
        <v>164</v>
      </c>
      <c r="E99" s="59" t="s">
        <v>174</v>
      </c>
      <c r="F99" s="37">
        <v>0.04653935185185185</v>
      </c>
      <c r="G99" s="31" t="str">
        <f t="shared" si="3"/>
        <v>6.42/km</v>
      </c>
      <c r="H99" s="37">
        <f t="shared" si="5"/>
        <v>0.022928240740740742</v>
      </c>
      <c r="I99" s="32">
        <f t="shared" si="6"/>
        <v>0.020555555555555556</v>
      </c>
    </row>
    <row r="100" spans="1:9" ht="18" customHeight="1">
      <c r="A100" s="30" t="s">
        <v>122</v>
      </c>
      <c r="B100" s="56" t="s">
        <v>313</v>
      </c>
      <c r="C100" s="56" t="s">
        <v>314</v>
      </c>
      <c r="D100" s="31" t="s">
        <v>281</v>
      </c>
      <c r="E100" s="59" t="s">
        <v>315</v>
      </c>
      <c r="F100" s="37">
        <v>0.046655092592592595</v>
      </c>
      <c r="G100" s="31" t="str">
        <f t="shared" si="3"/>
        <v>6.43/km</v>
      </c>
      <c r="H100" s="37">
        <f t="shared" si="5"/>
        <v>0.023043981481481485</v>
      </c>
      <c r="I100" s="32">
        <f t="shared" si="6"/>
        <v>0.010092592592592597</v>
      </c>
    </row>
    <row r="101" spans="1:9" ht="18" customHeight="1">
      <c r="A101" s="30" t="s">
        <v>123</v>
      </c>
      <c r="B101" s="56" t="s">
        <v>316</v>
      </c>
      <c r="C101" s="56" t="s">
        <v>148</v>
      </c>
      <c r="D101" s="31" t="s">
        <v>169</v>
      </c>
      <c r="E101" s="59" t="s">
        <v>174</v>
      </c>
      <c r="F101" s="37">
        <v>0.04704861111111111</v>
      </c>
      <c r="G101" s="31" t="str">
        <f>TEXT(INT((HOUR(F101)*3600+MINUTE(F101)*60+SECOND(F101))/$I$3/60),"0")&amp;"."&amp;TEXT(MOD((HOUR(F101)*3600+MINUTE(F101)*60+SECOND(F101))/$I$3,60),"00")&amp;"/km"</f>
        <v>6.47/km</v>
      </c>
      <c r="H101" s="37">
        <f t="shared" si="5"/>
        <v>0.0234375</v>
      </c>
      <c r="I101" s="32">
        <f t="shared" si="6"/>
        <v>0.020925925925925928</v>
      </c>
    </row>
    <row r="102" spans="1:9" ht="18" customHeight="1">
      <c r="A102" s="30" t="s">
        <v>124</v>
      </c>
      <c r="B102" s="56" t="s">
        <v>317</v>
      </c>
      <c r="C102" s="56" t="s">
        <v>128</v>
      </c>
      <c r="D102" s="31" t="s">
        <v>281</v>
      </c>
      <c r="E102" s="59" t="s">
        <v>144</v>
      </c>
      <c r="F102" s="37">
        <v>0.0527199074074074</v>
      </c>
      <c r="G102" s="31" t="str">
        <f>TEXT(INT((HOUR(F102)*3600+MINUTE(F102)*60+SECOND(F102))/$I$3/60),"0")&amp;"."&amp;TEXT(MOD((HOUR(F102)*3600+MINUTE(F102)*60+SECOND(F102))/$I$3,60),"00")&amp;"/km"</f>
        <v>7.36/km</v>
      </c>
      <c r="H102" s="37">
        <f t="shared" si="5"/>
        <v>0.029108796296296292</v>
      </c>
      <c r="I102" s="32">
        <f t="shared" si="6"/>
        <v>0.016157407407407405</v>
      </c>
    </row>
    <row r="103" spans="1:9" ht="18" customHeight="1">
      <c r="A103" s="33" t="s">
        <v>125</v>
      </c>
      <c r="B103" s="57" t="s">
        <v>318</v>
      </c>
      <c r="C103" s="57" t="s">
        <v>127</v>
      </c>
      <c r="D103" s="34" t="s">
        <v>165</v>
      </c>
      <c r="E103" s="60" t="s">
        <v>144</v>
      </c>
      <c r="F103" s="39">
        <v>0.05537037037037037</v>
      </c>
      <c r="G103" s="34" t="str">
        <f>TEXT(INT((HOUR(F103)*3600+MINUTE(F103)*60+SECOND(F103))/$I$3/60),"0")&amp;"."&amp;TEXT(MOD((HOUR(F103)*3600+MINUTE(F103)*60+SECOND(F103))/$I$3,60),"00")&amp;"/km"</f>
        <v>7.58/km</v>
      </c>
      <c r="H103" s="39">
        <f t="shared" si="5"/>
        <v>0.03175925925925926</v>
      </c>
      <c r="I103" s="35">
        <f t="shared" si="6"/>
        <v>0</v>
      </c>
    </row>
  </sheetData>
  <sheetProtection/>
  <autoFilter ref="A4:I103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68" t="str">
        <f>Individuale!A1</f>
        <v>La Corsa della Croce Rossa</v>
      </c>
      <c r="B1" s="69"/>
      <c r="C1" s="70"/>
    </row>
    <row r="2" spans="1:3" ht="24" customHeight="1">
      <c r="A2" s="71" t="str">
        <f>Individuale!B3</f>
        <v>Monterotondo (RM) Italia</v>
      </c>
      <c r="B2" s="72"/>
      <c r="C2" s="73"/>
    </row>
    <row r="3" spans="1:3" ht="24" customHeight="1">
      <c r="A3" s="24"/>
      <c r="B3" s="25" t="s">
        <v>11</v>
      </c>
      <c r="C3" s="26">
        <f>SUM(C5:C707)</f>
        <v>99</v>
      </c>
    </row>
    <row r="4" spans="1:3" ht="24" customHeight="1">
      <c r="A4" s="27" t="s">
        <v>1</v>
      </c>
      <c r="B4" s="28" t="s">
        <v>5</v>
      </c>
      <c r="C4" s="29" t="s">
        <v>10</v>
      </c>
    </row>
    <row r="5" spans="1:3" ht="18" customHeight="1">
      <c r="A5" s="10">
        <v>1</v>
      </c>
      <c r="B5" s="49" t="s">
        <v>174</v>
      </c>
      <c r="C5" s="51">
        <v>36</v>
      </c>
    </row>
    <row r="6" spans="1:3" ht="18" customHeight="1">
      <c r="A6" s="11">
        <v>2</v>
      </c>
      <c r="B6" s="12" t="s">
        <v>144</v>
      </c>
      <c r="C6" s="52">
        <v>16</v>
      </c>
    </row>
    <row r="7" spans="1:3" ht="18" customHeight="1">
      <c r="A7" s="11">
        <v>3</v>
      </c>
      <c r="B7" s="12" t="s">
        <v>185</v>
      </c>
      <c r="C7" s="52">
        <v>5</v>
      </c>
    </row>
    <row r="8" spans="1:3" ht="18" customHeight="1">
      <c r="A8" s="45">
        <v>4</v>
      </c>
      <c r="B8" s="46" t="s">
        <v>319</v>
      </c>
      <c r="C8" s="54">
        <v>3</v>
      </c>
    </row>
    <row r="9" spans="1:3" ht="18" customHeight="1">
      <c r="A9" s="11">
        <v>5</v>
      </c>
      <c r="B9" s="12" t="s">
        <v>193</v>
      </c>
      <c r="C9" s="52">
        <v>3</v>
      </c>
    </row>
    <row r="10" spans="1:3" ht="18" customHeight="1">
      <c r="A10" s="11">
        <v>6</v>
      </c>
      <c r="B10" s="12" t="s">
        <v>234</v>
      </c>
      <c r="C10" s="52">
        <v>3</v>
      </c>
    </row>
    <row r="11" spans="1:3" ht="18" customHeight="1">
      <c r="A11" s="11">
        <v>7</v>
      </c>
      <c r="B11" s="12" t="s">
        <v>183</v>
      </c>
      <c r="C11" s="52">
        <v>3</v>
      </c>
    </row>
    <row r="12" spans="1:3" ht="18" customHeight="1">
      <c r="A12" s="11">
        <v>8</v>
      </c>
      <c r="B12" s="12" t="s">
        <v>176</v>
      </c>
      <c r="C12" s="52">
        <v>3</v>
      </c>
    </row>
    <row r="13" spans="1:3" ht="18" customHeight="1">
      <c r="A13" s="11">
        <v>9</v>
      </c>
      <c r="B13" s="12" t="s">
        <v>199</v>
      </c>
      <c r="C13" s="52">
        <v>2</v>
      </c>
    </row>
    <row r="14" spans="1:3" ht="18" customHeight="1">
      <c r="A14" s="11">
        <v>10</v>
      </c>
      <c r="B14" s="12" t="s">
        <v>210</v>
      </c>
      <c r="C14" s="52">
        <v>2</v>
      </c>
    </row>
    <row r="15" spans="1:3" ht="18" customHeight="1">
      <c r="A15" s="11">
        <v>11</v>
      </c>
      <c r="B15" s="12" t="s">
        <v>181</v>
      </c>
      <c r="C15" s="52">
        <v>2</v>
      </c>
    </row>
    <row r="16" spans="1:3" ht="18" customHeight="1">
      <c r="A16" s="11">
        <v>12</v>
      </c>
      <c r="B16" s="12" t="s">
        <v>282</v>
      </c>
      <c r="C16" s="52">
        <v>2</v>
      </c>
    </row>
    <row r="17" spans="1:3" ht="18" customHeight="1">
      <c r="A17" s="11">
        <v>13</v>
      </c>
      <c r="B17" s="12" t="s">
        <v>226</v>
      </c>
      <c r="C17" s="52">
        <v>2</v>
      </c>
    </row>
    <row r="18" spans="1:3" ht="18" customHeight="1">
      <c r="A18" s="11">
        <v>14</v>
      </c>
      <c r="B18" s="12" t="s">
        <v>247</v>
      </c>
      <c r="C18" s="52">
        <v>2</v>
      </c>
    </row>
    <row r="19" spans="1:3" ht="18" customHeight="1">
      <c r="A19" s="11">
        <v>15</v>
      </c>
      <c r="B19" s="12" t="s">
        <v>203</v>
      </c>
      <c r="C19" s="52">
        <v>2</v>
      </c>
    </row>
    <row r="20" spans="1:3" ht="18" customHeight="1">
      <c r="A20" s="11">
        <v>16</v>
      </c>
      <c r="B20" s="12" t="s">
        <v>179</v>
      </c>
      <c r="C20" s="52">
        <v>1</v>
      </c>
    </row>
    <row r="21" spans="1:3" ht="18" customHeight="1">
      <c r="A21" s="11">
        <v>17</v>
      </c>
      <c r="B21" s="12" t="s">
        <v>264</v>
      </c>
      <c r="C21" s="52">
        <v>1</v>
      </c>
    </row>
    <row r="22" spans="1:3" ht="18" customHeight="1">
      <c r="A22" s="11">
        <v>18</v>
      </c>
      <c r="B22" s="12" t="s">
        <v>163</v>
      </c>
      <c r="C22" s="52">
        <v>1</v>
      </c>
    </row>
    <row r="23" spans="1:3" ht="18" customHeight="1">
      <c r="A23" s="11">
        <v>19</v>
      </c>
      <c r="B23" s="12" t="s">
        <v>208</v>
      </c>
      <c r="C23" s="52">
        <v>1</v>
      </c>
    </row>
    <row r="24" spans="1:3" ht="18" customHeight="1">
      <c r="A24" s="11">
        <v>20</v>
      </c>
      <c r="B24" s="12" t="s">
        <v>315</v>
      </c>
      <c r="C24" s="52">
        <v>1</v>
      </c>
    </row>
    <row r="25" spans="1:3" ht="18" customHeight="1">
      <c r="A25" s="11">
        <v>21</v>
      </c>
      <c r="B25" s="12" t="s">
        <v>320</v>
      </c>
      <c r="C25" s="52">
        <v>1</v>
      </c>
    </row>
    <row r="26" spans="1:3" ht="18" customHeight="1">
      <c r="A26" s="11">
        <v>22</v>
      </c>
      <c r="B26" s="12" t="s">
        <v>205</v>
      </c>
      <c r="C26" s="52">
        <v>1</v>
      </c>
    </row>
    <row r="27" spans="1:3" ht="18" customHeight="1">
      <c r="A27" s="11">
        <v>23</v>
      </c>
      <c r="B27" s="12" t="s">
        <v>195</v>
      </c>
      <c r="C27" s="52">
        <v>1</v>
      </c>
    </row>
    <row r="28" spans="1:3" ht="18" customHeight="1">
      <c r="A28" s="11">
        <v>24</v>
      </c>
      <c r="B28" s="12" t="s">
        <v>189</v>
      </c>
      <c r="C28" s="52">
        <v>1</v>
      </c>
    </row>
    <row r="29" spans="1:3" ht="18" customHeight="1">
      <c r="A29" s="11">
        <v>25</v>
      </c>
      <c r="B29" s="12" t="s">
        <v>170</v>
      </c>
      <c r="C29" s="52">
        <v>1</v>
      </c>
    </row>
    <row r="30" spans="1:3" ht="18" customHeight="1">
      <c r="A30" s="11">
        <v>26</v>
      </c>
      <c r="B30" s="12" t="s">
        <v>303</v>
      </c>
      <c r="C30" s="52">
        <v>1</v>
      </c>
    </row>
    <row r="31" spans="1:3" ht="18" customHeight="1">
      <c r="A31" s="11">
        <v>27</v>
      </c>
      <c r="B31" s="12" t="s">
        <v>255</v>
      </c>
      <c r="C31" s="52">
        <v>1</v>
      </c>
    </row>
    <row r="32" spans="1:3" ht="18" customHeight="1">
      <c r="A32" s="13">
        <v>28</v>
      </c>
      <c r="B32" s="50" t="s">
        <v>250</v>
      </c>
      <c r="C32" s="53">
        <v>1</v>
      </c>
    </row>
  </sheetData>
  <sheetProtection/>
  <autoFilter ref="A4:C4">
    <sortState ref="A5:C32">
      <sortCondition descending="1" sortBy="value" ref="C5:C32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2017-10-05T11:08:54Z</dcterms:modified>
  <cp:category/>
  <cp:version/>
  <cp:contentType/>
  <cp:contentStatus/>
</cp:coreProperties>
</file>