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'Individuale'!$A$4:$J$68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<sst xmlns="http://schemas.openxmlformats.org/spreadsheetml/2006/main" count="303" uniqueCount="193">
  <si>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</si>
  <si>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</si>
  <si>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</si>
  <si>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</si>
  <si>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</si>
  <si>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</si>
  <si>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</si>
  <si>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</si>
  <si>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</si>
  <si>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</si>
  <si>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</si>
  <si>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</si>
  <si>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GIORGIO</t>
  </si>
  <si>
    <t>ANDREA</t>
  </si>
  <si>
    <t>MARCO</t>
  </si>
  <si>
    <t>FABIO</t>
  </si>
  <si>
    <t>ROBERTO</t>
  </si>
  <si>
    <t>MAURO</t>
  </si>
  <si>
    <t>ALESSIO</t>
  </si>
  <si>
    <t>ELEONORA</t>
  </si>
  <si>
    <t>STEFANO</t>
  </si>
  <si>
    <t>RICCARDO</t>
  </si>
  <si>
    <t>VITTORIO</t>
  </si>
  <si>
    <t>ETTORE</t>
  </si>
  <si>
    <t>VINCENZO</t>
  </si>
  <si>
    <t>MARIO</t>
  </si>
  <si>
    <t>DOMENICO</t>
  </si>
  <si>
    <t>MASSIMO</t>
  </si>
  <si>
    <t>GIORGI</t>
  </si>
  <si>
    <t>RENZO</t>
  </si>
  <si>
    <t>FORHANS TEAM</t>
  </si>
  <si>
    <t>LAURA</t>
  </si>
  <si>
    <t>CARLA</t>
  </si>
  <si>
    <t>ROSSI</t>
  </si>
  <si>
    <t>BRUNO</t>
  </si>
  <si>
    <t>CESARE</t>
  </si>
  <si>
    <t>SILVANO</t>
  </si>
  <si>
    <t>VALENTINO</t>
  </si>
  <si>
    <t>ELISA</t>
  </si>
  <si>
    <t>ANNA RITA</t>
  </si>
  <si>
    <t>ROSSETTI</t>
  </si>
  <si>
    <t>IACOBELLI</t>
  </si>
  <si>
    <t>LEONARDO</t>
  </si>
  <si>
    <t>RITA</t>
  </si>
  <si>
    <t>DI GIROLAMO</t>
  </si>
  <si>
    <t>AM  A</t>
  </si>
  <si>
    <t>ASD ATLETICA HERMADA</t>
  </si>
  <si>
    <t>NICOTRA</t>
  </si>
  <si>
    <t>MM-35  B</t>
  </si>
  <si>
    <t>RUNNERS CITTADUCALE</t>
  </si>
  <si>
    <t>COMARCA</t>
  </si>
  <si>
    <t>INTESA LATINA</t>
  </si>
  <si>
    <t>GRILLI</t>
  </si>
  <si>
    <t>ATL. UMBERTIDE</t>
  </si>
  <si>
    <t>STABILE</t>
  </si>
  <si>
    <t>ZONA OLIMPICA TEAM</t>
  </si>
  <si>
    <t>PAOLI</t>
  </si>
  <si>
    <t>DI CICCO</t>
  </si>
  <si>
    <t>DAMIANO</t>
  </si>
  <si>
    <t>Giorgetti</t>
  </si>
  <si>
    <t>Claudio</t>
  </si>
  <si>
    <t>MM-55  F</t>
  </si>
  <si>
    <t>Amatori Podistica Terni</t>
  </si>
  <si>
    <t>IACOVACCI</t>
  </si>
  <si>
    <t>TIBERTI</t>
  </si>
  <si>
    <t>UMBERTO</t>
  </si>
  <si>
    <t>MM-50  E</t>
  </si>
  <si>
    <t>Runners Cittaducale</t>
  </si>
  <si>
    <t>CARDONA</t>
  </si>
  <si>
    <t>LUIS</t>
  </si>
  <si>
    <t>MM-40  C</t>
  </si>
  <si>
    <t>ATL. FALERIA</t>
  </si>
  <si>
    <t>CONTI</t>
  </si>
  <si>
    <t>ATLETICA TREVI</t>
  </si>
  <si>
    <t>Mollica</t>
  </si>
  <si>
    <t>Mariano</t>
  </si>
  <si>
    <t>Corsa dei Santi</t>
  </si>
  <si>
    <t>Vincenzoni</t>
  </si>
  <si>
    <t>Simone</t>
  </si>
  <si>
    <t>Runners Sangemini</t>
  </si>
  <si>
    <t>PERELLI</t>
  </si>
  <si>
    <t>CORSA DEI SANTI</t>
  </si>
  <si>
    <t>Martellucci</t>
  </si>
  <si>
    <t>Enrico</t>
  </si>
  <si>
    <t>PASUCH</t>
  </si>
  <si>
    <t>CITTADUCALE RUNNERS</t>
  </si>
  <si>
    <t>Serva</t>
  </si>
  <si>
    <t>Manuel</t>
  </si>
  <si>
    <t>CLERICI</t>
  </si>
  <si>
    <t>CORRADO</t>
  </si>
  <si>
    <t>MM-45  D</t>
  </si>
  <si>
    <t>ASA ASCOLI</t>
  </si>
  <si>
    <t>SS LAZIO ATL. LEGGERA</t>
  </si>
  <si>
    <t>Festuccia</t>
  </si>
  <si>
    <t>Giovanni</t>
  </si>
  <si>
    <t>Dante</t>
  </si>
  <si>
    <t>Daniele</t>
  </si>
  <si>
    <t>VECCHIO</t>
  </si>
  <si>
    <t>AF  M</t>
  </si>
  <si>
    <t>Milanese</t>
  </si>
  <si>
    <t>Laura</t>
  </si>
  <si>
    <t>MF-40  O</t>
  </si>
  <si>
    <t>Atletica Insieme Forhans Team</t>
  </si>
  <si>
    <t>Zavatta</t>
  </si>
  <si>
    <t>Riccardo</t>
  </si>
  <si>
    <t>RUNCARD</t>
  </si>
  <si>
    <t>Angelucci</t>
  </si>
  <si>
    <t>Malveno</t>
  </si>
  <si>
    <t>PITARI</t>
  </si>
  <si>
    <t>RUNNERS SANGEMINI</t>
  </si>
  <si>
    <t>LAURETI</t>
  </si>
  <si>
    <t>GABRIELE</t>
  </si>
  <si>
    <t>BELLUCCI</t>
  </si>
  <si>
    <t>JONHATAN</t>
  </si>
  <si>
    <t>ASD VALENCIA</t>
  </si>
  <si>
    <t>COSTANTINI</t>
  </si>
  <si>
    <t>MARIELE</t>
  </si>
  <si>
    <t>DIONISI</t>
  </si>
  <si>
    <t>ZERVOS</t>
  </si>
  <si>
    <t>THI KIM THU</t>
  </si>
  <si>
    <t>MF-50  Q</t>
  </si>
  <si>
    <t>Paolessi</t>
  </si>
  <si>
    <t>Paola</t>
  </si>
  <si>
    <t>MF-45  P</t>
  </si>
  <si>
    <t>Rifondazione Podistica</t>
  </si>
  <si>
    <t>Travaglini</t>
  </si>
  <si>
    <t>Mauro</t>
  </si>
  <si>
    <t>Atletica Faleria</t>
  </si>
  <si>
    <t>Valeri</t>
  </si>
  <si>
    <t>Luciano</t>
  </si>
  <si>
    <t>MM-60  G</t>
  </si>
  <si>
    <t>Free Runners Lariano</t>
  </si>
  <si>
    <t>Grifoni</t>
  </si>
  <si>
    <t>Eugenio</t>
  </si>
  <si>
    <t>Runners Rieti</t>
  </si>
  <si>
    <t>DANILO</t>
  </si>
  <si>
    <t>UISP ROMA</t>
  </si>
  <si>
    <t>UDERZO</t>
  </si>
  <si>
    <t>ROMA 83</t>
  </si>
  <si>
    <t>SILVI</t>
  </si>
  <si>
    <t>POD. VOLUMNIA SERICAP PG</t>
  </si>
  <si>
    <t>BESTIACO</t>
  </si>
  <si>
    <t>MARINO</t>
  </si>
  <si>
    <t>BEZMALINOVICH</t>
  </si>
  <si>
    <t>Agabiti</t>
  </si>
  <si>
    <t>Carolina</t>
  </si>
  <si>
    <t>Di Felice</t>
  </si>
  <si>
    <t>Anna Maria</t>
  </si>
  <si>
    <t>MF-55  R</t>
  </si>
  <si>
    <t>GS Lital Roma</t>
  </si>
  <si>
    <t>LETIZIA</t>
  </si>
  <si>
    <t>AMATORI PODISTICA TERNI</t>
  </si>
  <si>
    <t>MASSARELLI</t>
  </si>
  <si>
    <t>RUNNERS RIETI</t>
  </si>
  <si>
    <t>LOCCI</t>
  </si>
  <si>
    <t>RUBINACE</t>
  </si>
  <si>
    <t>GS LITAL</t>
  </si>
  <si>
    <t>PIEDIMONTE</t>
  </si>
  <si>
    <t>Grasso</t>
  </si>
  <si>
    <t>Angelo Vincenzo</t>
  </si>
  <si>
    <t>MANCINI</t>
  </si>
  <si>
    <t>MM-75  L</t>
  </si>
  <si>
    <t>FERRETTI</t>
  </si>
  <si>
    <t>Scanzani</t>
  </si>
  <si>
    <t>Pasqualino</t>
  </si>
  <si>
    <t>MM-65  H</t>
  </si>
  <si>
    <t>Atl. Monte Mario Roma</t>
  </si>
  <si>
    <t>Donarelli</t>
  </si>
  <si>
    <t>Valerio</t>
  </si>
  <si>
    <t>MM-70  I</t>
  </si>
  <si>
    <t>SS Lazio Atletica</t>
  </si>
  <si>
    <t>CIOCCHETTI</t>
  </si>
  <si>
    <t>SILVANA</t>
  </si>
  <si>
    <t>MF-65  T</t>
  </si>
  <si>
    <t>MARCONI</t>
  </si>
  <si>
    <t>VEROLI</t>
  </si>
  <si>
    <t>FEDERICO</t>
  </si>
  <si>
    <t>Brogi</t>
  </si>
  <si>
    <t>Giancarlo</t>
  </si>
  <si>
    <t>Corretti</t>
  </si>
  <si>
    <t>Sergio</t>
  </si>
  <si>
    <t>Dessì</t>
  </si>
  <si>
    <t>Romano</t>
  </si>
  <si>
    <t>SCONOCCHIA</t>
  </si>
  <si>
    <t>ANTONINI</t>
  </si>
  <si>
    <t>GIANLUIGI</t>
  </si>
  <si>
    <t>INGHES</t>
  </si>
  <si>
    <t>ATL. MYRICAE TERNI</t>
  </si>
  <si>
    <t>MENAPACE</t>
  </si>
  <si>
    <t>A.S.D. Podistica Solidarietà</t>
  </si>
  <si>
    <t>Trofeo Bar del Secolo</t>
  </si>
  <si>
    <t>9ª edizione</t>
  </si>
  <si>
    <t>Vazia (RI) Italia - Sabato 26/03/2016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</si>
</sst>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54" fillId="35" borderId="13" xfId="0" applyNumberFormat="1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vertical="center"/>
    </xf>
    <xf numFmtId="0" fontId="54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50" applyFont="1" applyFill="1" applyBorder="1" applyAlignment="1">
      <alignment vertical="center"/>
      <protection/>
    </xf>
    <xf numFmtId="0" fontId="7" fillId="0" borderId="12" xfId="50" applyFont="1" applyFill="1" applyBorder="1" applyAlignment="1">
      <alignment horizontal="center" vertical="center"/>
      <protection/>
    </xf>
    <xf numFmtId="171" fontId="7" fillId="0" borderId="12" xfId="50" applyNumberFormat="1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171" fontId="7" fillId="0" borderId="13" xfId="50" applyNumberFormat="1" applyFont="1" applyFill="1" applyBorder="1" applyAlignment="1">
      <alignment horizontal="center" vertical="center"/>
      <protection/>
    </xf>
    <xf numFmtId="0" fontId="7" fillId="0" borderId="14" xfId="50" applyFont="1" applyFill="1" applyBorder="1" applyAlignment="1">
      <alignment vertical="center"/>
      <protection/>
    </xf>
    <xf numFmtId="0" fontId="7" fillId="0" borderId="14" xfId="50" applyFont="1" applyFill="1" applyBorder="1" applyAlignment="1">
      <alignment horizontal="center" vertical="center"/>
      <protection/>
    </xf>
    <xf numFmtId="171" fontId="7" fillId="0" borderId="14" xfId="50" applyNumberFormat="1" applyFont="1" applyFill="1" applyBorder="1" applyAlignment="1">
      <alignment horizontal="center" vertical="center"/>
      <protection/>
    </xf>
    <xf numFmtId="0" fontId="54" fillId="35" borderId="13" xfId="50" applyFont="1" applyFill="1" applyBorder="1" applyAlignment="1">
      <alignment vertical="center"/>
      <protection/>
    </xf>
    <xf numFmtId="0" fontId="54" fillId="35" borderId="13" xfId="50" applyFont="1" applyFill="1" applyBorder="1" applyAlignment="1">
      <alignment horizontal="center" vertical="center"/>
      <protection/>
    </xf>
    <xf numFmtId="171" fontId="54" fillId="35" borderId="13" xfId="50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itolo 5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190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191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192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10.3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6" t="s">
        <v>44</v>
      </c>
      <c r="C5" s="36" t="s">
        <v>24</v>
      </c>
      <c r="D5" s="37" t="s">
        <v>45</v>
      </c>
      <c r="E5" s="36" t="s">
        <v>46</v>
      </c>
      <c r="F5" s="38">
        <v>0.0250462962962963</v>
      </c>
      <c r="G5" s="38">
        <v>0.0250462962962963</v>
      </c>
      <c r="H5" s="11" t="str">
        <f aca="true" t="shared" si="0" ref="H5:H18">TEXT(INT((HOUR(G5)*3600+MINUTE(G5)*60+SECOND(G5))/$J$3/60),"0")&amp;"."&amp;TEXT(MOD((HOUR(G5)*3600+MINUTE(G5)*60+SECOND(G5))/$J$3,60),"00")&amp;"/km"</f>
        <v>3.30/km</v>
      </c>
      <c r="I5" s="16">
        <f aca="true" t="shared" si="1" ref="I5:I18">G5-$G$5</f>
        <v>0</v>
      </c>
      <c r="J5" s="16">
        <f>G5-INDEX($G$5:$G$106,MATCH(D5,$D$5:$D$106,0))</f>
        <v>0</v>
      </c>
    </row>
    <row r="6" spans="1:10" s="10" customFormat="1" ht="15" customHeight="1">
      <c r="A6" s="12">
        <v>2</v>
      </c>
      <c r="B6" s="39" t="s">
        <v>47</v>
      </c>
      <c r="C6" s="39" t="s">
        <v>21</v>
      </c>
      <c r="D6" s="40" t="s">
        <v>48</v>
      </c>
      <c r="E6" s="39" t="s">
        <v>49</v>
      </c>
      <c r="F6" s="41">
        <v>0.02533564814814815</v>
      </c>
      <c r="G6" s="41">
        <v>0.02533564814814815</v>
      </c>
      <c r="H6" s="12" t="str">
        <f t="shared" si="0"/>
        <v>3.33/km</v>
      </c>
      <c r="I6" s="13">
        <f t="shared" si="1"/>
        <v>0.00028935185185184967</v>
      </c>
      <c r="J6" s="13">
        <f>G6-INDEX($G$5:$G$106,MATCH(D6,$D$5:$D$106,0))</f>
        <v>0</v>
      </c>
    </row>
    <row r="7" spans="1:10" s="10" customFormat="1" ht="15" customHeight="1">
      <c r="A7" s="12">
        <v>3</v>
      </c>
      <c r="B7" s="39" t="s">
        <v>50</v>
      </c>
      <c r="C7" s="39" t="s">
        <v>37</v>
      </c>
      <c r="D7" s="40" t="s">
        <v>48</v>
      </c>
      <c r="E7" s="39" t="s">
        <v>51</v>
      </c>
      <c r="F7" s="41">
        <v>0.025358796296296296</v>
      </c>
      <c r="G7" s="41">
        <v>0.025358796296296296</v>
      </c>
      <c r="H7" s="12" t="str">
        <f t="shared" si="0"/>
        <v>3.33/km</v>
      </c>
      <c r="I7" s="13">
        <f t="shared" si="1"/>
        <v>0.0003124999999999968</v>
      </c>
      <c r="J7" s="13">
        <f>G7-INDEX($G$5:$G$106,MATCH(D7,$D$5:$D$106,0))</f>
        <v>2.314814814814714E-05</v>
      </c>
    </row>
    <row r="8" spans="1:10" s="10" customFormat="1" ht="15" customHeight="1">
      <c r="A8" s="12">
        <v>4</v>
      </c>
      <c r="B8" s="39" t="s">
        <v>52</v>
      </c>
      <c r="C8" s="39" t="s">
        <v>42</v>
      </c>
      <c r="D8" s="40" t="s">
        <v>45</v>
      </c>
      <c r="E8" s="39" t="s">
        <v>53</v>
      </c>
      <c r="F8" s="41">
        <v>0.02550925925925926</v>
      </c>
      <c r="G8" s="41">
        <v>0.02550925925925926</v>
      </c>
      <c r="H8" s="12" t="str">
        <f t="shared" si="0"/>
        <v>3.34/km</v>
      </c>
      <c r="I8" s="13">
        <f t="shared" si="1"/>
        <v>0.00046296296296296016</v>
      </c>
      <c r="J8" s="13">
        <f>G8-INDEX($G$5:$G$106,MATCH(D8,$D$5:$D$106,0))</f>
        <v>0.00046296296296296016</v>
      </c>
    </row>
    <row r="9" spans="1:10" s="10" customFormat="1" ht="15" customHeight="1">
      <c r="A9" s="12">
        <v>5</v>
      </c>
      <c r="B9" s="39" t="s">
        <v>54</v>
      </c>
      <c r="C9" s="39" t="s">
        <v>13</v>
      </c>
      <c r="D9" s="40" t="s">
        <v>45</v>
      </c>
      <c r="E9" s="39" t="s">
        <v>55</v>
      </c>
      <c r="F9" s="41">
        <v>0.025891203703703704</v>
      </c>
      <c r="G9" s="41">
        <v>0.025891203703703704</v>
      </c>
      <c r="H9" s="12" t="str">
        <f t="shared" si="0"/>
        <v>3.37/km</v>
      </c>
      <c r="I9" s="13">
        <f t="shared" si="1"/>
        <v>0.0008449074074074053</v>
      </c>
      <c r="J9" s="13">
        <f>G9-INDEX($G$5:$G$106,MATCH(D9,$D$5:$D$106,0))</f>
        <v>0.0008449074074074053</v>
      </c>
    </row>
    <row r="10" spans="1:10" s="10" customFormat="1" ht="15" customHeight="1">
      <c r="A10" s="12">
        <v>6</v>
      </c>
      <c r="B10" s="39" t="s">
        <v>56</v>
      </c>
      <c r="C10" s="39" t="s">
        <v>16</v>
      </c>
      <c r="D10" s="40" t="s">
        <v>45</v>
      </c>
      <c r="E10" s="39" t="s">
        <v>55</v>
      </c>
      <c r="F10" s="41">
        <v>0.025914351851851855</v>
      </c>
      <c r="G10" s="41">
        <v>0.025914351851851855</v>
      </c>
      <c r="H10" s="12" t="str">
        <f t="shared" si="0"/>
        <v>3.37/km</v>
      </c>
      <c r="I10" s="13">
        <f t="shared" si="1"/>
        <v>0.0008680555555555559</v>
      </c>
      <c r="J10" s="13">
        <f>G10-INDEX($G$5:$G$106,MATCH(D10,$D$5:$D$106,0))</f>
        <v>0.0008680555555555559</v>
      </c>
    </row>
    <row r="11" spans="1:10" s="10" customFormat="1" ht="15" customHeight="1">
      <c r="A11" s="12">
        <v>7</v>
      </c>
      <c r="B11" s="39" t="s">
        <v>57</v>
      </c>
      <c r="C11" s="39" t="s">
        <v>58</v>
      </c>
      <c r="D11" s="40" t="s">
        <v>45</v>
      </c>
      <c r="E11" s="39" t="s">
        <v>51</v>
      </c>
      <c r="F11" s="41">
        <v>0.02613425925925926</v>
      </c>
      <c r="G11" s="41">
        <v>0.02613425925925926</v>
      </c>
      <c r="H11" s="12" t="str">
        <f t="shared" si="0"/>
        <v>3.39/km</v>
      </c>
      <c r="I11" s="13">
        <f t="shared" si="1"/>
        <v>0.0010879629629629607</v>
      </c>
      <c r="J11" s="13">
        <f>G11-INDEX($G$5:$G$106,MATCH(D11,$D$5:$D$106,0))</f>
        <v>0.0010879629629629607</v>
      </c>
    </row>
    <row r="12" spans="1:10" s="10" customFormat="1" ht="15" customHeight="1">
      <c r="A12" s="12">
        <v>8</v>
      </c>
      <c r="B12" s="39" t="s">
        <v>59</v>
      </c>
      <c r="C12" s="39" t="s">
        <v>60</v>
      </c>
      <c r="D12" s="40" t="s">
        <v>61</v>
      </c>
      <c r="E12" s="39" t="s">
        <v>62</v>
      </c>
      <c r="F12" s="41">
        <v>0.026273148148148153</v>
      </c>
      <c r="G12" s="41">
        <v>0.026273148148148153</v>
      </c>
      <c r="H12" s="12" t="str">
        <f t="shared" si="0"/>
        <v>3.40/km</v>
      </c>
      <c r="I12" s="13">
        <f t="shared" si="1"/>
        <v>0.001226851851851854</v>
      </c>
      <c r="J12" s="13">
        <f>G12-INDEX($G$5:$G$106,MATCH(D12,$D$5:$D$106,0))</f>
        <v>0</v>
      </c>
    </row>
    <row r="13" spans="1:10" s="10" customFormat="1" ht="15" customHeight="1">
      <c r="A13" s="12">
        <v>9</v>
      </c>
      <c r="B13" s="39" t="s">
        <v>63</v>
      </c>
      <c r="C13" s="39" t="s">
        <v>35</v>
      </c>
      <c r="D13" s="40" t="s">
        <v>45</v>
      </c>
      <c r="E13" s="39" t="s">
        <v>46</v>
      </c>
      <c r="F13" s="41">
        <v>0.026435185185185187</v>
      </c>
      <c r="G13" s="41">
        <v>0.026435185185185187</v>
      </c>
      <c r="H13" s="12" t="str">
        <f t="shared" si="0"/>
        <v>3.42/km</v>
      </c>
      <c r="I13" s="13">
        <f t="shared" si="1"/>
        <v>0.0013888888888888874</v>
      </c>
      <c r="J13" s="13">
        <f>G13-INDEX($G$5:$G$106,MATCH(D13,$D$5:$D$106,0))</f>
        <v>0.0013888888888888874</v>
      </c>
    </row>
    <row r="14" spans="1:10" s="10" customFormat="1" ht="15" customHeight="1">
      <c r="A14" s="12">
        <v>10</v>
      </c>
      <c r="B14" s="39" t="s">
        <v>64</v>
      </c>
      <c r="C14" s="39" t="s">
        <v>65</v>
      </c>
      <c r="D14" s="40" t="s">
        <v>66</v>
      </c>
      <c r="E14" s="39" t="s">
        <v>67</v>
      </c>
      <c r="F14" s="41">
        <v>0.026620370370370374</v>
      </c>
      <c r="G14" s="41">
        <v>0.026620370370370374</v>
      </c>
      <c r="H14" s="12" t="str">
        <f t="shared" si="0"/>
        <v>3.43/km</v>
      </c>
      <c r="I14" s="13">
        <f t="shared" si="1"/>
        <v>0.001574074074074075</v>
      </c>
      <c r="J14" s="13">
        <f>G14-INDEX($G$5:$G$106,MATCH(D14,$D$5:$D$106,0))</f>
        <v>0</v>
      </c>
    </row>
    <row r="15" spans="1:10" s="10" customFormat="1" ht="15" customHeight="1">
      <c r="A15" s="12">
        <v>11</v>
      </c>
      <c r="B15" s="39" t="s">
        <v>68</v>
      </c>
      <c r="C15" s="39" t="s">
        <v>69</v>
      </c>
      <c r="D15" s="40" t="s">
        <v>70</v>
      </c>
      <c r="E15" s="39" t="s">
        <v>71</v>
      </c>
      <c r="F15" s="41">
        <v>0.027083333333333334</v>
      </c>
      <c r="G15" s="41">
        <v>0.027083333333333334</v>
      </c>
      <c r="H15" s="12" t="str">
        <f t="shared" si="0"/>
        <v>3.47/km</v>
      </c>
      <c r="I15" s="13">
        <f t="shared" si="1"/>
        <v>0.002037037037037035</v>
      </c>
      <c r="J15" s="13">
        <f>G15-INDEX($G$5:$G$106,MATCH(D15,$D$5:$D$106,0))</f>
        <v>0</v>
      </c>
    </row>
    <row r="16" spans="1:10" s="10" customFormat="1" ht="15" customHeight="1">
      <c r="A16" s="12">
        <v>12</v>
      </c>
      <c r="B16" s="39" t="s">
        <v>72</v>
      </c>
      <c r="C16" s="39" t="s">
        <v>15</v>
      </c>
      <c r="D16" s="40" t="s">
        <v>45</v>
      </c>
      <c r="E16" s="39" t="s">
        <v>73</v>
      </c>
      <c r="F16" s="41">
        <v>0.027141203703703706</v>
      </c>
      <c r="G16" s="41">
        <v>0.027141203703703706</v>
      </c>
      <c r="H16" s="12" t="str">
        <f t="shared" si="0"/>
        <v>3.48/km</v>
      </c>
      <c r="I16" s="13">
        <f t="shared" si="1"/>
        <v>0.0020949074074074064</v>
      </c>
      <c r="J16" s="13">
        <f>G16-INDEX($G$5:$G$106,MATCH(D16,$D$5:$D$106,0))</f>
        <v>0.0020949074074074064</v>
      </c>
    </row>
    <row r="17" spans="1:10" s="10" customFormat="1" ht="15" customHeight="1">
      <c r="A17" s="12">
        <v>13</v>
      </c>
      <c r="B17" s="39" t="s">
        <v>74</v>
      </c>
      <c r="C17" s="39" t="s">
        <v>75</v>
      </c>
      <c r="D17" s="40" t="s">
        <v>66</v>
      </c>
      <c r="E17" s="39" t="s">
        <v>76</v>
      </c>
      <c r="F17" s="41">
        <v>0.027418981481481485</v>
      </c>
      <c r="G17" s="41">
        <v>0.027418981481481485</v>
      </c>
      <c r="H17" s="12" t="str">
        <f t="shared" si="0"/>
        <v>3.50/km</v>
      </c>
      <c r="I17" s="13">
        <f t="shared" si="1"/>
        <v>0.002372685185185186</v>
      </c>
      <c r="J17" s="13">
        <f>G17-INDEX($G$5:$G$106,MATCH(D17,$D$5:$D$106,0))</f>
        <v>0.000798611111111111</v>
      </c>
    </row>
    <row r="18" spans="1:10" s="10" customFormat="1" ht="15" customHeight="1">
      <c r="A18" s="12">
        <v>14</v>
      </c>
      <c r="B18" s="39" t="s">
        <v>77</v>
      </c>
      <c r="C18" s="39" t="s">
        <v>78</v>
      </c>
      <c r="D18" s="40" t="s">
        <v>70</v>
      </c>
      <c r="E18" s="39" t="s">
        <v>79</v>
      </c>
      <c r="F18" s="41">
        <v>0.02783564814814815</v>
      </c>
      <c r="G18" s="41">
        <v>0.02783564814814815</v>
      </c>
      <c r="H18" s="12" t="str">
        <f t="shared" si="0"/>
        <v>3.53/km</v>
      </c>
      <c r="I18" s="13">
        <f t="shared" si="1"/>
        <v>0.002789351851851852</v>
      </c>
      <c r="J18" s="13">
        <f>G18-INDEX($G$5:$G$106,MATCH(D18,$D$5:$D$106,0))</f>
        <v>0.0007523148148148168</v>
      </c>
    </row>
    <row r="19" spans="1:10" s="10" customFormat="1" ht="15" customHeight="1">
      <c r="A19" s="12">
        <v>15</v>
      </c>
      <c r="B19" s="39" t="s">
        <v>80</v>
      </c>
      <c r="C19" s="39" t="s">
        <v>27</v>
      </c>
      <c r="D19" s="40" t="s">
        <v>66</v>
      </c>
      <c r="E19" s="39" t="s">
        <v>81</v>
      </c>
      <c r="F19" s="41">
        <v>0.02800925925925926</v>
      </c>
      <c r="G19" s="41">
        <v>0.02800925925925926</v>
      </c>
      <c r="H19" s="12" t="str">
        <f aca="true" t="shared" si="2" ref="H19:H68">TEXT(INT((HOUR(G19)*3600+MINUTE(G19)*60+SECOND(G19))/$J$3/60),"0")&amp;"."&amp;TEXT(MOD((HOUR(G19)*3600+MINUTE(G19)*60+SECOND(G19))/$J$3,60),"00")&amp;"/km"</f>
        <v>3.55/km</v>
      </c>
      <c r="I19" s="13">
        <f aca="true" t="shared" si="3" ref="I19:I50">G19-$G$5</f>
        <v>0.0029629629629629624</v>
      </c>
      <c r="J19" s="13">
        <f>G19-INDEX($G$5:$G$106,MATCH(D19,$D$5:$D$106,0))</f>
        <v>0.0013888888888888874</v>
      </c>
    </row>
    <row r="20" spans="1:10" s="10" customFormat="1" ht="15" customHeight="1">
      <c r="A20" s="12">
        <v>16</v>
      </c>
      <c r="B20" s="39" t="s">
        <v>82</v>
      </c>
      <c r="C20" s="39" t="s">
        <v>83</v>
      </c>
      <c r="D20" s="40" t="s">
        <v>48</v>
      </c>
      <c r="E20" s="39" t="s">
        <v>67</v>
      </c>
      <c r="F20" s="41">
        <v>0.028240740740740736</v>
      </c>
      <c r="G20" s="41">
        <v>0.028240740740740736</v>
      </c>
      <c r="H20" s="12" t="str">
        <f t="shared" si="2"/>
        <v>3.57/km</v>
      </c>
      <c r="I20" s="13">
        <f t="shared" si="3"/>
        <v>0.0031944444444444373</v>
      </c>
      <c r="J20" s="13">
        <f>G20-INDEX($G$5:$G$106,MATCH(D20,$D$5:$D$106,0))</f>
        <v>0.0029050925925925876</v>
      </c>
    </row>
    <row r="21" spans="1:10" ht="15" customHeight="1">
      <c r="A21" s="12">
        <v>17</v>
      </c>
      <c r="B21" s="39" t="s">
        <v>84</v>
      </c>
      <c r="C21" s="39" t="s">
        <v>17</v>
      </c>
      <c r="D21" s="40" t="s">
        <v>66</v>
      </c>
      <c r="E21" s="39" t="s">
        <v>85</v>
      </c>
      <c r="F21" s="41">
        <v>0.02826388888888889</v>
      </c>
      <c r="G21" s="41">
        <v>0.02826388888888889</v>
      </c>
      <c r="H21" s="12" t="str">
        <f t="shared" si="2"/>
        <v>3.57/km</v>
      </c>
      <c r="I21" s="13">
        <f t="shared" si="3"/>
        <v>0.0032175925925925913</v>
      </c>
      <c r="J21" s="13">
        <f>G21-INDEX($G$5:$G$106,MATCH(D21,$D$5:$D$106,0))</f>
        <v>0.0016435185185185164</v>
      </c>
    </row>
    <row r="22" spans="1:10" ht="15" customHeight="1">
      <c r="A22" s="12">
        <v>18</v>
      </c>
      <c r="B22" s="39" t="s">
        <v>86</v>
      </c>
      <c r="C22" s="39" t="s">
        <v>87</v>
      </c>
      <c r="D22" s="40" t="s">
        <v>45</v>
      </c>
      <c r="E22" s="39" t="s">
        <v>62</v>
      </c>
      <c r="F22" s="41">
        <v>0.02884259259259259</v>
      </c>
      <c r="G22" s="41">
        <v>0.02884259259259259</v>
      </c>
      <c r="H22" s="12" t="str">
        <f t="shared" si="2"/>
        <v>4.02/km</v>
      </c>
      <c r="I22" s="13">
        <f t="shared" si="3"/>
        <v>0.0037962962962962907</v>
      </c>
      <c r="J22" s="13">
        <f>G22-INDEX($G$5:$G$106,MATCH(D22,$D$5:$D$106,0))</f>
        <v>0.0037962962962962907</v>
      </c>
    </row>
    <row r="23" spans="1:10" ht="15" customHeight="1">
      <c r="A23" s="12">
        <v>19</v>
      </c>
      <c r="B23" s="39" t="s">
        <v>88</v>
      </c>
      <c r="C23" s="39" t="s">
        <v>89</v>
      </c>
      <c r="D23" s="40" t="s">
        <v>90</v>
      </c>
      <c r="E23" s="39" t="s">
        <v>91</v>
      </c>
      <c r="F23" s="41">
        <v>0.029050925925925928</v>
      </c>
      <c r="G23" s="41">
        <v>0.029050925925925928</v>
      </c>
      <c r="H23" s="12" t="str">
        <f t="shared" si="2"/>
        <v>4.04/km</v>
      </c>
      <c r="I23" s="13">
        <f t="shared" si="3"/>
        <v>0.004004629629629629</v>
      </c>
      <c r="J23" s="13">
        <f>G23-INDEX($G$5:$G$106,MATCH(D23,$D$5:$D$106,0))</f>
        <v>0</v>
      </c>
    </row>
    <row r="24" spans="1:10" ht="15" customHeight="1">
      <c r="A24" s="12">
        <v>20</v>
      </c>
      <c r="B24" s="39" t="s">
        <v>28</v>
      </c>
      <c r="C24" s="39" t="s">
        <v>20</v>
      </c>
      <c r="D24" s="40" t="s">
        <v>66</v>
      </c>
      <c r="E24" s="39" t="s">
        <v>92</v>
      </c>
      <c r="F24" s="41">
        <v>0.029479166666666667</v>
      </c>
      <c r="G24" s="41">
        <v>0.029479166666666667</v>
      </c>
      <c r="H24" s="12" t="str">
        <f t="shared" si="2"/>
        <v>4.07/km</v>
      </c>
      <c r="I24" s="13">
        <f t="shared" si="3"/>
        <v>0.004432870370370368</v>
      </c>
      <c r="J24" s="13">
        <f>G24-INDEX($G$5:$G$106,MATCH(D24,$D$5:$D$106,0))</f>
        <v>0.0028587962962962933</v>
      </c>
    </row>
    <row r="25" spans="1:10" ht="15" customHeight="1">
      <c r="A25" s="12">
        <v>21</v>
      </c>
      <c r="B25" s="39" t="s">
        <v>93</v>
      </c>
      <c r="C25" s="39" t="s">
        <v>94</v>
      </c>
      <c r="D25" s="40" t="s">
        <v>70</v>
      </c>
      <c r="E25" s="39" t="s">
        <v>67</v>
      </c>
      <c r="F25" s="41">
        <v>0.02972222222222222</v>
      </c>
      <c r="G25" s="41">
        <v>0.02972222222222222</v>
      </c>
      <c r="H25" s="12" t="str">
        <f t="shared" si="2"/>
        <v>4.09/km</v>
      </c>
      <c r="I25" s="13">
        <f t="shared" si="3"/>
        <v>0.00467592592592592</v>
      </c>
      <c r="J25" s="13">
        <f>G25-INDEX($G$5:$G$106,MATCH(D25,$D$5:$D$106,0))</f>
        <v>0.002638888888888885</v>
      </c>
    </row>
    <row r="26" spans="1:10" ht="15" customHeight="1">
      <c r="A26" s="12">
        <v>22</v>
      </c>
      <c r="B26" s="39" t="s">
        <v>95</v>
      </c>
      <c r="C26" s="39" t="s">
        <v>96</v>
      </c>
      <c r="D26" s="40" t="s">
        <v>45</v>
      </c>
      <c r="E26" s="39" t="s">
        <v>67</v>
      </c>
      <c r="F26" s="41">
        <v>0.02981481481481481</v>
      </c>
      <c r="G26" s="41">
        <v>0.02981481481481481</v>
      </c>
      <c r="H26" s="12" t="str">
        <f t="shared" si="2"/>
        <v>4.10/km</v>
      </c>
      <c r="I26" s="13">
        <f t="shared" si="3"/>
        <v>0.004768518518518512</v>
      </c>
      <c r="J26" s="13">
        <f>G26-INDEX($G$5:$G$106,MATCH(D26,$D$5:$D$106,0))</f>
        <v>0.004768518518518512</v>
      </c>
    </row>
    <row r="27" spans="1:10" ht="15" customHeight="1">
      <c r="A27" s="12">
        <v>23</v>
      </c>
      <c r="B27" s="39" t="s">
        <v>40</v>
      </c>
      <c r="C27" s="39" t="s">
        <v>13</v>
      </c>
      <c r="D27" s="40" t="s">
        <v>70</v>
      </c>
      <c r="E27" s="39" t="s">
        <v>49</v>
      </c>
      <c r="F27" s="41">
        <v>0.030381944444444444</v>
      </c>
      <c r="G27" s="41">
        <v>0.030381944444444444</v>
      </c>
      <c r="H27" s="12" t="str">
        <f t="shared" si="2"/>
        <v>4.15/km</v>
      </c>
      <c r="I27" s="13">
        <f t="shared" si="3"/>
        <v>0.005335648148148145</v>
      </c>
      <c r="J27" s="13">
        <f>G27-INDEX($G$5:$G$106,MATCH(D27,$D$5:$D$106,0))</f>
        <v>0.00329861111111111</v>
      </c>
    </row>
    <row r="28" spans="1:10" ht="15" customHeight="1">
      <c r="A28" s="12">
        <v>24</v>
      </c>
      <c r="B28" s="39" t="s">
        <v>97</v>
      </c>
      <c r="C28" s="39" t="s">
        <v>38</v>
      </c>
      <c r="D28" s="40" t="s">
        <v>98</v>
      </c>
      <c r="E28" s="39" t="s">
        <v>51</v>
      </c>
      <c r="F28" s="41">
        <v>0.030474537037037036</v>
      </c>
      <c r="G28" s="41">
        <v>0.030474537037037036</v>
      </c>
      <c r="H28" s="12" t="str">
        <f t="shared" si="2"/>
        <v>4.16/km</v>
      </c>
      <c r="I28" s="13">
        <f t="shared" si="3"/>
        <v>0.005428240740740737</v>
      </c>
      <c r="J28" s="13">
        <f>G28-INDEX($G$5:$G$106,MATCH(D28,$D$5:$D$106,0))</f>
        <v>0</v>
      </c>
    </row>
    <row r="29" spans="1:10" ht="15" customHeight="1">
      <c r="A29" s="12">
        <v>25</v>
      </c>
      <c r="B29" s="39" t="s">
        <v>99</v>
      </c>
      <c r="C29" s="39" t="s">
        <v>100</v>
      </c>
      <c r="D29" s="40" t="s">
        <v>101</v>
      </c>
      <c r="E29" s="39" t="s">
        <v>102</v>
      </c>
      <c r="F29" s="41">
        <v>0.03079861111111111</v>
      </c>
      <c r="G29" s="41">
        <v>0.03079861111111111</v>
      </c>
      <c r="H29" s="12" t="str">
        <f t="shared" si="2"/>
        <v>4.18/km</v>
      </c>
      <c r="I29" s="13">
        <f t="shared" si="3"/>
        <v>0.005752314814814811</v>
      </c>
      <c r="J29" s="13">
        <f>G29-INDEX($G$5:$G$106,MATCH(D29,$D$5:$D$106,0))</f>
        <v>0</v>
      </c>
    </row>
    <row r="30" spans="1:10" ht="15" customHeight="1">
      <c r="A30" s="12">
        <v>26</v>
      </c>
      <c r="B30" s="39" t="s">
        <v>103</v>
      </c>
      <c r="C30" s="39" t="s">
        <v>104</v>
      </c>
      <c r="D30" s="40" t="s">
        <v>90</v>
      </c>
      <c r="E30" s="39" t="s">
        <v>105</v>
      </c>
      <c r="F30" s="41">
        <v>0.030844907407407404</v>
      </c>
      <c r="G30" s="41">
        <v>0.030844907407407404</v>
      </c>
      <c r="H30" s="12" t="str">
        <f t="shared" si="2"/>
        <v>4.19/km</v>
      </c>
      <c r="I30" s="13">
        <f t="shared" si="3"/>
        <v>0.005798611111111105</v>
      </c>
      <c r="J30" s="13">
        <f>G30-INDEX($G$5:$G$106,MATCH(D30,$D$5:$D$106,0))</f>
        <v>0.0017939814814814763</v>
      </c>
    </row>
    <row r="31" spans="1:10" ht="15" customHeight="1">
      <c r="A31" s="12">
        <v>27</v>
      </c>
      <c r="B31" s="39" t="s">
        <v>106</v>
      </c>
      <c r="C31" s="39" t="s">
        <v>107</v>
      </c>
      <c r="D31" s="40" t="s">
        <v>61</v>
      </c>
      <c r="E31" s="39" t="s">
        <v>67</v>
      </c>
      <c r="F31" s="41">
        <v>0.031041666666666665</v>
      </c>
      <c r="G31" s="41">
        <v>0.031041666666666665</v>
      </c>
      <c r="H31" s="12" t="str">
        <f t="shared" si="2"/>
        <v>4.20/km</v>
      </c>
      <c r="I31" s="13">
        <f t="shared" si="3"/>
        <v>0.005995370370370366</v>
      </c>
      <c r="J31" s="13">
        <f>G31-INDEX($G$5:$G$106,MATCH(D31,$D$5:$D$106,0))</f>
        <v>0.004768518518518512</v>
      </c>
    </row>
    <row r="32" spans="1:10" ht="15" customHeight="1">
      <c r="A32" s="12">
        <v>28</v>
      </c>
      <c r="B32" s="39" t="s">
        <v>108</v>
      </c>
      <c r="C32" s="39" t="s">
        <v>18</v>
      </c>
      <c r="D32" s="40" t="s">
        <v>48</v>
      </c>
      <c r="E32" s="39" t="s">
        <v>109</v>
      </c>
      <c r="F32" s="41">
        <v>0.031180555555555555</v>
      </c>
      <c r="G32" s="41">
        <v>0.031180555555555555</v>
      </c>
      <c r="H32" s="12" t="str">
        <f t="shared" si="2"/>
        <v>4.22/km</v>
      </c>
      <c r="I32" s="13">
        <f t="shared" si="3"/>
        <v>0.006134259259259256</v>
      </c>
      <c r="J32" s="13">
        <f>G32-INDEX($G$5:$G$106,MATCH(D32,$D$5:$D$106,0))</f>
        <v>0.005844907407407406</v>
      </c>
    </row>
    <row r="33" spans="1:10" ht="15" customHeight="1">
      <c r="A33" s="12">
        <v>29</v>
      </c>
      <c r="B33" s="39" t="s">
        <v>110</v>
      </c>
      <c r="C33" s="39" t="s">
        <v>111</v>
      </c>
      <c r="D33" s="40" t="s">
        <v>45</v>
      </c>
      <c r="E33" s="39" t="s">
        <v>67</v>
      </c>
      <c r="F33" s="41">
        <v>0.03172453703703703</v>
      </c>
      <c r="G33" s="41">
        <v>0.03172453703703703</v>
      </c>
      <c r="H33" s="12" t="str">
        <f t="shared" si="2"/>
        <v>4.26/km</v>
      </c>
      <c r="I33" s="13">
        <f t="shared" si="3"/>
        <v>0.006678240740740731</v>
      </c>
      <c r="J33" s="13">
        <f>G33-INDEX($G$5:$G$106,MATCH(D33,$D$5:$D$106,0))</f>
        <v>0.006678240740740731</v>
      </c>
    </row>
    <row r="34" spans="1:10" ht="15" customHeight="1">
      <c r="A34" s="12">
        <v>30</v>
      </c>
      <c r="B34" s="39" t="s">
        <v>112</v>
      </c>
      <c r="C34" s="39" t="s">
        <v>113</v>
      </c>
      <c r="D34" s="40" t="s">
        <v>45</v>
      </c>
      <c r="E34" s="39" t="s">
        <v>114</v>
      </c>
      <c r="F34" s="41">
        <v>0.03175925925925926</v>
      </c>
      <c r="G34" s="41">
        <v>0.03175925925925926</v>
      </c>
      <c r="H34" s="12" t="str">
        <f t="shared" si="2"/>
        <v>4.26/km</v>
      </c>
      <c r="I34" s="13">
        <f t="shared" si="3"/>
        <v>0.006712962962962959</v>
      </c>
      <c r="J34" s="13">
        <f>G34-INDEX($G$5:$G$106,MATCH(D34,$D$5:$D$106,0))</f>
        <v>0.006712962962962959</v>
      </c>
    </row>
    <row r="35" spans="1:10" ht="15" customHeight="1">
      <c r="A35" s="12">
        <v>31</v>
      </c>
      <c r="B35" s="39" t="s">
        <v>115</v>
      </c>
      <c r="C35" s="39" t="s">
        <v>116</v>
      </c>
      <c r="D35" s="40" t="s">
        <v>101</v>
      </c>
      <c r="E35" s="39" t="s">
        <v>91</v>
      </c>
      <c r="F35" s="41">
        <v>0.03228009259259259</v>
      </c>
      <c r="G35" s="41">
        <v>0.03228009259259259</v>
      </c>
      <c r="H35" s="12" t="str">
        <f t="shared" si="2"/>
        <v>4.31/km</v>
      </c>
      <c r="I35" s="13">
        <f t="shared" si="3"/>
        <v>0.00723379629629629</v>
      </c>
      <c r="J35" s="13">
        <f>G35-INDEX($G$5:$G$106,MATCH(D35,$D$5:$D$106,0))</f>
        <v>0.0014814814814814795</v>
      </c>
    </row>
    <row r="36" spans="1:10" ht="15" customHeight="1">
      <c r="A36" s="12">
        <v>32</v>
      </c>
      <c r="B36" s="39" t="s">
        <v>117</v>
      </c>
      <c r="C36" s="39" t="s">
        <v>34</v>
      </c>
      <c r="D36" s="40" t="s">
        <v>61</v>
      </c>
      <c r="E36" s="39" t="s">
        <v>85</v>
      </c>
      <c r="F36" s="41">
        <v>0.03231481481481482</v>
      </c>
      <c r="G36" s="41">
        <v>0.03231481481481482</v>
      </c>
      <c r="H36" s="12" t="str">
        <f t="shared" si="2"/>
        <v>4.31/km</v>
      </c>
      <c r="I36" s="13">
        <f t="shared" si="3"/>
        <v>0.007268518518518518</v>
      </c>
      <c r="J36" s="13">
        <f>G36-INDEX($G$5:$G$106,MATCH(D36,$D$5:$D$106,0))</f>
        <v>0.006041666666666664</v>
      </c>
    </row>
    <row r="37" spans="1:10" ht="15" customHeight="1">
      <c r="A37" s="12">
        <v>33</v>
      </c>
      <c r="B37" s="39" t="s">
        <v>118</v>
      </c>
      <c r="C37" s="39" t="s">
        <v>119</v>
      </c>
      <c r="D37" s="40" t="s">
        <v>120</v>
      </c>
      <c r="E37" s="39" t="s">
        <v>30</v>
      </c>
      <c r="F37" s="41">
        <v>0.03284722222222222</v>
      </c>
      <c r="G37" s="41">
        <v>0.03284722222222222</v>
      </c>
      <c r="H37" s="12" t="str">
        <f t="shared" si="2"/>
        <v>4.36/km</v>
      </c>
      <c r="I37" s="13">
        <f t="shared" si="3"/>
        <v>0.007800925925925923</v>
      </c>
      <c r="J37" s="13">
        <f>G37-INDEX($G$5:$G$106,MATCH(D37,$D$5:$D$106,0))</f>
        <v>0</v>
      </c>
    </row>
    <row r="38" spans="1:10" ht="15" customHeight="1">
      <c r="A38" s="12">
        <v>34</v>
      </c>
      <c r="B38" s="39" t="s">
        <v>121</v>
      </c>
      <c r="C38" s="39" t="s">
        <v>122</v>
      </c>
      <c r="D38" s="40" t="s">
        <v>123</v>
      </c>
      <c r="E38" s="39" t="s">
        <v>124</v>
      </c>
      <c r="F38" s="41">
        <v>0.03351851851851852</v>
      </c>
      <c r="G38" s="41">
        <v>0.03351851851851852</v>
      </c>
      <c r="H38" s="12" t="str">
        <f t="shared" si="2"/>
        <v>4.41/km</v>
      </c>
      <c r="I38" s="13">
        <f t="shared" si="3"/>
        <v>0.008472222222222218</v>
      </c>
      <c r="J38" s="13">
        <f>G38-INDEX($G$5:$G$106,MATCH(D38,$D$5:$D$106,0))</f>
        <v>0</v>
      </c>
    </row>
    <row r="39" spans="1:10" ht="15" customHeight="1">
      <c r="A39" s="12">
        <v>35</v>
      </c>
      <c r="B39" s="39" t="s">
        <v>125</v>
      </c>
      <c r="C39" s="39" t="s">
        <v>126</v>
      </c>
      <c r="D39" s="40" t="s">
        <v>66</v>
      </c>
      <c r="E39" s="39" t="s">
        <v>127</v>
      </c>
      <c r="F39" s="41">
        <v>0.033854166666666664</v>
      </c>
      <c r="G39" s="41">
        <v>0.033854166666666664</v>
      </c>
      <c r="H39" s="12" t="str">
        <f t="shared" si="2"/>
        <v>4.44/km</v>
      </c>
      <c r="I39" s="13">
        <f t="shared" si="3"/>
        <v>0.008807870370370365</v>
      </c>
      <c r="J39" s="13">
        <f>G39-INDEX($G$5:$G$106,MATCH(D39,$D$5:$D$106,0))</f>
        <v>0.00723379629629629</v>
      </c>
    </row>
    <row r="40" spans="1:10" ht="15" customHeight="1">
      <c r="A40" s="12">
        <v>36</v>
      </c>
      <c r="B40" s="39" t="s">
        <v>128</v>
      </c>
      <c r="C40" s="39" t="s">
        <v>129</v>
      </c>
      <c r="D40" s="40" t="s">
        <v>130</v>
      </c>
      <c r="E40" s="39" t="s">
        <v>131</v>
      </c>
      <c r="F40" s="41">
        <v>0.03387731481481481</v>
      </c>
      <c r="G40" s="41">
        <v>0.03387731481481481</v>
      </c>
      <c r="H40" s="12" t="str">
        <f t="shared" si="2"/>
        <v>4.44/km</v>
      </c>
      <c r="I40" s="13">
        <f t="shared" si="3"/>
        <v>0.008831018518518512</v>
      </c>
      <c r="J40" s="13">
        <f>G40-INDEX($G$5:$G$106,MATCH(D40,$D$5:$D$106,0))</f>
        <v>0</v>
      </c>
    </row>
    <row r="41" spans="1:10" ht="15" customHeight="1">
      <c r="A41" s="12">
        <v>37</v>
      </c>
      <c r="B41" s="39" t="s">
        <v>132</v>
      </c>
      <c r="C41" s="39" t="s">
        <v>133</v>
      </c>
      <c r="D41" s="40" t="s">
        <v>70</v>
      </c>
      <c r="E41" s="39" t="s">
        <v>134</v>
      </c>
      <c r="F41" s="41">
        <v>0.03423611111111111</v>
      </c>
      <c r="G41" s="41">
        <v>0.03423611111111111</v>
      </c>
      <c r="H41" s="12" t="str">
        <f t="shared" si="2"/>
        <v>4.47/km</v>
      </c>
      <c r="I41" s="13">
        <f t="shared" si="3"/>
        <v>0.009189814814814814</v>
      </c>
      <c r="J41" s="13">
        <f>G41-INDEX($G$5:$G$106,MATCH(D41,$D$5:$D$106,0))</f>
        <v>0.007152777777777779</v>
      </c>
    </row>
    <row r="42" spans="1:10" ht="15" customHeight="1">
      <c r="A42" s="12">
        <v>38</v>
      </c>
      <c r="B42" s="39" t="s">
        <v>33</v>
      </c>
      <c r="C42" s="39" t="s">
        <v>135</v>
      </c>
      <c r="D42" s="40" t="s">
        <v>90</v>
      </c>
      <c r="E42" s="39" t="s">
        <v>136</v>
      </c>
      <c r="F42" s="41">
        <v>0.0347337962962963</v>
      </c>
      <c r="G42" s="41">
        <v>0.0347337962962963</v>
      </c>
      <c r="H42" s="12" t="str">
        <f t="shared" si="2"/>
        <v>4.51/km</v>
      </c>
      <c r="I42" s="13">
        <f t="shared" si="3"/>
        <v>0.009687499999999998</v>
      </c>
      <c r="J42" s="13">
        <f>G42-INDEX($G$5:$G$106,MATCH(D42,$D$5:$D$106,0))</f>
        <v>0.005682870370370369</v>
      </c>
    </row>
    <row r="43" spans="1:10" ht="15" customHeight="1">
      <c r="A43" s="12">
        <v>39</v>
      </c>
      <c r="B43" s="39" t="s">
        <v>137</v>
      </c>
      <c r="C43" s="39" t="s">
        <v>25</v>
      </c>
      <c r="D43" s="40" t="s">
        <v>61</v>
      </c>
      <c r="E43" s="39" t="s">
        <v>138</v>
      </c>
      <c r="F43" s="41">
        <v>0.035289351851851856</v>
      </c>
      <c r="G43" s="41">
        <v>0.035289351851851856</v>
      </c>
      <c r="H43" s="12" t="str">
        <f t="shared" si="2"/>
        <v>4.56/km</v>
      </c>
      <c r="I43" s="13">
        <f t="shared" si="3"/>
        <v>0.010243055555555557</v>
      </c>
      <c r="J43" s="13">
        <f>G43-INDEX($G$5:$G$106,MATCH(D43,$D$5:$D$106,0))</f>
        <v>0.009016203703703703</v>
      </c>
    </row>
    <row r="44" spans="1:10" ht="15" customHeight="1">
      <c r="A44" s="12">
        <v>40</v>
      </c>
      <c r="B44" s="39" t="s">
        <v>139</v>
      </c>
      <c r="C44" s="39" t="s">
        <v>36</v>
      </c>
      <c r="D44" s="40" t="s">
        <v>66</v>
      </c>
      <c r="E44" s="39" t="s">
        <v>140</v>
      </c>
      <c r="F44" s="41">
        <v>0.03543981481481481</v>
      </c>
      <c r="G44" s="41">
        <v>0.03543981481481481</v>
      </c>
      <c r="H44" s="12" t="str">
        <f t="shared" si="2"/>
        <v>4.57/km</v>
      </c>
      <c r="I44" s="13">
        <f t="shared" si="3"/>
        <v>0.010393518518518514</v>
      </c>
      <c r="J44" s="13">
        <f>G44-INDEX($G$5:$G$106,MATCH(D44,$D$5:$D$106,0))</f>
        <v>0.008819444444444439</v>
      </c>
    </row>
    <row r="45" spans="1:10" ht="15" customHeight="1">
      <c r="A45" s="12">
        <v>41</v>
      </c>
      <c r="B45" s="39" t="s">
        <v>141</v>
      </c>
      <c r="C45" s="39" t="s">
        <v>142</v>
      </c>
      <c r="D45" s="40" t="s">
        <v>130</v>
      </c>
      <c r="E45" s="39" t="s">
        <v>30</v>
      </c>
      <c r="F45" s="41">
        <v>0.03568287037037037</v>
      </c>
      <c r="G45" s="41">
        <v>0.03568287037037037</v>
      </c>
      <c r="H45" s="12" t="str">
        <f t="shared" si="2"/>
        <v>4.59/km</v>
      </c>
      <c r="I45" s="13">
        <f t="shared" si="3"/>
        <v>0.010636574074074073</v>
      </c>
      <c r="J45" s="13">
        <f>G45-INDEX($G$5:$G$106,MATCH(D45,$D$5:$D$106,0))</f>
        <v>0.0018055555555555602</v>
      </c>
    </row>
    <row r="46" spans="1:10" ht="15" customHeight="1">
      <c r="A46" s="12">
        <v>42</v>
      </c>
      <c r="B46" s="39" t="s">
        <v>143</v>
      </c>
      <c r="C46" s="39" t="s">
        <v>14</v>
      </c>
      <c r="D46" s="40" t="s">
        <v>90</v>
      </c>
      <c r="E46" s="39" t="s">
        <v>138</v>
      </c>
      <c r="F46" s="41">
        <v>0.03633101851851852</v>
      </c>
      <c r="G46" s="41">
        <v>0.03633101851851852</v>
      </c>
      <c r="H46" s="12" t="str">
        <f t="shared" si="2"/>
        <v>5.05/km</v>
      </c>
      <c r="I46" s="13">
        <f t="shared" si="3"/>
        <v>0.01128472222222222</v>
      </c>
      <c r="J46" s="13">
        <f>G46-INDEX($G$5:$G$106,MATCH(D46,$D$5:$D$106,0))</f>
        <v>0.0072800925925925915</v>
      </c>
    </row>
    <row r="47" spans="1:10" ht="15" customHeight="1">
      <c r="A47" s="12">
        <v>43</v>
      </c>
      <c r="B47" s="39" t="s">
        <v>144</v>
      </c>
      <c r="C47" s="39" t="s">
        <v>145</v>
      </c>
      <c r="D47" s="40" t="s">
        <v>120</v>
      </c>
      <c r="E47" s="39" t="s">
        <v>62</v>
      </c>
      <c r="F47" s="41">
        <v>0.0371875</v>
      </c>
      <c r="G47" s="41">
        <v>0.0371875</v>
      </c>
      <c r="H47" s="12" t="str">
        <f t="shared" si="2"/>
        <v>5.12/km</v>
      </c>
      <c r="I47" s="13">
        <f t="shared" si="3"/>
        <v>0.0121412037037037</v>
      </c>
      <c r="J47" s="13">
        <f>G47-INDEX($G$5:$G$106,MATCH(D47,$D$5:$D$106,0))</f>
        <v>0.004340277777777776</v>
      </c>
    </row>
    <row r="48" spans="1:10" ht="15" customHeight="1">
      <c r="A48" s="12">
        <v>44</v>
      </c>
      <c r="B48" s="39" t="s">
        <v>146</v>
      </c>
      <c r="C48" s="39" t="s">
        <v>147</v>
      </c>
      <c r="D48" s="40" t="s">
        <v>148</v>
      </c>
      <c r="E48" s="39" t="s">
        <v>149</v>
      </c>
      <c r="F48" s="41">
        <v>0.03771990740740741</v>
      </c>
      <c r="G48" s="41">
        <v>0.03771990740740741</v>
      </c>
      <c r="H48" s="12" t="str">
        <f t="shared" si="2"/>
        <v>5.16/km</v>
      </c>
      <c r="I48" s="13">
        <f t="shared" si="3"/>
        <v>0.012673611111111111</v>
      </c>
      <c r="J48" s="13">
        <f>G48-INDEX($G$5:$G$106,MATCH(D48,$D$5:$D$106,0))</f>
        <v>0</v>
      </c>
    </row>
    <row r="49" spans="1:10" ht="15" customHeight="1">
      <c r="A49" s="12">
        <v>45</v>
      </c>
      <c r="B49" s="39" t="s">
        <v>41</v>
      </c>
      <c r="C49" s="39" t="s">
        <v>150</v>
      </c>
      <c r="D49" s="40" t="s">
        <v>101</v>
      </c>
      <c r="E49" s="39" t="s">
        <v>151</v>
      </c>
      <c r="F49" s="41">
        <v>0.03829861111111111</v>
      </c>
      <c r="G49" s="41">
        <v>0.03829861111111111</v>
      </c>
      <c r="H49" s="12" t="str">
        <f t="shared" si="2"/>
        <v>5.21/km</v>
      </c>
      <c r="I49" s="13">
        <f t="shared" si="3"/>
        <v>0.01325231481481481</v>
      </c>
      <c r="J49" s="13">
        <f>G49-INDEX($G$5:$G$106,MATCH(D49,$D$5:$D$106,0))</f>
        <v>0.0075</v>
      </c>
    </row>
    <row r="50" spans="1:10" ht="15" customHeight="1">
      <c r="A50" s="12">
        <v>46</v>
      </c>
      <c r="B50" s="39" t="s">
        <v>152</v>
      </c>
      <c r="C50" s="39" t="s">
        <v>12</v>
      </c>
      <c r="D50" s="40" t="s">
        <v>66</v>
      </c>
      <c r="E50" s="39" t="s">
        <v>153</v>
      </c>
      <c r="F50" s="41">
        <v>0.03832175925925926</v>
      </c>
      <c r="G50" s="41">
        <v>0.03832175925925926</v>
      </c>
      <c r="H50" s="12" t="str">
        <f t="shared" si="2"/>
        <v>5.21/km</v>
      </c>
      <c r="I50" s="13">
        <f t="shared" si="3"/>
        <v>0.013275462962962958</v>
      </c>
      <c r="J50" s="13">
        <f>G50-INDEX($G$5:$G$106,MATCH(D50,$D$5:$D$106,0))</f>
        <v>0.011701388888888883</v>
      </c>
    </row>
    <row r="51" spans="1:10" ht="15" customHeight="1">
      <c r="A51" s="12">
        <v>47</v>
      </c>
      <c r="B51" s="39" t="s">
        <v>154</v>
      </c>
      <c r="C51" s="39" t="s">
        <v>39</v>
      </c>
      <c r="D51" s="40" t="s">
        <v>148</v>
      </c>
      <c r="E51" s="39" t="s">
        <v>140</v>
      </c>
      <c r="F51" s="41">
        <v>0</v>
      </c>
      <c r="G51" s="41">
        <v>0</v>
      </c>
      <c r="H51" s="12" t="str">
        <f t="shared" si="2"/>
        <v>0.00/km</v>
      </c>
      <c r="I51" s="13">
        <v>0</v>
      </c>
      <c r="J51" s="13">
        <v>0</v>
      </c>
    </row>
    <row r="52" spans="1:10" ht="15" customHeight="1">
      <c r="A52" s="12">
        <v>48</v>
      </c>
      <c r="B52" s="39" t="s">
        <v>155</v>
      </c>
      <c r="C52" s="39" t="s">
        <v>43</v>
      </c>
      <c r="D52" s="40" t="s">
        <v>120</v>
      </c>
      <c r="E52" s="39" t="s">
        <v>156</v>
      </c>
      <c r="F52" s="41">
        <v>0</v>
      </c>
      <c r="G52" s="41">
        <v>0</v>
      </c>
      <c r="H52" s="12" t="str">
        <f t="shared" si="2"/>
        <v>0.00/km</v>
      </c>
      <c r="I52" s="13">
        <v>0</v>
      </c>
      <c r="J52" s="13">
        <v>0</v>
      </c>
    </row>
    <row r="53" spans="1:10" ht="15" customHeight="1">
      <c r="A53" s="12">
        <v>49</v>
      </c>
      <c r="B53" s="39" t="s">
        <v>157</v>
      </c>
      <c r="C53" s="39" t="s">
        <v>22</v>
      </c>
      <c r="D53" s="40" t="s">
        <v>66</v>
      </c>
      <c r="E53" s="39" t="s">
        <v>156</v>
      </c>
      <c r="F53" s="41">
        <v>0</v>
      </c>
      <c r="G53" s="41">
        <v>0</v>
      </c>
      <c r="H53" s="12" t="str">
        <f t="shared" si="2"/>
        <v>0.00/km</v>
      </c>
      <c r="I53" s="13">
        <v>0</v>
      </c>
      <c r="J53" s="13">
        <v>0</v>
      </c>
    </row>
    <row r="54" spans="1:10" ht="15" customHeight="1">
      <c r="A54" s="12">
        <v>50</v>
      </c>
      <c r="B54" s="39" t="s">
        <v>158</v>
      </c>
      <c r="C54" s="39" t="s">
        <v>159</v>
      </c>
      <c r="D54" s="40" t="s">
        <v>130</v>
      </c>
      <c r="E54" s="39" t="s">
        <v>76</v>
      </c>
      <c r="F54" s="41">
        <v>0</v>
      </c>
      <c r="G54" s="41">
        <v>0</v>
      </c>
      <c r="H54" s="12" t="str">
        <f t="shared" si="2"/>
        <v>0.00/km</v>
      </c>
      <c r="I54" s="13">
        <v>0</v>
      </c>
      <c r="J54" s="13">
        <v>0</v>
      </c>
    </row>
    <row r="55" spans="1:10" ht="15" customHeight="1">
      <c r="A55" s="12">
        <v>51</v>
      </c>
      <c r="B55" s="39" t="s">
        <v>160</v>
      </c>
      <c r="C55" s="39" t="s">
        <v>26</v>
      </c>
      <c r="D55" s="40" t="s">
        <v>161</v>
      </c>
      <c r="E55" s="39" t="s">
        <v>153</v>
      </c>
      <c r="F55" s="41">
        <v>0</v>
      </c>
      <c r="G55" s="41">
        <v>0</v>
      </c>
      <c r="H55" s="12" t="str">
        <f t="shared" si="2"/>
        <v>0.00/km</v>
      </c>
      <c r="I55" s="13">
        <v>0</v>
      </c>
      <c r="J55" s="13">
        <v>0</v>
      </c>
    </row>
    <row r="56" spans="1:10" ht="15" customHeight="1">
      <c r="A56" s="12">
        <v>52</v>
      </c>
      <c r="B56" s="39" t="s">
        <v>162</v>
      </c>
      <c r="C56" s="39" t="s">
        <v>19</v>
      </c>
      <c r="D56" s="40" t="s">
        <v>101</v>
      </c>
      <c r="E56" s="39" t="s">
        <v>105</v>
      </c>
      <c r="F56" s="41">
        <v>0</v>
      </c>
      <c r="G56" s="41">
        <v>0</v>
      </c>
      <c r="H56" s="12" t="str">
        <f t="shared" si="2"/>
        <v>0.00/km</v>
      </c>
      <c r="I56" s="13">
        <v>0</v>
      </c>
      <c r="J56" s="13">
        <v>0</v>
      </c>
    </row>
    <row r="57" spans="1:10" ht="15" customHeight="1">
      <c r="A57" s="12">
        <v>53</v>
      </c>
      <c r="B57" s="39" t="s">
        <v>163</v>
      </c>
      <c r="C57" s="39" t="s">
        <v>164</v>
      </c>
      <c r="D57" s="40" t="s">
        <v>165</v>
      </c>
      <c r="E57" s="39" t="s">
        <v>166</v>
      </c>
      <c r="F57" s="41">
        <v>0</v>
      </c>
      <c r="G57" s="41">
        <v>0</v>
      </c>
      <c r="H57" s="12" t="str">
        <f t="shared" si="2"/>
        <v>0.00/km</v>
      </c>
      <c r="I57" s="13">
        <v>0</v>
      </c>
      <c r="J57" s="13">
        <v>0</v>
      </c>
    </row>
    <row r="58" spans="1:10" ht="15" customHeight="1">
      <c r="A58" s="12">
        <v>54</v>
      </c>
      <c r="B58" s="39" t="s">
        <v>167</v>
      </c>
      <c r="C58" s="39" t="s">
        <v>168</v>
      </c>
      <c r="D58" s="40" t="s">
        <v>169</v>
      </c>
      <c r="E58" s="39" t="s">
        <v>170</v>
      </c>
      <c r="F58" s="41">
        <v>0</v>
      </c>
      <c r="G58" s="41">
        <v>0</v>
      </c>
      <c r="H58" s="12" t="str">
        <f t="shared" si="2"/>
        <v>0.00/km</v>
      </c>
      <c r="I58" s="13">
        <v>0</v>
      </c>
      <c r="J58" s="13">
        <v>0</v>
      </c>
    </row>
    <row r="59" spans="1:10" ht="15" customHeight="1">
      <c r="A59" s="12">
        <v>55</v>
      </c>
      <c r="B59" s="39" t="s">
        <v>171</v>
      </c>
      <c r="C59" s="39" t="s">
        <v>172</v>
      </c>
      <c r="D59" s="40" t="s">
        <v>173</v>
      </c>
      <c r="E59" s="39" t="s">
        <v>153</v>
      </c>
      <c r="F59" s="41">
        <v>0</v>
      </c>
      <c r="G59" s="41">
        <v>0</v>
      </c>
      <c r="H59" s="12" t="str">
        <f t="shared" si="2"/>
        <v>0.00/km</v>
      </c>
      <c r="I59" s="13">
        <v>0</v>
      </c>
      <c r="J59" s="13">
        <v>0</v>
      </c>
    </row>
    <row r="60" spans="1:10" ht="15" customHeight="1">
      <c r="A60" s="12">
        <v>56</v>
      </c>
      <c r="B60" s="39" t="s">
        <v>174</v>
      </c>
      <c r="C60" s="39" t="s">
        <v>31</v>
      </c>
      <c r="D60" s="40" t="s">
        <v>123</v>
      </c>
      <c r="E60" s="39" t="s">
        <v>62</v>
      </c>
      <c r="F60" s="41">
        <v>0</v>
      </c>
      <c r="G60" s="41">
        <v>0</v>
      </c>
      <c r="H60" s="12" t="str">
        <f t="shared" si="2"/>
        <v>0.00/km</v>
      </c>
      <c r="I60" s="13">
        <v>0</v>
      </c>
      <c r="J60" s="13">
        <v>0</v>
      </c>
    </row>
    <row r="61" spans="1:10" ht="15" customHeight="1">
      <c r="A61" s="12">
        <v>57</v>
      </c>
      <c r="B61" s="39" t="s">
        <v>175</v>
      </c>
      <c r="C61" s="39" t="s">
        <v>176</v>
      </c>
      <c r="D61" s="40" t="s">
        <v>169</v>
      </c>
      <c r="E61" s="39" t="s">
        <v>71</v>
      </c>
      <c r="F61" s="41">
        <v>0</v>
      </c>
      <c r="G61" s="41">
        <v>0</v>
      </c>
      <c r="H61" s="12" t="str">
        <f t="shared" si="2"/>
        <v>0.00/km</v>
      </c>
      <c r="I61" s="13">
        <v>0</v>
      </c>
      <c r="J61" s="13">
        <v>0</v>
      </c>
    </row>
    <row r="62" spans="1:10" ht="15" customHeight="1">
      <c r="A62" s="12">
        <v>58</v>
      </c>
      <c r="B62" s="39" t="s">
        <v>177</v>
      </c>
      <c r="C62" s="39" t="s">
        <v>178</v>
      </c>
      <c r="D62" s="40" t="s">
        <v>161</v>
      </c>
      <c r="E62" s="39" t="s">
        <v>127</v>
      </c>
      <c r="F62" s="41">
        <v>0</v>
      </c>
      <c r="G62" s="41">
        <v>0</v>
      </c>
      <c r="H62" s="12" t="str">
        <f t="shared" si="2"/>
        <v>0.00/km</v>
      </c>
      <c r="I62" s="13">
        <v>0</v>
      </c>
      <c r="J62" s="13">
        <v>0</v>
      </c>
    </row>
    <row r="63" spans="1:10" ht="15" customHeight="1">
      <c r="A63" s="12">
        <v>59</v>
      </c>
      <c r="B63" s="39" t="s">
        <v>179</v>
      </c>
      <c r="C63" s="39" t="s">
        <v>180</v>
      </c>
      <c r="D63" s="40" t="s">
        <v>161</v>
      </c>
      <c r="E63" s="39" t="s">
        <v>76</v>
      </c>
      <c r="F63" s="41">
        <v>0</v>
      </c>
      <c r="G63" s="41">
        <v>0</v>
      </c>
      <c r="H63" s="12" t="str">
        <f t="shared" si="2"/>
        <v>0.00/km</v>
      </c>
      <c r="I63" s="13">
        <v>0</v>
      </c>
      <c r="J63" s="13">
        <v>0</v>
      </c>
    </row>
    <row r="64" spans="1:10" ht="15" customHeight="1">
      <c r="A64" s="25">
        <v>60</v>
      </c>
      <c r="B64" s="45" t="s">
        <v>181</v>
      </c>
      <c r="C64" s="45" t="s">
        <v>182</v>
      </c>
      <c r="D64" s="46" t="s">
        <v>130</v>
      </c>
      <c r="E64" s="45" t="s">
        <v>189</v>
      </c>
      <c r="F64" s="47">
        <v>0</v>
      </c>
      <c r="G64" s="47">
        <v>0</v>
      </c>
      <c r="H64" s="25" t="str">
        <f t="shared" si="2"/>
        <v>0.00/km</v>
      </c>
      <c r="I64" s="24">
        <v>0</v>
      </c>
      <c r="J64" s="24">
        <v>0</v>
      </c>
    </row>
    <row r="65" spans="1:10" ht="15" customHeight="1">
      <c r="A65" s="12">
        <v>61</v>
      </c>
      <c r="B65" s="39" t="s">
        <v>183</v>
      </c>
      <c r="C65" s="39" t="s">
        <v>29</v>
      </c>
      <c r="D65" s="40" t="s">
        <v>165</v>
      </c>
      <c r="E65" s="39" t="s">
        <v>153</v>
      </c>
      <c r="F65" s="41">
        <v>0</v>
      </c>
      <c r="G65" s="41">
        <v>0</v>
      </c>
      <c r="H65" s="12" t="str">
        <f t="shared" si="2"/>
        <v>0.00/km</v>
      </c>
      <c r="I65" s="13">
        <v>0</v>
      </c>
      <c r="J65" s="13">
        <v>0</v>
      </c>
    </row>
    <row r="66" spans="1:10" ht="15" customHeight="1">
      <c r="A66" s="12">
        <v>62</v>
      </c>
      <c r="B66" s="39" t="s">
        <v>184</v>
      </c>
      <c r="C66" s="39" t="s">
        <v>185</v>
      </c>
      <c r="D66" s="40" t="s">
        <v>70</v>
      </c>
      <c r="E66" s="39" t="s">
        <v>153</v>
      </c>
      <c r="F66" s="41">
        <v>0</v>
      </c>
      <c r="G66" s="41">
        <v>0</v>
      </c>
      <c r="H66" s="12" t="str">
        <f t="shared" si="2"/>
        <v>0.00/km</v>
      </c>
      <c r="I66" s="13">
        <v>0</v>
      </c>
      <c r="J66" s="13">
        <v>0</v>
      </c>
    </row>
    <row r="67" spans="1:10" ht="15" customHeight="1">
      <c r="A67" s="12">
        <v>63</v>
      </c>
      <c r="B67" s="39" t="s">
        <v>186</v>
      </c>
      <c r="C67" s="39" t="s">
        <v>32</v>
      </c>
      <c r="D67" s="40" t="s">
        <v>173</v>
      </c>
      <c r="E67" s="39" t="s">
        <v>187</v>
      </c>
      <c r="F67" s="41">
        <v>0</v>
      </c>
      <c r="G67" s="41">
        <v>0</v>
      </c>
      <c r="H67" s="12" t="str">
        <f t="shared" si="2"/>
        <v>0.00/km</v>
      </c>
      <c r="I67" s="13">
        <v>0</v>
      </c>
      <c r="J67" s="13">
        <v>0</v>
      </c>
    </row>
    <row r="68" spans="1:10" ht="15" customHeight="1">
      <c r="A68" s="17">
        <v>64</v>
      </c>
      <c r="B68" s="42" t="s">
        <v>188</v>
      </c>
      <c r="C68" s="42" t="s">
        <v>23</v>
      </c>
      <c r="D68" s="43" t="s">
        <v>161</v>
      </c>
      <c r="E68" s="42" t="s">
        <v>187</v>
      </c>
      <c r="F68" s="44">
        <v>0</v>
      </c>
      <c r="G68" s="44">
        <v>0</v>
      </c>
      <c r="H68" s="17" t="str">
        <f t="shared" si="2"/>
        <v>0.00/km</v>
      </c>
      <c r="I68" s="28">
        <v>0</v>
      </c>
      <c r="J68" s="28">
        <v>0</v>
      </c>
    </row>
  </sheetData>
  <sheetProtection/>
  <autoFilter ref="A4:J6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6.7109375" style="1" customWidth="1"/>
    <col min="2" max="2" width="55.7109375" style="1" customWidth="1"/>
    <col min="3" max="3" width="10.7109375" style="2" customWidth="1"/>
  </cols>
  <sheetData>
    <row r="1" spans="1:3" ht="45" customHeight="1">
      <c r="A1" s="32" t="str">
        <f>Individuale!A1</f>
        <v>Trofeo Bar del Secolo</v>
      </c>
      <c r="B1" s="33"/>
      <c r="C1" s="34"/>
    </row>
    <row r="2" spans="1:3" ht="24" customHeight="1">
      <c r="A2" s="30" t="str">
        <f>Individuale!A2</f>
        <v>9ª edizione</v>
      </c>
      <c r="B2" s="30"/>
      <c r="C2" s="30"/>
    </row>
    <row r="3" spans="1:3" ht="24" customHeight="1">
      <c r="A3" s="35" t="str">
        <f>Individuale!A3</f>
        <v>Vazia (RI) Italia - Sabato 26/03/2016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1" t="s">
        <v>49</v>
      </c>
      <c r="C5" s="23">
        <v>8</v>
      </c>
    </row>
    <row r="6" spans="1:3" ht="15" customHeight="1">
      <c r="A6" s="12">
        <v>2</v>
      </c>
      <c r="B6" s="15" t="s">
        <v>134</v>
      </c>
      <c r="C6" s="19">
        <v>6</v>
      </c>
    </row>
    <row r="7" spans="1:3" ht="15" customHeight="1">
      <c r="A7" s="12">
        <v>3</v>
      </c>
      <c r="B7" s="15" t="s">
        <v>62</v>
      </c>
      <c r="C7" s="19">
        <v>5</v>
      </c>
    </row>
    <row r="8" spans="1:3" ht="15" customHeight="1">
      <c r="A8" s="12">
        <v>4</v>
      </c>
      <c r="B8" s="15" t="s">
        <v>76</v>
      </c>
      <c r="C8" s="19">
        <v>4</v>
      </c>
    </row>
    <row r="9" spans="1:3" ht="15" customHeight="1">
      <c r="A9" s="12">
        <v>5</v>
      </c>
      <c r="B9" s="15" t="s">
        <v>51</v>
      </c>
      <c r="C9" s="19">
        <v>3</v>
      </c>
    </row>
    <row r="10" spans="1:3" ht="15" customHeight="1">
      <c r="A10" s="12">
        <v>6</v>
      </c>
      <c r="B10" s="15" t="s">
        <v>91</v>
      </c>
      <c r="C10" s="19">
        <v>2</v>
      </c>
    </row>
    <row r="11" spans="1:3" ht="15" customHeight="1">
      <c r="A11" s="12">
        <v>7</v>
      </c>
      <c r="B11" s="15" t="s">
        <v>46</v>
      </c>
      <c r="C11" s="19">
        <v>2</v>
      </c>
    </row>
    <row r="12" spans="1:3" ht="15" customHeight="1">
      <c r="A12" s="12">
        <v>8</v>
      </c>
      <c r="B12" s="15" t="s">
        <v>71</v>
      </c>
      <c r="C12" s="19">
        <v>2</v>
      </c>
    </row>
    <row r="13" spans="1:3" ht="15" customHeight="1">
      <c r="A13" s="12">
        <v>9</v>
      </c>
      <c r="B13" s="15" t="s">
        <v>187</v>
      </c>
      <c r="C13" s="19">
        <v>2</v>
      </c>
    </row>
    <row r="14" spans="1:3" ht="15" customHeight="1">
      <c r="A14" s="12">
        <v>10</v>
      </c>
      <c r="B14" s="15" t="s">
        <v>127</v>
      </c>
      <c r="C14" s="19">
        <v>2</v>
      </c>
    </row>
    <row r="15" spans="1:3" ht="15" customHeight="1">
      <c r="A15" s="12">
        <v>11</v>
      </c>
      <c r="B15" s="15" t="s">
        <v>85</v>
      </c>
      <c r="C15" s="19">
        <v>2</v>
      </c>
    </row>
    <row r="16" spans="1:3" ht="15" customHeight="1">
      <c r="A16" s="12">
        <v>12</v>
      </c>
      <c r="B16" s="15" t="s">
        <v>30</v>
      </c>
      <c r="C16" s="19">
        <v>2</v>
      </c>
    </row>
    <row r="17" spans="1:3" ht="15" customHeight="1">
      <c r="A17" s="12">
        <v>13</v>
      </c>
      <c r="B17" s="15" t="s">
        <v>156</v>
      </c>
      <c r="C17" s="19">
        <v>2</v>
      </c>
    </row>
    <row r="18" spans="1:3" ht="15" customHeight="1">
      <c r="A18" s="12">
        <v>14</v>
      </c>
      <c r="B18" s="15" t="s">
        <v>140</v>
      </c>
      <c r="C18" s="19">
        <v>2</v>
      </c>
    </row>
    <row r="19" spans="1:3" ht="15" customHeight="1">
      <c r="A19" s="12">
        <v>15</v>
      </c>
      <c r="B19" s="15" t="s">
        <v>138</v>
      </c>
      <c r="C19" s="19">
        <v>2</v>
      </c>
    </row>
    <row r="20" spans="1:3" ht="15" customHeight="1">
      <c r="A20" s="12">
        <v>16</v>
      </c>
      <c r="B20" s="15" t="s">
        <v>105</v>
      </c>
      <c r="C20" s="19">
        <v>2</v>
      </c>
    </row>
    <row r="21" spans="1:3" ht="15" customHeight="1">
      <c r="A21" s="12">
        <v>17</v>
      </c>
      <c r="B21" s="15" t="s">
        <v>79</v>
      </c>
      <c r="C21" s="19">
        <v>2</v>
      </c>
    </row>
    <row r="22" spans="1:3" ht="15" customHeight="1">
      <c r="A22" s="12">
        <v>18</v>
      </c>
      <c r="B22" s="15" t="s">
        <v>55</v>
      </c>
      <c r="C22" s="19">
        <v>2</v>
      </c>
    </row>
    <row r="23" spans="1:3" ht="15" customHeight="1">
      <c r="A23" s="25">
        <v>19</v>
      </c>
      <c r="B23" s="26" t="s">
        <v>189</v>
      </c>
      <c r="C23" s="27">
        <v>1</v>
      </c>
    </row>
    <row r="24" spans="1:3" ht="15" customHeight="1">
      <c r="A24" s="12">
        <v>20</v>
      </c>
      <c r="B24" s="15" t="s">
        <v>114</v>
      </c>
      <c r="C24" s="19">
        <v>1</v>
      </c>
    </row>
    <row r="25" spans="1:3" ht="15" customHeight="1">
      <c r="A25" s="12">
        <v>21</v>
      </c>
      <c r="B25" s="15" t="s">
        <v>166</v>
      </c>
      <c r="C25" s="19">
        <v>1</v>
      </c>
    </row>
    <row r="26" spans="1:3" ht="15" customHeight="1">
      <c r="A26" s="12">
        <v>22</v>
      </c>
      <c r="B26" s="15" t="s">
        <v>53</v>
      </c>
      <c r="C26" s="19">
        <v>1</v>
      </c>
    </row>
    <row r="27" spans="1:3" ht="15" customHeight="1">
      <c r="A27" s="12">
        <v>23</v>
      </c>
      <c r="B27" s="15" t="s">
        <v>102</v>
      </c>
      <c r="C27" s="19">
        <v>1</v>
      </c>
    </row>
    <row r="28" spans="1:3" ht="15" customHeight="1">
      <c r="A28" s="12">
        <v>24</v>
      </c>
      <c r="B28" s="15" t="s">
        <v>73</v>
      </c>
      <c r="C28" s="19">
        <v>1</v>
      </c>
    </row>
    <row r="29" spans="1:3" ht="15" customHeight="1">
      <c r="A29" s="12">
        <v>25</v>
      </c>
      <c r="B29" s="15" t="s">
        <v>131</v>
      </c>
      <c r="C29" s="19">
        <v>1</v>
      </c>
    </row>
    <row r="30" spans="1:3" ht="15" customHeight="1">
      <c r="A30" s="12">
        <v>26</v>
      </c>
      <c r="B30" s="15" t="s">
        <v>149</v>
      </c>
      <c r="C30" s="19">
        <v>1</v>
      </c>
    </row>
    <row r="31" spans="1:3" ht="15" customHeight="1">
      <c r="A31" s="12">
        <v>27</v>
      </c>
      <c r="B31" s="15" t="s">
        <v>124</v>
      </c>
      <c r="C31" s="19">
        <v>1</v>
      </c>
    </row>
    <row r="32" spans="1:3" ht="15" customHeight="1">
      <c r="A32" s="12">
        <v>28</v>
      </c>
      <c r="B32" s="15" t="s">
        <v>92</v>
      </c>
      <c r="C32" s="19">
        <v>1</v>
      </c>
    </row>
    <row r="33" spans="1:3" ht="15" customHeight="1">
      <c r="A33" s="12">
        <v>29</v>
      </c>
      <c r="B33" s="15" t="s">
        <v>170</v>
      </c>
      <c r="C33" s="19">
        <v>1</v>
      </c>
    </row>
    <row r="34" spans="1:3" ht="15" customHeight="1">
      <c r="A34" s="17">
        <v>30</v>
      </c>
      <c r="B34" s="18" t="s">
        <v>136</v>
      </c>
      <c r="C34" s="20">
        <v>1</v>
      </c>
    </row>
    <row r="35" ht="12.75">
      <c r="C35" s="2">
        <f>SUM(C5:C34)</f>
        <v>64</v>
      </c>
    </row>
  </sheetData>
  <sheetProtection/>
  <autoFilter ref="A4:C5">
    <sortState ref="A5:C35">
      <sortCondition descending="1" sortBy="value" ref="C5:C3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2016-04-08T18:12:27Z</dcterms:modified>
  <cp:category/>
  <cp:version/>
  <cp:contentType/>
  <cp:contentStatus/>
</cp:coreProperties>
</file>