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<sst xmlns="http://schemas.openxmlformats.org/spreadsheetml/2006/main" count="407" uniqueCount="217">
  <si>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</si>
  <si>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</si>
  <si>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</si>
  <si>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</si>
  <si>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</si>
  <si>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</si>
  <si>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</si>
  <si>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</si>
  <si>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</si>
  <si>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</si>
  <si>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</si>
  <si>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</si>
  <si>
    <t>Boudouma</t>
  </si>
  <si>
    <t>Yahya</t>
  </si>
  <si>
    <t>Sabina Marathon Club</t>
  </si>
  <si>
    <t>De Dominicis</t>
  </si>
  <si>
    <t>Luca</t>
  </si>
  <si>
    <t>Eretum Todaro Sport</t>
  </si>
  <si>
    <t>Cavallucci</t>
  </si>
  <si>
    <t>Marco</t>
  </si>
  <si>
    <t>Runners Sangemini</t>
  </si>
  <si>
    <t>Perelli</t>
  </si>
  <si>
    <t>Massimo</t>
  </si>
  <si>
    <t>Corsa dei Santi</t>
  </si>
  <si>
    <t>Ricci</t>
  </si>
  <si>
    <t>Fabio</t>
  </si>
  <si>
    <t>Atletica Palazzo</t>
  </si>
  <si>
    <t>Pieralisi</t>
  </si>
  <si>
    <t>Massimiliano</t>
  </si>
  <si>
    <t>Modelli Ceramici Running</t>
  </si>
  <si>
    <t>Grandoni</t>
  </si>
  <si>
    <t>Eugenio Jose</t>
  </si>
  <si>
    <t>Serafinelli</t>
  </si>
  <si>
    <t>Olimpica Atletica Nettuno</t>
  </si>
  <si>
    <t>Malafoglia</t>
  </si>
  <si>
    <t>Stefano</t>
  </si>
  <si>
    <t>Colamedici</t>
  </si>
  <si>
    <t>Ubaldo</t>
  </si>
  <si>
    <t>Atletica Fiano Romano</t>
  </si>
  <si>
    <t>Pacifici</t>
  </si>
  <si>
    <t>Carlo</t>
  </si>
  <si>
    <t>Tivoli Marathon</t>
  </si>
  <si>
    <t>De Fazio</t>
  </si>
  <si>
    <t>Riccardo</t>
  </si>
  <si>
    <t>Sollai</t>
  </si>
  <si>
    <t>Guido</t>
  </si>
  <si>
    <t>Podistica Eretum</t>
  </si>
  <si>
    <t>Urbinati</t>
  </si>
  <si>
    <t>Veraldo</t>
  </si>
  <si>
    <t>Mollica</t>
  </si>
  <si>
    <t>Mariano</t>
  </si>
  <si>
    <t>Tiraterra</t>
  </si>
  <si>
    <t>Antonio</t>
  </si>
  <si>
    <t>Atletica Orte</t>
  </si>
  <si>
    <t>La Cava</t>
  </si>
  <si>
    <t>Paolo</t>
  </si>
  <si>
    <t>Brandi</t>
  </si>
  <si>
    <t>Fabrizio</t>
  </si>
  <si>
    <t>Atletica Insieme Forhans Team</t>
  </si>
  <si>
    <t>Di Cosimo</t>
  </si>
  <si>
    <t>Alto lazio</t>
  </si>
  <si>
    <t>Foroghi Bilad</t>
  </si>
  <si>
    <t>Varesi</t>
  </si>
  <si>
    <t>Atletica Roma Acquacetosa</t>
  </si>
  <si>
    <t>Brescini</t>
  </si>
  <si>
    <t>Gargano</t>
  </si>
  <si>
    <t>Romolo</t>
  </si>
  <si>
    <t>SS Lazio Atletica</t>
  </si>
  <si>
    <t>De Stefanis</t>
  </si>
  <si>
    <t>Alessandro</t>
  </si>
  <si>
    <t>Podistica Interamna</t>
  </si>
  <si>
    <t>Colletti</t>
  </si>
  <si>
    <t>Vincenzo</t>
  </si>
  <si>
    <t>Runners Cittaducale</t>
  </si>
  <si>
    <t>Diario</t>
  </si>
  <si>
    <t>Angelo</t>
  </si>
  <si>
    <t>Fulmini &amp; Saette</t>
  </si>
  <si>
    <t>Polinari</t>
  </si>
  <si>
    <t>Giuliano</t>
  </si>
  <si>
    <t>GS Cat Sport</t>
  </si>
  <si>
    <t>Scarinci</t>
  </si>
  <si>
    <t>Tullio</t>
  </si>
  <si>
    <t>Montini</t>
  </si>
  <si>
    <t>Adriano</t>
  </si>
  <si>
    <t>Grilli</t>
  </si>
  <si>
    <t>Atletica Faleria</t>
  </si>
  <si>
    <t>Fratini</t>
  </si>
  <si>
    <t>Colafigli</t>
  </si>
  <si>
    <t>Bono</t>
  </si>
  <si>
    <t>Davide</t>
  </si>
  <si>
    <t>Mastropaolo</t>
  </si>
  <si>
    <t>Giuseppe</t>
  </si>
  <si>
    <t>Basciu</t>
  </si>
  <si>
    <t>Ugo</t>
  </si>
  <si>
    <t>Gaudioso</t>
  </si>
  <si>
    <t>Ernesto</t>
  </si>
  <si>
    <t>Due Ponti</t>
  </si>
  <si>
    <t>Spinardi</t>
  </si>
  <si>
    <t>Andrea</t>
  </si>
  <si>
    <t>Vecchio</t>
  </si>
  <si>
    <t>Maurizio</t>
  </si>
  <si>
    <t>Poggiogalli</t>
  </si>
  <si>
    <t>Danilo</t>
  </si>
  <si>
    <t>Uisp - Runners Rieti</t>
  </si>
  <si>
    <t>Serpi</t>
  </si>
  <si>
    <t>Mario</t>
  </si>
  <si>
    <t>Massarelli</t>
  </si>
  <si>
    <t>Giorgio</t>
  </si>
  <si>
    <t>Squadrani</t>
  </si>
  <si>
    <t>Vitale</t>
  </si>
  <si>
    <t>Annalisa</t>
  </si>
  <si>
    <t>Due Ponti roma</t>
  </si>
  <si>
    <t>Realmuto</t>
  </si>
  <si>
    <t>Francesco</t>
  </si>
  <si>
    <t>Zervos</t>
  </si>
  <si>
    <t>Thi Kim Thu</t>
  </si>
  <si>
    <t>Marcello</t>
  </si>
  <si>
    <t>Pica</t>
  </si>
  <si>
    <t>Sebastiano</t>
  </si>
  <si>
    <t>Marini</t>
  </si>
  <si>
    <t>Gianluca</t>
  </si>
  <si>
    <t>Jedrusik</t>
  </si>
  <si>
    <t>Magdalena Agata</t>
  </si>
  <si>
    <t>Cambria</t>
  </si>
  <si>
    <t>Salvatore</t>
  </si>
  <si>
    <t>Amatori Podistica Terni</t>
  </si>
  <si>
    <t>Rosci</t>
  </si>
  <si>
    <t>Federico</t>
  </si>
  <si>
    <t>Francica</t>
  </si>
  <si>
    <t>Bestiaco</t>
  </si>
  <si>
    <t>Marino</t>
  </si>
  <si>
    <t>Giordano</t>
  </si>
  <si>
    <t>Pimpinella</t>
  </si>
  <si>
    <t>Franco</t>
  </si>
  <si>
    <t>Balauca</t>
  </si>
  <si>
    <t>Alina elena</t>
  </si>
  <si>
    <t>Salci</t>
  </si>
  <si>
    <t>Moncalieri</t>
  </si>
  <si>
    <t>Camertoni</t>
  </si>
  <si>
    <t>Roma Road Runners</t>
  </si>
  <si>
    <t>Borghi</t>
  </si>
  <si>
    <t>Giancarlo</t>
  </si>
  <si>
    <t>Iacobelli</t>
  </si>
  <si>
    <t>Letizia</t>
  </si>
  <si>
    <t>Battelli</t>
  </si>
  <si>
    <t>Peiffer</t>
  </si>
  <si>
    <t>Daniel</t>
  </si>
  <si>
    <t>Tundo</t>
  </si>
  <si>
    <t>Mario Donato Luigi</t>
  </si>
  <si>
    <t>GS Bancari Romani</t>
  </si>
  <si>
    <t>De Angelis</t>
  </si>
  <si>
    <t>Tagliaferri</t>
  </si>
  <si>
    <t>Rinaldo</t>
  </si>
  <si>
    <t>Capobianchi</t>
  </si>
  <si>
    <t>Ruggeri</t>
  </si>
  <si>
    <t>Nadia</t>
  </si>
  <si>
    <t>Zedde</t>
  </si>
  <si>
    <t>Gianluigi</t>
  </si>
  <si>
    <t>Cenni</t>
  </si>
  <si>
    <t>Paola</t>
  </si>
  <si>
    <t>GS Lital</t>
  </si>
  <si>
    <t>Dragonetti</t>
  </si>
  <si>
    <t>Antonini</t>
  </si>
  <si>
    <t>Gian Luigi</t>
  </si>
  <si>
    <t>Gambino</t>
  </si>
  <si>
    <t>Maria</t>
  </si>
  <si>
    <t>Bandinu</t>
  </si>
  <si>
    <t>Ignazio</t>
  </si>
  <si>
    <t>Naturalmente Castelnuovo</t>
  </si>
  <si>
    <t>Bobboni</t>
  </si>
  <si>
    <t>Di Tanna</t>
  </si>
  <si>
    <t>Nicola Amato</t>
  </si>
  <si>
    <t>Pellino</t>
  </si>
  <si>
    <t>Antonino</t>
  </si>
  <si>
    <t>Gigli</t>
  </si>
  <si>
    <t>AnnaMaria</t>
  </si>
  <si>
    <t>Corollari</t>
  </si>
  <si>
    <t>Sandro</t>
  </si>
  <si>
    <t>De Santis</t>
  </si>
  <si>
    <t>Maria Paola</t>
  </si>
  <si>
    <t>Rampiconi</t>
  </si>
  <si>
    <t>Veroli</t>
  </si>
  <si>
    <t>Mancini</t>
  </si>
  <si>
    <t>Domenico</t>
  </si>
  <si>
    <t>Delle Fratte</t>
  </si>
  <si>
    <t>Ciocchetti</t>
  </si>
  <si>
    <t>Silvana</t>
  </si>
  <si>
    <t>Astra Roma</t>
  </si>
  <si>
    <t>Kiumars</t>
  </si>
  <si>
    <t>Sconocchia</t>
  </si>
  <si>
    <t>Renzo</t>
  </si>
  <si>
    <t>Dessì</t>
  </si>
  <si>
    <t>Romano</t>
  </si>
  <si>
    <t>Maratonina di Collevecchio</t>
  </si>
  <si>
    <t>14ª edizione</t>
  </si>
  <si>
    <t>Collevecchio (Rieti) Italia - Sabato 13/07/2013</t>
  </si>
  <si>
    <t>AM</t>
  </si>
  <si>
    <t>MF-35</t>
  </si>
  <si>
    <t>MF-40</t>
  </si>
  <si>
    <t>MF-45</t>
  </si>
  <si>
    <t>MM-45</t>
  </si>
  <si>
    <t>MF-55</t>
  </si>
  <si>
    <t>MF-60</t>
  </si>
  <si>
    <t>MM-40</t>
  </si>
  <si>
    <t>MF-65</t>
  </si>
  <si>
    <t>MM-35</t>
  </si>
  <si>
    <t>MM-50</t>
  </si>
  <si>
    <t>MM-55</t>
  </si>
  <si>
    <t>MM-60</t>
  </si>
  <si>
    <t>MM-65</t>
  </si>
  <si>
    <t>MM-70</t>
  </si>
  <si>
    <t>MM-75</t>
  </si>
  <si>
    <t>A.S.D. Podistica Solidarietà</t>
  </si>
  <si>
    <t>A.S.D. Asterix</t>
  </si>
  <si>
    <t>A.S.D. Boville Podistica</t>
  </si>
  <si>
    <t>A.S.D. Albatros Roma</t>
  </si>
  <si>
    <t>A.S.D. Villa de Sanctis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</si>
</sst>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193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194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195</v>
      </c>
      <c r="B3" s="33"/>
      <c r="C3" s="33"/>
      <c r="D3" s="33"/>
      <c r="E3" s="33"/>
      <c r="F3" s="33"/>
      <c r="G3" s="33"/>
      <c r="H3" s="3" t="s">
        <v>1</v>
      </c>
      <c r="I3" s="4">
        <v>8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12</v>
      </c>
      <c r="C5" s="11" t="s">
        <v>13</v>
      </c>
      <c r="D5" s="10" t="s">
        <v>203</v>
      </c>
      <c r="E5" s="11" t="s">
        <v>14</v>
      </c>
      <c r="F5" s="28">
        <v>0.019074074074074073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2">
        <f aca="true" t="shared" si="1" ref="H5:H68">F5-$F$5</f>
        <v>0</v>
      </c>
      <c r="I5" s="12">
        <f>F5-INDEX($F$5:$F$140,MATCH(D5,$D$5:$D$140,0))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4" t="s">
        <v>203</v>
      </c>
      <c r="E6" s="15" t="s">
        <v>17</v>
      </c>
      <c r="F6" s="29">
        <v>0.01962962962962963</v>
      </c>
      <c r="G6" s="14" t="str">
        <f t="shared" si="0"/>
        <v>3.32/km</v>
      </c>
      <c r="H6" s="16">
        <f t="shared" si="1"/>
        <v>0.0005555555555555557</v>
      </c>
      <c r="I6" s="16">
        <f>F6-INDEX($F$5:$F$140,MATCH(D6,$D$5:$D$140,0))</f>
        <v>0.0005555555555555557</v>
      </c>
    </row>
    <row r="7" spans="1:9" s="13" customFormat="1" ht="15" customHeight="1">
      <c r="A7" s="14">
        <v>3</v>
      </c>
      <c r="B7" s="15" t="s">
        <v>18</v>
      </c>
      <c r="C7" s="15" t="s">
        <v>19</v>
      </c>
      <c r="D7" s="14" t="s">
        <v>200</v>
      </c>
      <c r="E7" s="15" t="s">
        <v>20</v>
      </c>
      <c r="F7" s="29">
        <v>0.020046296296296295</v>
      </c>
      <c r="G7" s="14" t="str">
        <f t="shared" si="0"/>
        <v>3.37/km</v>
      </c>
      <c r="H7" s="16">
        <f t="shared" si="1"/>
        <v>0.0009722222222222215</v>
      </c>
      <c r="I7" s="16">
        <f>F7-INDEX($F$5:$F$140,MATCH(D7,$D$5:$D$140,0))</f>
        <v>0</v>
      </c>
    </row>
    <row r="8" spans="1:9" s="13" customFormat="1" ht="15" customHeight="1">
      <c r="A8" s="14">
        <v>4</v>
      </c>
      <c r="B8" s="15" t="s">
        <v>21</v>
      </c>
      <c r="C8" s="15" t="s">
        <v>22</v>
      </c>
      <c r="D8" s="14" t="s">
        <v>200</v>
      </c>
      <c r="E8" s="15" t="s">
        <v>23</v>
      </c>
      <c r="F8" s="29">
        <v>0.020266203703703703</v>
      </c>
      <c r="G8" s="14" t="str">
        <f t="shared" si="0"/>
        <v>3.39/km</v>
      </c>
      <c r="H8" s="16">
        <f t="shared" si="1"/>
        <v>0.0011921296296296298</v>
      </c>
      <c r="I8" s="16">
        <f>F8-INDEX($F$5:$F$140,MATCH(D8,$D$5:$D$140,0))</f>
        <v>0.00021990740740740825</v>
      </c>
    </row>
    <row r="9" spans="1:9" s="13" customFormat="1" ht="15" customHeight="1">
      <c r="A9" s="14">
        <v>5</v>
      </c>
      <c r="B9" s="15" t="s">
        <v>24</v>
      </c>
      <c r="C9" s="15" t="s">
        <v>25</v>
      </c>
      <c r="D9" s="14" t="s">
        <v>203</v>
      </c>
      <c r="E9" s="15" t="s">
        <v>26</v>
      </c>
      <c r="F9" s="29">
        <v>0.02050925925925926</v>
      </c>
      <c r="G9" s="14" t="str">
        <f t="shared" si="0"/>
        <v>3.42/km</v>
      </c>
      <c r="H9" s="16">
        <f t="shared" si="1"/>
        <v>0.0014351851851851852</v>
      </c>
      <c r="I9" s="16">
        <f>F9-INDEX($F$5:$F$140,MATCH(D9,$D$5:$D$140,0))</f>
        <v>0.0014351851851851852</v>
      </c>
    </row>
    <row r="10" spans="1:9" s="13" customFormat="1" ht="15" customHeight="1">
      <c r="A10" s="14">
        <v>6</v>
      </c>
      <c r="B10" s="15" t="s">
        <v>27</v>
      </c>
      <c r="C10" s="15" t="s">
        <v>28</v>
      </c>
      <c r="D10" s="14" t="s">
        <v>200</v>
      </c>
      <c r="E10" s="15" t="s">
        <v>29</v>
      </c>
      <c r="F10" s="29">
        <v>0.021030092592592597</v>
      </c>
      <c r="G10" s="14" t="str">
        <f t="shared" si="0"/>
        <v>3.47/km</v>
      </c>
      <c r="H10" s="16">
        <f t="shared" si="1"/>
        <v>0.0019560185185185236</v>
      </c>
      <c r="I10" s="16">
        <f>F10-INDEX($F$5:$F$140,MATCH(D10,$D$5:$D$140,0))</f>
        <v>0.000983796296296302</v>
      </c>
    </row>
    <row r="11" spans="1:9" s="13" customFormat="1" ht="15" customHeight="1">
      <c r="A11" s="14">
        <v>7</v>
      </c>
      <c r="B11" s="15" t="s">
        <v>30</v>
      </c>
      <c r="C11" s="15" t="s">
        <v>31</v>
      </c>
      <c r="D11" s="14" t="s">
        <v>196</v>
      </c>
      <c r="E11" s="15" t="s">
        <v>14</v>
      </c>
      <c r="F11" s="29">
        <v>0.021168981481481483</v>
      </c>
      <c r="G11" s="14" t="str">
        <f t="shared" si="0"/>
        <v>3.49/km</v>
      </c>
      <c r="H11" s="16">
        <f t="shared" si="1"/>
        <v>0.00209490740740741</v>
      </c>
      <c r="I11" s="16">
        <f>F11-INDEX($F$5:$F$140,MATCH(D11,$D$5:$D$140,0))</f>
        <v>0</v>
      </c>
    </row>
    <row r="12" spans="1:9" s="13" customFormat="1" ht="15" customHeight="1">
      <c r="A12" s="14">
        <v>8</v>
      </c>
      <c r="B12" s="15" t="s">
        <v>32</v>
      </c>
      <c r="C12" s="15" t="s">
        <v>25</v>
      </c>
      <c r="D12" s="14" t="s">
        <v>205</v>
      </c>
      <c r="E12" s="15" t="s">
        <v>33</v>
      </c>
      <c r="F12" s="29">
        <v>0.021226851851851854</v>
      </c>
      <c r="G12" s="14" t="str">
        <f t="shared" si="0"/>
        <v>3.49/km</v>
      </c>
      <c r="H12" s="16">
        <f t="shared" si="1"/>
        <v>0.0021527777777777812</v>
      </c>
      <c r="I12" s="16">
        <f>F12-INDEX($F$5:$F$140,MATCH(D12,$D$5:$D$140,0))</f>
        <v>0</v>
      </c>
    </row>
    <row r="13" spans="1:9" s="13" customFormat="1" ht="15" customHeight="1">
      <c r="A13" s="14">
        <v>9</v>
      </c>
      <c r="B13" s="15" t="s">
        <v>34</v>
      </c>
      <c r="C13" s="15" t="s">
        <v>35</v>
      </c>
      <c r="D13" s="14" t="s">
        <v>206</v>
      </c>
      <c r="E13" s="15" t="s">
        <v>17</v>
      </c>
      <c r="F13" s="29">
        <v>0.021354166666666664</v>
      </c>
      <c r="G13" s="14" t="str">
        <f t="shared" si="0"/>
        <v>3.51/km</v>
      </c>
      <c r="H13" s="16">
        <f t="shared" si="1"/>
        <v>0.0022800925925925905</v>
      </c>
      <c r="I13" s="16">
        <f>F13-INDEX($F$5:$F$140,MATCH(D13,$D$5:$D$140,0))</f>
        <v>0</v>
      </c>
    </row>
    <row r="14" spans="1:9" s="13" customFormat="1" ht="15" customHeight="1">
      <c r="A14" s="14">
        <v>10</v>
      </c>
      <c r="B14" s="15" t="s">
        <v>36</v>
      </c>
      <c r="C14" s="15" t="s">
        <v>37</v>
      </c>
      <c r="D14" s="14" t="s">
        <v>203</v>
      </c>
      <c r="E14" s="15" t="s">
        <v>38</v>
      </c>
      <c r="F14" s="29">
        <v>0.021423611111111112</v>
      </c>
      <c r="G14" s="14" t="str">
        <f t="shared" si="0"/>
        <v>3.51/km</v>
      </c>
      <c r="H14" s="16">
        <f t="shared" si="1"/>
        <v>0.002349537037037039</v>
      </c>
      <c r="I14" s="16">
        <f>F14-INDEX($F$5:$F$140,MATCH(D14,$D$5:$D$140,0))</f>
        <v>0.002349537037037039</v>
      </c>
    </row>
    <row r="15" spans="1:9" s="13" customFormat="1" ht="15" customHeight="1">
      <c r="A15" s="14">
        <v>11</v>
      </c>
      <c r="B15" s="15" t="s">
        <v>39</v>
      </c>
      <c r="C15" s="15" t="s">
        <v>40</v>
      </c>
      <c r="D15" s="14" t="s">
        <v>196</v>
      </c>
      <c r="E15" s="15" t="s">
        <v>41</v>
      </c>
      <c r="F15" s="29">
        <v>0.02146990740740741</v>
      </c>
      <c r="G15" s="14" t="str">
        <f t="shared" si="0"/>
        <v>3.52/km</v>
      </c>
      <c r="H15" s="16">
        <f t="shared" si="1"/>
        <v>0.0023958333333333366</v>
      </c>
      <c r="I15" s="16">
        <f>F15-INDEX($F$5:$F$140,MATCH(D15,$D$5:$D$140,0))</f>
        <v>0.0003009259259259267</v>
      </c>
    </row>
    <row r="16" spans="1:9" s="13" customFormat="1" ht="15" customHeight="1">
      <c r="A16" s="14">
        <v>12</v>
      </c>
      <c r="B16" s="15" t="s">
        <v>42</v>
      </c>
      <c r="C16" s="15" t="s">
        <v>43</v>
      </c>
      <c r="D16" s="14" t="s">
        <v>200</v>
      </c>
      <c r="E16" s="15" t="s">
        <v>11</v>
      </c>
      <c r="F16" s="29">
        <v>0.021516203703703704</v>
      </c>
      <c r="G16" s="14" t="str">
        <f t="shared" si="0"/>
        <v>3.52/km</v>
      </c>
      <c r="H16" s="16">
        <f t="shared" si="1"/>
        <v>0.002442129629629631</v>
      </c>
      <c r="I16" s="16">
        <f>F16-INDEX($F$5:$F$140,MATCH(D16,$D$5:$D$140,0))</f>
        <v>0.0014699074074074094</v>
      </c>
    </row>
    <row r="17" spans="1:9" s="13" customFormat="1" ht="15" customHeight="1">
      <c r="A17" s="14">
        <v>13</v>
      </c>
      <c r="B17" s="15" t="s">
        <v>44</v>
      </c>
      <c r="C17" s="15" t="s">
        <v>35</v>
      </c>
      <c r="D17" s="14" t="s">
        <v>203</v>
      </c>
      <c r="E17" s="15" t="s">
        <v>38</v>
      </c>
      <c r="F17" s="29">
        <v>0.021574074074074075</v>
      </c>
      <c r="G17" s="14" t="str">
        <f t="shared" si="0"/>
        <v>3.53/km</v>
      </c>
      <c r="H17" s="16">
        <f t="shared" si="1"/>
        <v>0.0025000000000000022</v>
      </c>
      <c r="I17" s="16">
        <f>F17-INDEX($F$5:$F$140,MATCH(D17,$D$5:$D$140,0))</f>
        <v>0.0025000000000000022</v>
      </c>
    </row>
    <row r="18" spans="1:9" s="13" customFormat="1" ht="15" customHeight="1">
      <c r="A18" s="14">
        <v>14</v>
      </c>
      <c r="B18" s="15" t="s">
        <v>15</v>
      </c>
      <c r="C18" s="15" t="s">
        <v>45</v>
      </c>
      <c r="D18" s="14" t="s">
        <v>200</v>
      </c>
      <c r="E18" s="15" t="s">
        <v>46</v>
      </c>
      <c r="F18" s="29">
        <v>0.021678240740740738</v>
      </c>
      <c r="G18" s="14" t="str">
        <f t="shared" si="0"/>
        <v>3.54/km</v>
      </c>
      <c r="H18" s="16">
        <f t="shared" si="1"/>
        <v>0.0026041666666666644</v>
      </c>
      <c r="I18" s="16">
        <f>F18-INDEX($F$5:$F$140,MATCH(D18,$D$5:$D$140,0))</f>
        <v>0.0016319444444444428</v>
      </c>
    </row>
    <row r="19" spans="1:9" s="13" customFormat="1" ht="15" customHeight="1">
      <c r="A19" s="14">
        <v>15</v>
      </c>
      <c r="B19" s="15" t="s">
        <v>47</v>
      </c>
      <c r="C19" s="15" t="s">
        <v>48</v>
      </c>
      <c r="D19" s="14" t="s">
        <v>207</v>
      </c>
      <c r="E19" s="15" t="s">
        <v>23</v>
      </c>
      <c r="F19" s="29">
        <v>0.021736111111111112</v>
      </c>
      <c r="G19" s="14" t="str">
        <f t="shared" si="0"/>
        <v>3.55/km</v>
      </c>
      <c r="H19" s="16">
        <f t="shared" si="1"/>
        <v>0.002662037037037039</v>
      </c>
      <c r="I19" s="16">
        <f>F19-INDEX($F$5:$F$140,MATCH(D19,$D$5:$D$140,0))</f>
        <v>0</v>
      </c>
    </row>
    <row r="20" spans="1:9" s="13" customFormat="1" ht="15" customHeight="1">
      <c r="A20" s="14">
        <v>16</v>
      </c>
      <c r="B20" s="15" t="s">
        <v>49</v>
      </c>
      <c r="C20" s="15" t="s">
        <v>50</v>
      </c>
      <c r="D20" s="14" t="s">
        <v>206</v>
      </c>
      <c r="E20" s="15" t="s">
        <v>23</v>
      </c>
      <c r="F20" s="29">
        <v>0.02181712962962963</v>
      </c>
      <c r="G20" s="14" t="str">
        <f t="shared" si="0"/>
        <v>3.56/km</v>
      </c>
      <c r="H20" s="16">
        <f t="shared" si="1"/>
        <v>0.0027430555555555576</v>
      </c>
      <c r="I20" s="16">
        <f>F20-INDEX($F$5:$F$140,MATCH(D20,$D$5:$D$140,0))</f>
        <v>0.0004629629629629671</v>
      </c>
    </row>
    <row r="21" spans="1:9" s="13" customFormat="1" ht="15" customHeight="1">
      <c r="A21" s="14">
        <v>17</v>
      </c>
      <c r="B21" s="15" t="s">
        <v>51</v>
      </c>
      <c r="C21" s="15" t="s">
        <v>52</v>
      </c>
      <c r="D21" s="14" t="s">
        <v>200</v>
      </c>
      <c r="E21" s="15" t="s">
        <v>53</v>
      </c>
      <c r="F21" s="29">
        <v>0.022708333333333334</v>
      </c>
      <c r="G21" s="14" t="str">
        <f t="shared" si="0"/>
        <v>4.05/km</v>
      </c>
      <c r="H21" s="16">
        <f t="shared" si="1"/>
        <v>0.0036342592592592607</v>
      </c>
      <c r="I21" s="16">
        <f>F21-INDEX($F$5:$F$140,MATCH(D21,$D$5:$D$140,0))</f>
        <v>0.002662037037037039</v>
      </c>
    </row>
    <row r="22" spans="1:9" s="13" customFormat="1" ht="15" customHeight="1">
      <c r="A22" s="14">
        <v>18</v>
      </c>
      <c r="B22" s="15" t="s">
        <v>54</v>
      </c>
      <c r="C22" s="15" t="s">
        <v>55</v>
      </c>
      <c r="D22" s="14" t="s">
        <v>203</v>
      </c>
      <c r="E22" s="15" t="s">
        <v>23</v>
      </c>
      <c r="F22" s="29">
        <v>0.022754629629629628</v>
      </c>
      <c r="G22" s="14" t="str">
        <f t="shared" si="0"/>
        <v>4.06/km</v>
      </c>
      <c r="H22" s="16">
        <f t="shared" si="1"/>
        <v>0.003680555555555555</v>
      </c>
      <c r="I22" s="16">
        <f>F22-INDEX($F$5:$F$140,MATCH(D22,$D$5:$D$140,0))</f>
        <v>0.003680555555555555</v>
      </c>
    </row>
    <row r="23" spans="1:9" s="13" customFormat="1" ht="15" customHeight="1">
      <c r="A23" s="14">
        <v>19</v>
      </c>
      <c r="B23" s="15" t="s">
        <v>56</v>
      </c>
      <c r="C23" s="15" t="s">
        <v>57</v>
      </c>
      <c r="D23" s="14" t="s">
        <v>203</v>
      </c>
      <c r="E23" s="15" t="s">
        <v>58</v>
      </c>
      <c r="F23" s="29">
        <v>0.0228125</v>
      </c>
      <c r="G23" s="14" t="str">
        <f t="shared" si="0"/>
        <v>4.06/km</v>
      </c>
      <c r="H23" s="16">
        <f t="shared" si="1"/>
        <v>0.0037384259259259263</v>
      </c>
      <c r="I23" s="16">
        <f>F23-INDEX($F$5:$F$140,MATCH(D23,$D$5:$D$140,0))</f>
        <v>0.0037384259259259263</v>
      </c>
    </row>
    <row r="24" spans="1:9" s="13" customFormat="1" ht="15" customHeight="1">
      <c r="A24" s="14">
        <v>20</v>
      </c>
      <c r="B24" s="15" t="s">
        <v>59</v>
      </c>
      <c r="C24" s="15" t="s">
        <v>57</v>
      </c>
      <c r="D24" s="14" t="s">
        <v>196</v>
      </c>
      <c r="E24" s="15" t="s">
        <v>60</v>
      </c>
      <c r="F24" s="29">
        <v>0.02287037037037037</v>
      </c>
      <c r="G24" s="14" t="str">
        <f t="shared" si="0"/>
        <v>4.07/km</v>
      </c>
      <c r="H24" s="16">
        <f t="shared" si="1"/>
        <v>0.0037962962962962976</v>
      </c>
      <c r="I24" s="16">
        <f>F24-INDEX($F$5:$F$140,MATCH(D24,$D$5:$D$140,0))</f>
        <v>0.0017013888888888877</v>
      </c>
    </row>
    <row r="25" spans="1:9" s="13" customFormat="1" ht="15" customHeight="1">
      <c r="A25" s="14">
        <v>21</v>
      </c>
      <c r="B25" s="15" t="s">
        <v>61</v>
      </c>
      <c r="C25" s="15" t="s">
        <v>16</v>
      </c>
      <c r="D25" s="14" t="s">
        <v>196</v>
      </c>
      <c r="E25" s="15" t="s">
        <v>23</v>
      </c>
      <c r="F25" s="29">
        <v>0.022997685185185187</v>
      </c>
      <c r="G25" s="14" t="str">
        <f t="shared" si="0"/>
        <v>4.08/km</v>
      </c>
      <c r="H25" s="16">
        <f t="shared" si="1"/>
        <v>0.003923611111111114</v>
      </c>
      <c r="I25" s="16">
        <f>F25-INDEX($F$5:$F$140,MATCH(D25,$D$5:$D$140,0))</f>
        <v>0.001828703703703704</v>
      </c>
    </row>
    <row r="26" spans="1:9" s="13" customFormat="1" ht="15" customHeight="1">
      <c r="A26" s="14">
        <v>22</v>
      </c>
      <c r="B26" s="15" t="s">
        <v>62</v>
      </c>
      <c r="C26" s="15" t="s">
        <v>55</v>
      </c>
      <c r="D26" s="14" t="s">
        <v>205</v>
      </c>
      <c r="E26" s="15" t="s">
        <v>63</v>
      </c>
      <c r="F26" s="29">
        <v>0.023032407407407404</v>
      </c>
      <c r="G26" s="14" t="str">
        <f t="shared" si="0"/>
        <v>4.09/km</v>
      </c>
      <c r="H26" s="16">
        <f t="shared" si="1"/>
        <v>0.003958333333333331</v>
      </c>
      <c r="I26" s="16">
        <f>F26-INDEX($F$5:$F$140,MATCH(D26,$D$5:$D$140,0))</f>
        <v>0.0018055555555555498</v>
      </c>
    </row>
    <row r="27" spans="1:9" s="13" customFormat="1" ht="15" customHeight="1">
      <c r="A27" s="14">
        <v>23</v>
      </c>
      <c r="B27" s="15" t="s">
        <v>64</v>
      </c>
      <c r="C27" s="15" t="s">
        <v>25</v>
      </c>
      <c r="D27" s="14" t="s">
        <v>206</v>
      </c>
      <c r="E27" s="15" t="s">
        <v>23</v>
      </c>
      <c r="F27" s="29">
        <v>0.023194444444444445</v>
      </c>
      <c r="G27" s="14" t="str">
        <f t="shared" si="0"/>
        <v>4.11/km</v>
      </c>
      <c r="H27" s="16">
        <f t="shared" si="1"/>
        <v>0.0041203703703703715</v>
      </c>
      <c r="I27" s="16">
        <f>F27-INDEX($F$5:$F$140,MATCH(D27,$D$5:$D$140,0))</f>
        <v>0.001840277777777781</v>
      </c>
    </row>
    <row r="28" spans="1:9" s="17" customFormat="1" ht="15" customHeight="1">
      <c r="A28" s="14">
        <v>24</v>
      </c>
      <c r="B28" s="15" t="s">
        <v>65</v>
      </c>
      <c r="C28" s="15" t="s">
        <v>66</v>
      </c>
      <c r="D28" s="14" t="s">
        <v>208</v>
      </c>
      <c r="E28" s="15" t="s">
        <v>67</v>
      </c>
      <c r="F28" s="29">
        <v>0.02327546296296296</v>
      </c>
      <c r="G28" s="14" t="str">
        <f t="shared" si="0"/>
        <v>4.11/km</v>
      </c>
      <c r="H28" s="16">
        <f t="shared" si="1"/>
        <v>0.0042013888888888865</v>
      </c>
      <c r="I28" s="16">
        <f>F28-INDEX($F$5:$F$140,MATCH(D28,$D$5:$D$140,0))</f>
        <v>0</v>
      </c>
    </row>
    <row r="29" spans="1:9" ht="15" customHeight="1">
      <c r="A29" s="14">
        <v>25</v>
      </c>
      <c r="B29" s="15" t="s">
        <v>68</v>
      </c>
      <c r="C29" s="15" t="s">
        <v>69</v>
      </c>
      <c r="D29" s="14" t="s">
        <v>200</v>
      </c>
      <c r="E29" s="15" t="s">
        <v>70</v>
      </c>
      <c r="F29" s="29">
        <v>0.023402777777777783</v>
      </c>
      <c r="G29" s="14" t="str">
        <f t="shared" si="0"/>
        <v>4.13/km</v>
      </c>
      <c r="H29" s="16">
        <f t="shared" si="1"/>
        <v>0.00432870370370371</v>
      </c>
      <c r="I29" s="16">
        <f>F29-INDEX($F$5:$F$140,MATCH(D29,$D$5:$D$140,0))</f>
        <v>0.003356481481481488</v>
      </c>
    </row>
    <row r="30" spans="1:9" ht="15" customHeight="1">
      <c r="A30" s="14">
        <v>26</v>
      </c>
      <c r="B30" s="15" t="s">
        <v>71</v>
      </c>
      <c r="C30" s="15" t="s">
        <v>72</v>
      </c>
      <c r="D30" s="14" t="s">
        <v>200</v>
      </c>
      <c r="E30" s="15" t="s">
        <v>73</v>
      </c>
      <c r="F30" s="29">
        <v>0.023472222222222217</v>
      </c>
      <c r="G30" s="14" t="str">
        <f t="shared" si="0"/>
        <v>4.14/km</v>
      </c>
      <c r="H30" s="16">
        <f t="shared" si="1"/>
        <v>0.004398148148148144</v>
      </c>
      <c r="I30" s="16">
        <f>F30-INDEX($F$5:$F$140,MATCH(D30,$D$5:$D$140,0))</f>
        <v>0.0034259259259259225</v>
      </c>
    </row>
    <row r="31" spans="1:9" ht="15" customHeight="1">
      <c r="A31" s="14">
        <v>27</v>
      </c>
      <c r="B31" s="15" t="s">
        <v>74</v>
      </c>
      <c r="C31" s="15" t="s">
        <v>75</v>
      </c>
      <c r="D31" s="14" t="s">
        <v>205</v>
      </c>
      <c r="E31" s="15" t="s">
        <v>76</v>
      </c>
      <c r="F31" s="29">
        <v>0.02355324074074074</v>
      </c>
      <c r="G31" s="14" t="str">
        <f t="shared" si="0"/>
        <v>4.14/km</v>
      </c>
      <c r="H31" s="16">
        <f t="shared" si="1"/>
        <v>0.004479166666666666</v>
      </c>
      <c r="I31" s="16">
        <f>F31-INDEX($F$5:$F$140,MATCH(D31,$D$5:$D$140,0))</f>
        <v>0.002326388888888885</v>
      </c>
    </row>
    <row r="32" spans="1:9" ht="15" customHeight="1">
      <c r="A32" s="14">
        <v>28</v>
      </c>
      <c r="B32" s="15" t="s">
        <v>77</v>
      </c>
      <c r="C32" s="15" t="s">
        <v>78</v>
      </c>
      <c r="D32" s="14" t="s">
        <v>207</v>
      </c>
      <c r="E32" s="15" t="s">
        <v>79</v>
      </c>
      <c r="F32" s="29">
        <v>0.023657407407407408</v>
      </c>
      <c r="G32" s="14" t="str">
        <f t="shared" si="0"/>
        <v>4.16/km</v>
      </c>
      <c r="H32" s="16">
        <f t="shared" si="1"/>
        <v>0.004583333333333335</v>
      </c>
      <c r="I32" s="16">
        <f>F32-INDEX($F$5:$F$140,MATCH(D32,$D$5:$D$140,0))</f>
        <v>0.001921296296296296</v>
      </c>
    </row>
    <row r="33" spans="1:9" ht="15" customHeight="1">
      <c r="A33" s="14">
        <v>29</v>
      </c>
      <c r="B33" s="15" t="s">
        <v>80</v>
      </c>
      <c r="C33" s="15" t="s">
        <v>81</v>
      </c>
      <c r="D33" s="14" t="s">
        <v>200</v>
      </c>
      <c r="E33" s="15" t="s">
        <v>213</v>
      </c>
      <c r="F33" s="29">
        <v>0.02395833333333333</v>
      </c>
      <c r="G33" s="14" t="str">
        <f t="shared" si="0"/>
        <v>4.19/km</v>
      </c>
      <c r="H33" s="16">
        <f t="shared" si="1"/>
        <v>0.004884259259259258</v>
      </c>
      <c r="I33" s="16">
        <f>F33-INDEX($F$5:$F$140,MATCH(D33,$D$5:$D$140,0))</f>
        <v>0.003912037037037037</v>
      </c>
    </row>
    <row r="34" spans="1:9" ht="15" customHeight="1">
      <c r="A34" s="14">
        <v>30</v>
      </c>
      <c r="B34" s="15" t="s">
        <v>82</v>
      </c>
      <c r="C34" s="15" t="s">
        <v>83</v>
      </c>
      <c r="D34" s="14" t="s">
        <v>208</v>
      </c>
      <c r="E34" s="15" t="s">
        <v>38</v>
      </c>
      <c r="F34" s="29">
        <v>0.024016203703703706</v>
      </c>
      <c r="G34" s="14" t="str">
        <f t="shared" si="0"/>
        <v>4.19/km</v>
      </c>
      <c r="H34" s="16">
        <f t="shared" si="1"/>
        <v>0.004942129629629633</v>
      </c>
      <c r="I34" s="16">
        <f>F34-INDEX($F$5:$F$140,MATCH(D34,$D$5:$D$140,0))</f>
        <v>0.0007407407407407467</v>
      </c>
    </row>
    <row r="35" spans="1:9" ht="15" customHeight="1">
      <c r="A35" s="14">
        <v>31</v>
      </c>
      <c r="B35" s="15" t="s">
        <v>84</v>
      </c>
      <c r="C35" s="15" t="s">
        <v>19</v>
      </c>
      <c r="D35" s="14" t="s">
        <v>205</v>
      </c>
      <c r="E35" s="15" t="s">
        <v>85</v>
      </c>
      <c r="F35" s="29">
        <v>0.024050925925925924</v>
      </c>
      <c r="G35" s="14" t="str">
        <f t="shared" si="0"/>
        <v>4.20/km</v>
      </c>
      <c r="H35" s="16">
        <f t="shared" si="1"/>
        <v>0.00497685185185185</v>
      </c>
      <c r="I35" s="16">
        <f>F35-INDEX($F$5:$F$140,MATCH(D35,$D$5:$D$140,0))</f>
        <v>0.002824074074074069</v>
      </c>
    </row>
    <row r="36" spans="1:9" ht="15" customHeight="1">
      <c r="A36" s="14">
        <v>32</v>
      </c>
      <c r="B36" s="15" t="s">
        <v>86</v>
      </c>
      <c r="C36" s="15" t="s">
        <v>28</v>
      </c>
      <c r="D36" s="14" t="s">
        <v>200</v>
      </c>
      <c r="E36" s="15" t="s">
        <v>20</v>
      </c>
      <c r="F36" s="29">
        <v>0.024097222222222225</v>
      </c>
      <c r="G36" s="14" t="str">
        <f t="shared" si="0"/>
        <v>4.20/km</v>
      </c>
      <c r="H36" s="16">
        <f t="shared" si="1"/>
        <v>0.005023148148148152</v>
      </c>
      <c r="I36" s="16">
        <f>F36-INDEX($F$5:$F$140,MATCH(D36,$D$5:$D$140,0))</f>
        <v>0.00405092592592593</v>
      </c>
    </row>
    <row r="37" spans="1:9" ht="15" customHeight="1">
      <c r="A37" s="14">
        <v>33</v>
      </c>
      <c r="B37" s="15" t="s">
        <v>87</v>
      </c>
      <c r="C37" s="15" t="s">
        <v>55</v>
      </c>
      <c r="D37" s="14" t="s">
        <v>200</v>
      </c>
      <c r="E37" s="15" t="s">
        <v>14</v>
      </c>
      <c r="F37" s="29">
        <v>0.024189814814814817</v>
      </c>
      <c r="G37" s="14" t="str">
        <f t="shared" si="0"/>
        <v>4.21/km</v>
      </c>
      <c r="H37" s="16">
        <f t="shared" si="1"/>
        <v>0.005115740740740744</v>
      </c>
      <c r="I37" s="16">
        <f>F37-INDEX($F$5:$F$140,MATCH(D37,$D$5:$D$140,0))</f>
        <v>0.004143518518518522</v>
      </c>
    </row>
    <row r="38" spans="1:9" ht="15" customHeight="1">
      <c r="A38" s="14">
        <v>34</v>
      </c>
      <c r="B38" s="15" t="s">
        <v>88</v>
      </c>
      <c r="C38" s="15" t="s">
        <v>89</v>
      </c>
      <c r="D38" s="14" t="s">
        <v>200</v>
      </c>
      <c r="E38" s="15" t="s">
        <v>214</v>
      </c>
      <c r="F38" s="29">
        <v>0.024293981481481482</v>
      </c>
      <c r="G38" s="14" t="str">
        <f t="shared" si="0"/>
        <v>4.22/km</v>
      </c>
      <c r="H38" s="16">
        <f t="shared" si="1"/>
        <v>0.005219907407407409</v>
      </c>
      <c r="I38" s="16">
        <f>F38-INDEX($F$5:$F$140,MATCH(D38,$D$5:$D$140,0))</f>
        <v>0.004247685185185188</v>
      </c>
    </row>
    <row r="39" spans="1:9" ht="15" customHeight="1">
      <c r="A39" s="14">
        <v>35</v>
      </c>
      <c r="B39" s="15" t="s">
        <v>90</v>
      </c>
      <c r="C39" s="15" t="s">
        <v>91</v>
      </c>
      <c r="D39" s="14" t="s">
        <v>200</v>
      </c>
      <c r="E39" s="15" t="s">
        <v>79</v>
      </c>
      <c r="F39" s="29">
        <v>0.024351851851851857</v>
      </c>
      <c r="G39" s="14" t="str">
        <f t="shared" si="0"/>
        <v>4.23/km</v>
      </c>
      <c r="H39" s="16">
        <f t="shared" si="1"/>
        <v>0.005277777777777784</v>
      </c>
      <c r="I39" s="16">
        <f>F39-INDEX($F$5:$F$140,MATCH(D39,$D$5:$D$140,0))</f>
        <v>0.0043055555555555625</v>
      </c>
    </row>
    <row r="40" spans="1:9" ht="15" customHeight="1">
      <c r="A40" s="14">
        <v>36</v>
      </c>
      <c r="B40" s="15" t="s">
        <v>92</v>
      </c>
      <c r="C40" s="15" t="s">
        <v>93</v>
      </c>
      <c r="D40" s="14" t="s">
        <v>203</v>
      </c>
      <c r="E40" s="15" t="s">
        <v>38</v>
      </c>
      <c r="F40" s="29">
        <v>0.024398148148148145</v>
      </c>
      <c r="G40" s="14" t="str">
        <f t="shared" si="0"/>
        <v>4.24/km</v>
      </c>
      <c r="H40" s="16">
        <f t="shared" si="1"/>
        <v>0.005324074074074071</v>
      </c>
      <c r="I40" s="16">
        <f>F40-INDEX($F$5:$F$140,MATCH(D40,$D$5:$D$140,0))</f>
        <v>0.005324074074074071</v>
      </c>
    </row>
    <row r="41" spans="1:9" ht="15" customHeight="1">
      <c r="A41" s="14">
        <v>37</v>
      </c>
      <c r="B41" s="15" t="s">
        <v>94</v>
      </c>
      <c r="C41" s="15" t="s">
        <v>95</v>
      </c>
      <c r="D41" s="14" t="s">
        <v>207</v>
      </c>
      <c r="E41" s="15" t="s">
        <v>96</v>
      </c>
      <c r="F41" s="29">
        <v>0.02445601851851852</v>
      </c>
      <c r="G41" s="14" t="str">
        <f t="shared" si="0"/>
        <v>4.24/km</v>
      </c>
      <c r="H41" s="16">
        <f t="shared" si="1"/>
        <v>0.005381944444444446</v>
      </c>
      <c r="I41" s="16">
        <f>F41-INDEX($F$5:$F$140,MATCH(D41,$D$5:$D$140,0))</f>
        <v>0.002719907407407407</v>
      </c>
    </row>
    <row r="42" spans="1:9" ht="15" customHeight="1">
      <c r="A42" s="14">
        <v>38</v>
      </c>
      <c r="B42" s="15" t="s">
        <v>97</v>
      </c>
      <c r="C42" s="15" t="s">
        <v>98</v>
      </c>
      <c r="D42" s="14" t="s">
        <v>200</v>
      </c>
      <c r="E42" s="15" t="s">
        <v>23</v>
      </c>
      <c r="F42" s="29">
        <v>0.024513888888888887</v>
      </c>
      <c r="G42" s="14" t="str">
        <f t="shared" si="0"/>
        <v>4.25/km</v>
      </c>
      <c r="H42" s="16">
        <f t="shared" si="1"/>
        <v>0.005439814814814814</v>
      </c>
      <c r="I42" s="16">
        <f>F42-INDEX($F$5:$F$140,MATCH(D42,$D$5:$D$140,0))</f>
        <v>0.0044675925925925924</v>
      </c>
    </row>
    <row r="43" spans="1:9" ht="15" customHeight="1">
      <c r="A43" s="14">
        <v>39</v>
      </c>
      <c r="B43" s="15" t="s">
        <v>99</v>
      </c>
      <c r="C43" s="15" t="s">
        <v>100</v>
      </c>
      <c r="D43" s="14" t="s">
        <v>206</v>
      </c>
      <c r="E43" s="15" t="s">
        <v>23</v>
      </c>
      <c r="F43" s="29">
        <v>0.024641203703703703</v>
      </c>
      <c r="G43" s="14" t="str">
        <f t="shared" si="0"/>
        <v>4.26/km</v>
      </c>
      <c r="H43" s="16">
        <f t="shared" si="1"/>
        <v>0.00556712962962963</v>
      </c>
      <c r="I43" s="16">
        <f>F43-INDEX($F$5:$F$140,MATCH(D43,$D$5:$D$140,0))</f>
        <v>0.0032870370370370397</v>
      </c>
    </row>
    <row r="44" spans="1:9" ht="15" customHeight="1">
      <c r="A44" s="14">
        <v>40</v>
      </c>
      <c r="B44" s="15" t="s">
        <v>101</v>
      </c>
      <c r="C44" s="15" t="s">
        <v>102</v>
      </c>
      <c r="D44" s="14" t="s">
        <v>203</v>
      </c>
      <c r="E44" s="15" t="s">
        <v>103</v>
      </c>
      <c r="F44" s="29">
        <v>0.024699074074074078</v>
      </c>
      <c r="G44" s="14" t="str">
        <f t="shared" si="0"/>
        <v>4.27/km</v>
      </c>
      <c r="H44" s="16">
        <f t="shared" si="1"/>
        <v>0.005625000000000005</v>
      </c>
      <c r="I44" s="16">
        <f>F44-INDEX($F$5:$F$140,MATCH(D44,$D$5:$D$140,0))</f>
        <v>0.005625000000000005</v>
      </c>
    </row>
    <row r="45" spans="1:9" ht="15" customHeight="1">
      <c r="A45" s="14">
        <v>41</v>
      </c>
      <c r="B45" s="15" t="s">
        <v>104</v>
      </c>
      <c r="C45" s="15" t="s">
        <v>105</v>
      </c>
      <c r="D45" s="14" t="s">
        <v>208</v>
      </c>
      <c r="E45" s="15" t="s">
        <v>58</v>
      </c>
      <c r="F45" s="29">
        <v>0.02488425925925926</v>
      </c>
      <c r="G45" s="14" t="str">
        <f t="shared" si="0"/>
        <v>4.29/km</v>
      </c>
      <c r="H45" s="16">
        <f t="shared" si="1"/>
        <v>0.005810185185185186</v>
      </c>
      <c r="I45" s="16">
        <f>F45-INDEX($F$5:$F$140,MATCH(D45,$D$5:$D$140,0))</f>
        <v>0.0016087962962962991</v>
      </c>
    </row>
    <row r="46" spans="1:9" ht="15" customHeight="1">
      <c r="A46" s="14">
        <v>42</v>
      </c>
      <c r="B46" s="15" t="s">
        <v>106</v>
      </c>
      <c r="C46" s="15" t="s">
        <v>107</v>
      </c>
      <c r="D46" s="14" t="s">
        <v>206</v>
      </c>
      <c r="E46" s="15" t="s">
        <v>70</v>
      </c>
      <c r="F46" s="29">
        <v>0.0250462962962963</v>
      </c>
      <c r="G46" s="14" t="str">
        <f t="shared" si="0"/>
        <v>4.31/km</v>
      </c>
      <c r="H46" s="16">
        <f t="shared" si="1"/>
        <v>0.005972222222222226</v>
      </c>
      <c r="I46" s="16">
        <f>F46-INDEX($F$5:$F$140,MATCH(D46,$D$5:$D$140,0))</f>
        <v>0.0036921296296296355</v>
      </c>
    </row>
    <row r="47" spans="1:9" ht="15" customHeight="1">
      <c r="A47" s="14">
        <v>43</v>
      </c>
      <c r="B47" s="15" t="s">
        <v>108</v>
      </c>
      <c r="C47" s="15" t="s">
        <v>100</v>
      </c>
      <c r="D47" s="14" t="s">
        <v>205</v>
      </c>
      <c r="E47" s="15" t="s">
        <v>38</v>
      </c>
      <c r="F47" s="29">
        <v>0.025069444444444446</v>
      </c>
      <c r="G47" s="14" t="str">
        <f t="shared" si="0"/>
        <v>4.31/km</v>
      </c>
      <c r="H47" s="16">
        <f t="shared" si="1"/>
        <v>0.005995370370370373</v>
      </c>
      <c r="I47" s="16">
        <f>F47-INDEX($F$5:$F$140,MATCH(D47,$D$5:$D$140,0))</f>
        <v>0.003842592592592592</v>
      </c>
    </row>
    <row r="48" spans="1:9" ht="15" customHeight="1">
      <c r="A48" s="14">
        <v>44</v>
      </c>
      <c r="B48" s="15" t="s">
        <v>109</v>
      </c>
      <c r="C48" s="15" t="s">
        <v>110</v>
      </c>
      <c r="D48" s="14" t="s">
        <v>198</v>
      </c>
      <c r="E48" s="15" t="s">
        <v>111</v>
      </c>
      <c r="F48" s="29">
        <v>0.02513888888888889</v>
      </c>
      <c r="G48" s="14" t="str">
        <f t="shared" si="0"/>
        <v>4.32/km</v>
      </c>
      <c r="H48" s="16">
        <f t="shared" si="1"/>
        <v>0.006064814814814818</v>
      </c>
      <c r="I48" s="16">
        <f>F48-INDEX($F$5:$F$140,MATCH(D48,$D$5:$D$140,0))</f>
        <v>0</v>
      </c>
    </row>
    <row r="49" spans="1:9" ht="15" customHeight="1">
      <c r="A49" s="14">
        <v>45</v>
      </c>
      <c r="B49" s="15" t="s">
        <v>112</v>
      </c>
      <c r="C49" s="15" t="s">
        <v>113</v>
      </c>
      <c r="D49" s="14" t="s">
        <v>200</v>
      </c>
      <c r="E49" s="15" t="s">
        <v>96</v>
      </c>
      <c r="F49" s="29">
        <v>0.025208333333333333</v>
      </c>
      <c r="G49" s="14" t="str">
        <f t="shared" si="0"/>
        <v>4.32/km</v>
      </c>
      <c r="H49" s="16">
        <f t="shared" si="1"/>
        <v>0.0061342592592592594</v>
      </c>
      <c r="I49" s="16">
        <f>F49-INDEX($F$5:$F$140,MATCH(D49,$D$5:$D$140,0))</f>
        <v>0.005162037037037038</v>
      </c>
    </row>
    <row r="50" spans="1:9" ht="15" customHeight="1">
      <c r="A50" s="14">
        <v>46</v>
      </c>
      <c r="B50" s="15" t="s">
        <v>114</v>
      </c>
      <c r="C50" s="15" t="s">
        <v>115</v>
      </c>
      <c r="D50" s="14" t="s">
        <v>199</v>
      </c>
      <c r="E50" s="15" t="s">
        <v>58</v>
      </c>
      <c r="F50" s="29">
        <v>0.025243055555555557</v>
      </c>
      <c r="G50" s="14" t="str">
        <f t="shared" si="0"/>
        <v>4.33/km</v>
      </c>
      <c r="H50" s="16">
        <f t="shared" si="1"/>
        <v>0.006168981481481484</v>
      </c>
      <c r="I50" s="16">
        <f>F50-INDEX($F$5:$F$140,MATCH(D50,$D$5:$D$140,0))</f>
        <v>0</v>
      </c>
    </row>
    <row r="51" spans="1:9" ht="15" customHeight="1">
      <c r="A51" s="14">
        <v>47</v>
      </c>
      <c r="B51" s="15" t="s">
        <v>99</v>
      </c>
      <c r="C51" s="15" t="s">
        <v>116</v>
      </c>
      <c r="D51" s="14" t="s">
        <v>200</v>
      </c>
      <c r="E51" s="15" t="s">
        <v>23</v>
      </c>
      <c r="F51" s="29">
        <v>0.0256712962962963</v>
      </c>
      <c r="G51" s="14" t="str">
        <f t="shared" si="0"/>
        <v>4.37/km</v>
      </c>
      <c r="H51" s="16">
        <f t="shared" si="1"/>
        <v>0.0065972222222222265</v>
      </c>
      <c r="I51" s="16">
        <f>F51-INDEX($F$5:$F$140,MATCH(D51,$D$5:$D$140,0))</f>
        <v>0.005625000000000005</v>
      </c>
    </row>
    <row r="52" spans="1:9" ht="15" customHeight="1">
      <c r="A52" s="14">
        <v>48</v>
      </c>
      <c r="B52" s="15" t="s">
        <v>117</v>
      </c>
      <c r="C52" s="15" t="s">
        <v>118</v>
      </c>
      <c r="D52" s="14" t="s">
        <v>207</v>
      </c>
      <c r="E52" s="15" t="s">
        <v>215</v>
      </c>
      <c r="F52" s="29">
        <v>0.025775462962962962</v>
      </c>
      <c r="G52" s="14" t="str">
        <f t="shared" si="0"/>
        <v>4.38/km</v>
      </c>
      <c r="H52" s="16">
        <f t="shared" si="1"/>
        <v>0.006701388888888889</v>
      </c>
      <c r="I52" s="16">
        <f>F52-INDEX($F$5:$F$140,MATCH(D52,$D$5:$D$140,0))</f>
        <v>0.0040393518518518495</v>
      </c>
    </row>
    <row r="53" spans="1:9" ht="15" customHeight="1">
      <c r="A53" s="14">
        <v>49</v>
      </c>
      <c r="B53" s="15" t="s">
        <v>119</v>
      </c>
      <c r="C53" s="15" t="s">
        <v>120</v>
      </c>
      <c r="D53" s="14" t="s">
        <v>205</v>
      </c>
      <c r="E53" s="15" t="s">
        <v>60</v>
      </c>
      <c r="F53" s="29">
        <v>0.025914351851851855</v>
      </c>
      <c r="G53" s="14" t="str">
        <f t="shared" si="0"/>
        <v>4.40/km</v>
      </c>
      <c r="H53" s="16">
        <f t="shared" si="1"/>
        <v>0.006840277777777782</v>
      </c>
      <c r="I53" s="16">
        <f>F53-INDEX($F$5:$F$140,MATCH(D53,$D$5:$D$140,0))</f>
        <v>0.004687500000000001</v>
      </c>
    </row>
    <row r="54" spans="1:9" ht="15" customHeight="1">
      <c r="A54" s="14">
        <v>50</v>
      </c>
      <c r="B54" s="15" t="s">
        <v>121</v>
      </c>
      <c r="C54" s="15" t="s">
        <v>122</v>
      </c>
      <c r="D54" s="14" t="s">
        <v>197</v>
      </c>
      <c r="E54" s="15" t="s">
        <v>11</v>
      </c>
      <c r="F54" s="29">
        <v>0.026053240740740738</v>
      </c>
      <c r="G54" s="14" t="str">
        <f t="shared" si="0"/>
        <v>4.41/km</v>
      </c>
      <c r="H54" s="16">
        <f t="shared" si="1"/>
        <v>0.006979166666666665</v>
      </c>
      <c r="I54" s="16">
        <f>F54-INDEX($F$5:$F$140,MATCH(D54,$D$5:$D$140,0))</f>
        <v>0</v>
      </c>
    </row>
    <row r="55" spans="1:9" ht="15" customHeight="1">
      <c r="A55" s="14">
        <v>51</v>
      </c>
      <c r="B55" s="15" t="s">
        <v>123</v>
      </c>
      <c r="C55" s="15" t="s">
        <v>124</v>
      </c>
      <c r="D55" s="14" t="s">
        <v>200</v>
      </c>
      <c r="E55" s="15" t="s">
        <v>125</v>
      </c>
      <c r="F55" s="29">
        <v>0.026099537037037036</v>
      </c>
      <c r="G55" s="14" t="str">
        <f t="shared" si="0"/>
        <v>4.42/km</v>
      </c>
      <c r="H55" s="16">
        <f t="shared" si="1"/>
        <v>0.0070254629629629625</v>
      </c>
      <c r="I55" s="16">
        <f>F55-INDEX($F$5:$F$140,MATCH(D55,$D$5:$D$140,0))</f>
        <v>0.006053240740740741</v>
      </c>
    </row>
    <row r="56" spans="1:9" ht="15" customHeight="1">
      <c r="A56" s="14">
        <v>52</v>
      </c>
      <c r="B56" s="15" t="s">
        <v>126</v>
      </c>
      <c r="C56" s="15" t="s">
        <v>127</v>
      </c>
      <c r="D56" s="14" t="s">
        <v>196</v>
      </c>
      <c r="E56" s="15" t="s">
        <v>60</v>
      </c>
      <c r="F56" s="29">
        <v>0.026354166666666668</v>
      </c>
      <c r="G56" s="14" t="str">
        <f t="shared" si="0"/>
        <v>4.45/km</v>
      </c>
      <c r="H56" s="16">
        <f t="shared" si="1"/>
        <v>0.007280092592592595</v>
      </c>
      <c r="I56" s="16">
        <f>F56-INDEX($F$5:$F$140,MATCH(D56,$D$5:$D$140,0))</f>
        <v>0.005185185185185185</v>
      </c>
    </row>
    <row r="57" spans="1:9" ht="15" customHeight="1">
      <c r="A57" s="14">
        <v>53</v>
      </c>
      <c r="B57" s="15" t="s">
        <v>128</v>
      </c>
      <c r="C57" s="15" t="s">
        <v>16</v>
      </c>
      <c r="D57" s="14" t="s">
        <v>196</v>
      </c>
      <c r="E57" s="15" t="s">
        <v>85</v>
      </c>
      <c r="F57" s="29">
        <v>0.02638888888888889</v>
      </c>
      <c r="G57" s="14" t="str">
        <f t="shared" si="0"/>
        <v>4.45/km</v>
      </c>
      <c r="H57" s="16">
        <f t="shared" si="1"/>
        <v>0.007314814814814816</v>
      </c>
      <c r="I57" s="16">
        <f>F57-INDEX($F$5:$F$140,MATCH(D57,$D$5:$D$140,0))</f>
        <v>0.005219907407407406</v>
      </c>
    </row>
    <row r="58" spans="1:9" ht="15" customHeight="1">
      <c r="A58" s="14">
        <v>54</v>
      </c>
      <c r="B58" s="15" t="s">
        <v>129</v>
      </c>
      <c r="C58" s="15" t="s">
        <v>130</v>
      </c>
      <c r="D58" s="14" t="s">
        <v>208</v>
      </c>
      <c r="E58" s="15" t="s">
        <v>58</v>
      </c>
      <c r="F58" s="29">
        <v>0.026631944444444444</v>
      </c>
      <c r="G58" s="14" t="str">
        <f t="shared" si="0"/>
        <v>4.48/km</v>
      </c>
      <c r="H58" s="16">
        <f t="shared" si="1"/>
        <v>0.007557870370370371</v>
      </c>
      <c r="I58" s="16">
        <f>F58-INDEX($F$5:$F$140,MATCH(D58,$D$5:$D$140,0))</f>
        <v>0.0033564814814814846</v>
      </c>
    </row>
    <row r="59" spans="1:9" ht="15" customHeight="1">
      <c r="A59" s="14">
        <v>55</v>
      </c>
      <c r="B59" s="15" t="s">
        <v>131</v>
      </c>
      <c r="C59" s="15" t="s">
        <v>105</v>
      </c>
      <c r="D59" s="14" t="s">
        <v>206</v>
      </c>
      <c r="E59" s="15" t="s">
        <v>23</v>
      </c>
      <c r="F59" s="29">
        <v>0.02681712962962963</v>
      </c>
      <c r="G59" s="14" t="str">
        <f t="shared" si="0"/>
        <v>4.50/km</v>
      </c>
      <c r="H59" s="16">
        <f t="shared" si="1"/>
        <v>0.007743055555555559</v>
      </c>
      <c r="I59" s="16">
        <f>F59-INDEX($F$5:$F$140,MATCH(D59,$D$5:$D$140,0))</f>
        <v>0.005462962962962968</v>
      </c>
    </row>
    <row r="60" spans="1:9" ht="15" customHeight="1">
      <c r="A60" s="14">
        <v>56</v>
      </c>
      <c r="B60" s="15" t="s">
        <v>132</v>
      </c>
      <c r="C60" s="15" t="s">
        <v>133</v>
      </c>
      <c r="D60" s="14" t="s">
        <v>208</v>
      </c>
      <c r="E60" s="15" t="s">
        <v>85</v>
      </c>
      <c r="F60" s="29">
        <v>0.026909722222222224</v>
      </c>
      <c r="G60" s="14" t="str">
        <f t="shared" si="0"/>
        <v>4.51/km</v>
      </c>
      <c r="H60" s="16">
        <f t="shared" si="1"/>
        <v>0.00783564814814815</v>
      </c>
      <c r="I60" s="16">
        <f>F60-INDEX($F$5:$F$140,MATCH(D60,$D$5:$D$140,0))</f>
        <v>0.003634259259259264</v>
      </c>
    </row>
    <row r="61" spans="1:9" ht="15" customHeight="1">
      <c r="A61" s="14">
        <v>57</v>
      </c>
      <c r="B61" s="15" t="s">
        <v>134</v>
      </c>
      <c r="C61" s="15" t="s">
        <v>135</v>
      </c>
      <c r="D61" s="14" t="s">
        <v>197</v>
      </c>
      <c r="E61" s="15" t="s">
        <v>216</v>
      </c>
      <c r="F61" s="29">
        <v>0.027002314814814812</v>
      </c>
      <c r="G61" s="14" t="str">
        <f t="shared" si="0"/>
        <v>4.52/km</v>
      </c>
      <c r="H61" s="16">
        <f t="shared" si="1"/>
        <v>0.00792824074074074</v>
      </c>
      <c r="I61" s="16">
        <f>F61-INDEX($F$5:$F$140,MATCH(D61,$D$5:$D$140,0))</f>
        <v>0.0009490740740740744</v>
      </c>
    </row>
    <row r="62" spans="1:9" ht="15" customHeight="1">
      <c r="A62" s="14">
        <v>58</v>
      </c>
      <c r="B62" s="15" t="s">
        <v>136</v>
      </c>
      <c r="C62" s="15" t="s">
        <v>55</v>
      </c>
      <c r="D62" s="14" t="s">
        <v>206</v>
      </c>
      <c r="E62" s="15" t="s">
        <v>96</v>
      </c>
      <c r="F62" s="29">
        <v>0.02710648148148148</v>
      </c>
      <c r="G62" s="14" t="str">
        <f t="shared" si="0"/>
        <v>4.53/km</v>
      </c>
      <c r="H62" s="16">
        <f t="shared" si="1"/>
        <v>0.008032407407407408</v>
      </c>
      <c r="I62" s="16">
        <f>F62-INDEX($F$5:$F$140,MATCH(D62,$D$5:$D$140,0))</f>
        <v>0.005752314814814818</v>
      </c>
    </row>
    <row r="63" spans="1:9" ht="15" customHeight="1">
      <c r="A63" s="14">
        <v>59</v>
      </c>
      <c r="B63" s="15" t="s">
        <v>137</v>
      </c>
      <c r="C63" s="15" t="s">
        <v>69</v>
      </c>
      <c r="D63" s="14" t="s">
        <v>207</v>
      </c>
      <c r="E63" s="15" t="s">
        <v>14</v>
      </c>
      <c r="F63" s="29">
        <v>0.027372685185185184</v>
      </c>
      <c r="G63" s="14" t="str">
        <f t="shared" si="0"/>
        <v>4.56/km</v>
      </c>
      <c r="H63" s="16">
        <f t="shared" si="1"/>
        <v>0.00829861111111111</v>
      </c>
      <c r="I63" s="16">
        <f>F63-INDEX($F$5:$F$140,MATCH(D63,$D$5:$D$140,0))</f>
        <v>0.005636574074074072</v>
      </c>
    </row>
    <row r="64" spans="1:9" ht="15" customHeight="1">
      <c r="A64" s="14">
        <v>60</v>
      </c>
      <c r="B64" s="15" t="s">
        <v>138</v>
      </c>
      <c r="C64" s="15" t="s">
        <v>52</v>
      </c>
      <c r="D64" s="14" t="s">
        <v>208</v>
      </c>
      <c r="E64" s="15" t="s">
        <v>139</v>
      </c>
      <c r="F64" s="29">
        <v>0.02787037037037037</v>
      </c>
      <c r="G64" s="14" t="str">
        <f t="shared" si="0"/>
        <v>5.01/km</v>
      </c>
      <c r="H64" s="16">
        <f t="shared" si="1"/>
        <v>0.008796296296296295</v>
      </c>
      <c r="I64" s="16">
        <f>F64-INDEX($F$5:$F$140,MATCH(D64,$D$5:$D$140,0))</f>
        <v>0.004594907407407409</v>
      </c>
    </row>
    <row r="65" spans="1:9" ht="15" customHeight="1">
      <c r="A65" s="14">
        <v>61</v>
      </c>
      <c r="B65" s="15" t="s">
        <v>140</v>
      </c>
      <c r="C65" s="15" t="s">
        <v>141</v>
      </c>
      <c r="D65" s="14" t="s">
        <v>210</v>
      </c>
      <c r="E65" s="15" t="s">
        <v>125</v>
      </c>
      <c r="F65" s="29">
        <v>0.027928240740740743</v>
      </c>
      <c r="G65" s="14" t="str">
        <f t="shared" si="0"/>
        <v>5.02/km</v>
      </c>
      <c r="H65" s="16">
        <f t="shared" si="1"/>
        <v>0.00885416666666667</v>
      </c>
      <c r="I65" s="16">
        <f>F65-INDEX($F$5:$F$140,MATCH(D65,$D$5:$D$140,0))</f>
        <v>0</v>
      </c>
    </row>
    <row r="66" spans="1:9" ht="15" customHeight="1">
      <c r="A66" s="14">
        <v>62</v>
      </c>
      <c r="B66" s="15" t="s">
        <v>142</v>
      </c>
      <c r="C66" s="15" t="s">
        <v>143</v>
      </c>
      <c r="D66" s="14" t="s">
        <v>197</v>
      </c>
      <c r="E66" s="15" t="s">
        <v>125</v>
      </c>
      <c r="F66" s="29">
        <v>0.028136574074074074</v>
      </c>
      <c r="G66" s="14" t="str">
        <f t="shared" si="0"/>
        <v>5.04/km</v>
      </c>
      <c r="H66" s="16">
        <f t="shared" si="1"/>
        <v>0.009062500000000001</v>
      </c>
      <c r="I66" s="16">
        <f>F66-INDEX($F$5:$F$140,MATCH(D66,$D$5:$D$140,0))</f>
        <v>0.0020833333333333363</v>
      </c>
    </row>
    <row r="67" spans="1:9" ht="15" customHeight="1">
      <c r="A67" s="14">
        <v>63</v>
      </c>
      <c r="B67" s="15" t="s">
        <v>144</v>
      </c>
      <c r="C67" s="15" t="s">
        <v>55</v>
      </c>
      <c r="D67" s="14" t="s">
        <v>200</v>
      </c>
      <c r="E67" s="15" t="s">
        <v>79</v>
      </c>
      <c r="F67" s="29">
        <v>0.028449074074074075</v>
      </c>
      <c r="G67" s="14" t="str">
        <f t="shared" si="0"/>
        <v>5.07/km</v>
      </c>
      <c r="H67" s="16">
        <f t="shared" si="1"/>
        <v>0.009375000000000001</v>
      </c>
      <c r="I67" s="16">
        <f>F67-INDEX($F$5:$F$140,MATCH(D67,$D$5:$D$140,0))</f>
        <v>0.00840277777777778</v>
      </c>
    </row>
    <row r="68" spans="1:9" ht="15" customHeight="1">
      <c r="A68" s="24">
        <v>64</v>
      </c>
      <c r="B68" s="25" t="s">
        <v>145</v>
      </c>
      <c r="C68" s="25" t="s">
        <v>146</v>
      </c>
      <c r="D68" s="24" t="s">
        <v>206</v>
      </c>
      <c r="E68" s="25" t="s">
        <v>212</v>
      </c>
      <c r="F68" s="30">
        <v>0.02892361111111111</v>
      </c>
      <c r="G68" s="24" t="str">
        <f t="shared" si="0"/>
        <v>5.12/km</v>
      </c>
      <c r="H68" s="26">
        <f t="shared" si="1"/>
        <v>0.009849537037037035</v>
      </c>
      <c r="I68" s="26">
        <f>F68-INDEX($F$5:$F$140,MATCH(D68,$D$5:$D$140,0))</f>
        <v>0.007569444444444445</v>
      </c>
    </row>
    <row r="69" spans="1:9" ht="15" customHeight="1">
      <c r="A69" s="14">
        <v>65</v>
      </c>
      <c r="B69" s="15" t="s">
        <v>147</v>
      </c>
      <c r="C69" s="15" t="s">
        <v>148</v>
      </c>
      <c r="D69" s="14" t="s">
        <v>207</v>
      </c>
      <c r="E69" s="15" t="s">
        <v>149</v>
      </c>
      <c r="F69" s="29">
        <v>0.029097222222222222</v>
      </c>
      <c r="G69" s="14" t="str">
        <f aca="true" t="shared" si="2" ref="G69:G93">TEXT(INT((HOUR(F69)*3600+MINUTE(F69)*60+SECOND(F69))/$I$3/60),"0")&amp;"."&amp;TEXT(MOD((HOUR(F69)*3600+MINUTE(F69)*60+SECOND(F69))/$I$3,60),"00")&amp;"/km"</f>
        <v>5.14/km</v>
      </c>
      <c r="H69" s="16">
        <f aca="true" t="shared" si="3" ref="H69:H93">F69-$F$5</f>
        <v>0.010023148148148149</v>
      </c>
      <c r="I69" s="16">
        <f>F69-INDEX($F$5:$F$140,MATCH(D69,$D$5:$D$140,0))</f>
        <v>0.00736111111111111</v>
      </c>
    </row>
    <row r="70" spans="1:9" ht="15" customHeight="1">
      <c r="A70" s="14">
        <v>66</v>
      </c>
      <c r="B70" s="15" t="s">
        <v>150</v>
      </c>
      <c r="C70" s="15" t="s">
        <v>22</v>
      </c>
      <c r="D70" s="14" t="s">
        <v>196</v>
      </c>
      <c r="E70" s="15" t="s">
        <v>60</v>
      </c>
      <c r="F70" s="29">
        <v>0.02918981481481481</v>
      </c>
      <c r="G70" s="14" t="str">
        <f t="shared" si="2"/>
        <v>5.15/km</v>
      </c>
      <c r="H70" s="16">
        <f t="shared" si="3"/>
        <v>0.010115740740740738</v>
      </c>
      <c r="I70" s="16">
        <f>F70-INDEX($F$5:$F$140,MATCH(D70,$D$5:$D$140,0))</f>
        <v>0.008020833333333328</v>
      </c>
    </row>
    <row r="71" spans="1:9" ht="15" customHeight="1">
      <c r="A71" s="14">
        <v>67</v>
      </c>
      <c r="B71" s="15" t="s">
        <v>151</v>
      </c>
      <c r="C71" s="15" t="s">
        <v>152</v>
      </c>
      <c r="D71" s="14" t="s">
        <v>207</v>
      </c>
      <c r="E71" s="15" t="s">
        <v>14</v>
      </c>
      <c r="F71" s="29">
        <v>0.029594907407407407</v>
      </c>
      <c r="G71" s="14" t="str">
        <f t="shared" si="2"/>
        <v>5.20/km</v>
      </c>
      <c r="H71" s="16">
        <f t="shared" si="3"/>
        <v>0.010520833333333333</v>
      </c>
      <c r="I71" s="16">
        <f>F71-INDEX($F$5:$F$140,MATCH(D71,$D$5:$D$140,0))</f>
        <v>0.007858796296296294</v>
      </c>
    </row>
    <row r="72" spans="1:9" ht="15" customHeight="1">
      <c r="A72" s="24">
        <v>68</v>
      </c>
      <c r="B72" s="25" t="s">
        <v>153</v>
      </c>
      <c r="C72" s="25" t="s">
        <v>75</v>
      </c>
      <c r="D72" s="24" t="s">
        <v>207</v>
      </c>
      <c r="E72" s="25" t="s">
        <v>212</v>
      </c>
      <c r="F72" s="30">
        <v>0.029652777777777778</v>
      </c>
      <c r="G72" s="24" t="str">
        <f t="shared" si="2"/>
        <v>5.20/km</v>
      </c>
      <c r="H72" s="26">
        <f t="shared" si="3"/>
        <v>0.010578703703703705</v>
      </c>
      <c r="I72" s="26">
        <f>F72-INDEX($F$5:$F$140,MATCH(D72,$D$5:$D$140,0))</f>
        <v>0.007916666666666666</v>
      </c>
    </row>
    <row r="73" spans="1:9" ht="15" customHeight="1">
      <c r="A73" s="14">
        <v>69</v>
      </c>
      <c r="B73" s="15" t="s">
        <v>154</v>
      </c>
      <c r="C73" s="15" t="s">
        <v>155</v>
      </c>
      <c r="D73" s="14" t="s">
        <v>199</v>
      </c>
      <c r="E73" s="15" t="s">
        <v>79</v>
      </c>
      <c r="F73" s="29">
        <v>0.029780092592592594</v>
      </c>
      <c r="G73" s="14" t="str">
        <f t="shared" si="2"/>
        <v>5.22/km</v>
      </c>
      <c r="H73" s="16">
        <f t="shared" si="3"/>
        <v>0.010706018518518521</v>
      </c>
      <c r="I73" s="16">
        <f>F73-INDEX($F$5:$F$140,MATCH(D73,$D$5:$D$140,0))</f>
        <v>0.004537037037037037</v>
      </c>
    </row>
    <row r="74" spans="1:9" ht="15" customHeight="1">
      <c r="A74" s="14">
        <v>70</v>
      </c>
      <c r="B74" s="15" t="s">
        <v>156</v>
      </c>
      <c r="C74" s="15" t="s">
        <v>157</v>
      </c>
      <c r="D74" s="14" t="s">
        <v>207</v>
      </c>
      <c r="E74" s="15" t="s">
        <v>23</v>
      </c>
      <c r="F74" s="29">
        <v>0.029953703703703705</v>
      </c>
      <c r="G74" s="14" t="str">
        <f t="shared" si="2"/>
        <v>5.24/km</v>
      </c>
      <c r="H74" s="16">
        <f t="shared" si="3"/>
        <v>0.010879629629629631</v>
      </c>
      <c r="I74" s="16">
        <f>F74-INDEX($F$5:$F$140,MATCH(D74,$D$5:$D$140,0))</f>
        <v>0.008217592592592592</v>
      </c>
    </row>
    <row r="75" spans="1:9" ht="15" customHeight="1">
      <c r="A75" s="14">
        <v>71</v>
      </c>
      <c r="B75" s="15" t="s">
        <v>158</v>
      </c>
      <c r="C75" s="15" t="s">
        <v>159</v>
      </c>
      <c r="D75" s="14" t="s">
        <v>204</v>
      </c>
      <c r="E75" s="15" t="s">
        <v>160</v>
      </c>
      <c r="F75" s="29">
        <v>0.030636574074074076</v>
      </c>
      <c r="G75" s="14" t="str">
        <f t="shared" si="2"/>
        <v>5.31/km</v>
      </c>
      <c r="H75" s="16">
        <f t="shared" si="3"/>
        <v>0.011562500000000003</v>
      </c>
      <c r="I75" s="16">
        <f>F75-INDEX($F$5:$F$140,MATCH(D75,$D$5:$D$140,0))</f>
        <v>0</v>
      </c>
    </row>
    <row r="76" spans="1:9" ht="15" customHeight="1">
      <c r="A76" s="14">
        <v>72</v>
      </c>
      <c r="B76" s="15" t="s">
        <v>161</v>
      </c>
      <c r="C76" s="15" t="s">
        <v>91</v>
      </c>
      <c r="D76" s="14" t="s">
        <v>211</v>
      </c>
      <c r="E76" s="15" t="s">
        <v>14</v>
      </c>
      <c r="F76" s="29">
        <v>0.031053240740740742</v>
      </c>
      <c r="G76" s="14" t="str">
        <f t="shared" si="2"/>
        <v>5.35/km</v>
      </c>
      <c r="H76" s="16">
        <f t="shared" si="3"/>
        <v>0.01197916666666667</v>
      </c>
      <c r="I76" s="16">
        <f>F76-INDEX($F$5:$F$140,MATCH(D76,$D$5:$D$140,0))</f>
        <v>0</v>
      </c>
    </row>
    <row r="77" spans="1:9" ht="15" customHeight="1">
      <c r="A77" s="14">
        <v>73</v>
      </c>
      <c r="B77" s="15" t="s">
        <v>162</v>
      </c>
      <c r="C77" s="15" t="s">
        <v>163</v>
      </c>
      <c r="D77" s="14" t="s">
        <v>203</v>
      </c>
      <c r="E77" s="15" t="s">
        <v>103</v>
      </c>
      <c r="F77" s="29">
        <v>0.03201388888888889</v>
      </c>
      <c r="G77" s="14" t="str">
        <f t="shared" si="2"/>
        <v>5.46/km</v>
      </c>
      <c r="H77" s="16">
        <f t="shared" si="3"/>
        <v>0.012939814814814817</v>
      </c>
      <c r="I77" s="16">
        <f>F77-INDEX($F$5:$F$140,MATCH(D77,$D$5:$D$140,0))</f>
        <v>0.012939814814814817</v>
      </c>
    </row>
    <row r="78" spans="1:9" ht="15" customHeight="1">
      <c r="A78" s="14">
        <v>74</v>
      </c>
      <c r="B78" s="15" t="s">
        <v>164</v>
      </c>
      <c r="C78" s="15" t="s">
        <v>165</v>
      </c>
      <c r="D78" s="14" t="s">
        <v>198</v>
      </c>
      <c r="E78" s="15" t="s">
        <v>79</v>
      </c>
      <c r="F78" s="29">
        <v>0.03222222222222222</v>
      </c>
      <c r="G78" s="14" t="str">
        <f t="shared" si="2"/>
        <v>5.48/km</v>
      </c>
      <c r="H78" s="16">
        <f t="shared" si="3"/>
        <v>0.013148148148148148</v>
      </c>
      <c r="I78" s="16">
        <f>F78-INDEX($F$5:$F$140,MATCH(D78,$D$5:$D$140,0))</f>
        <v>0.00708333333333333</v>
      </c>
    </row>
    <row r="79" spans="1:9" ht="15" customHeight="1">
      <c r="A79" s="14">
        <v>75</v>
      </c>
      <c r="B79" s="15" t="s">
        <v>166</v>
      </c>
      <c r="C79" s="15" t="s">
        <v>167</v>
      </c>
      <c r="D79" s="14" t="s">
        <v>206</v>
      </c>
      <c r="E79" s="15" t="s">
        <v>168</v>
      </c>
      <c r="F79" s="29">
        <v>0.03244212962962963</v>
      </c>
      <c r="G79" s="14" t="str">
        <f t="shared" si="2"/>
        <v>5.50/km</v>
      </c>
      <c r="H79" s="16">
        <f t="shared" si="3"/>
        <v>0.01336805555555556</v>
      </c>
      <c r="I79" s="16">
        <f>F79-INDEX($F$5:$F$140,MATCH(D79,$D$5:$D$140,0))</f>
        <v>0.01108796296296297</v>
      </c>
    </row>
    <row r="80" spans="1:9" ht="15" customHeight="1">
      <c r="A80" s="14">
        <v>76</v>
      </c>
      <c r="B80" s="15" t="s">
        <v>169</v>
      </c>
      <c r="C80" s="15" t="s">
        <v>16</v>
      </c>
      <c r="D80" s="14" t="s">
        <v>203</v>
      </c>
      <c r="E80" s="15" t="s">
        <v>29</v>
      </c>
      <c r="F80" s="29">
        <v>0.0330787037037037</v>
      </c>
      <c r="G80" s="14" t="str">
        <f t="shared" si="2"/>
        <v>5.57/km</v>
      </c>
      <c r="H80" s="16">
        <f t="shared" si="3"/>
        <v>0.014004629629629627</v>
      </c>
      <c r="I80" s="16">
        <f>F80-INDEX($F$5:$F$140,MATCH(D80,$D$5:$D$140,0))</f>
        <v>0.014004629629629627</v>
      </c>
    </row>
    <row r="81" spans="1:9" ht="15" customHeight="1">
      <c r="A81" s="14">
        <v>77</v>
      </c>
      <c r="B81" s="15" t="s">
        <v>170</v>
      </c>
      <c r="C81" s="15" t="s">
        <v>171</v>
      </c>
      <c r="D81" s="14" t="s">
        <v>208</v>
      </c>
      <c r="E81" s="15" t="s">
        <v>76</v>
      </c>
      <c r="F81" s="29">
        <v>0.033125</v>
      </c>
      <c r="G81" s="14" t="str">
        <f t="shared" si="2"/>
        <v>5.58/km</v>
      </c>
      <c r="H81" s="16">
        <f t="shared" si="3"/>
        <v>0.014050925925925929</v>
      </c>
      <c r="I81" s="16">
        <f>F81-INDEX($F$5:$F$140,MATCH(D81,$D$5:$D$140,0))</f>
        <v>0.009849537037037042</v>
      </c>
    </row>
    <row r="82" spans="1:9" ht="15" customHeight="1">
      <c r="A82" s="14">
        <v>78</v>
      </c>
      <c r="B82" s="15" t="s">
        <v>172</v>
      </c>
      <c r="C82" s="15" t="s">
        <v>173</v>
      </c>
      <c r="D82" s="14" t="s">
        <v>209</v>
      </c>
      <c r="E82" s="15" t="s">
        <v>58</v>
      </c>
      <c r="F82" s="29">
        <v>0.033310185185185186</v>
      </c>
      <c r="G82" s="14" t="str">
        <f t="shared" si="2"/>
        <v>5.60/km</v>
      </c>
      <c r="H82" s="16">
        <f t="shared" si="3"/>
        <v>0.014236111111111113</v>
      </c>
      <c r="I82" s="16">
        <f>F82-INDEX($F$5:$F$140,MATCH(D82,$D$5:$D$140,0))</f>
        <v>0</v>
      </c>
    </row>
    <row r="83" spans="1:9" ht="15" customHeight="1">
      <c r="A83" s="14">
        <v>79</v>
      </c>
      <c r="B83" s="15" t="s">
        <v>174</v>
      </c>
      <c r="C83" s="15" t="s">
        <v>175</v>
      </c>
      <c r="D83" s="14" t="s">
        <v>201</v>
      </c>
      <c r="E83" s="15" t="s">
        <v>23</v>
      </c>
      <c r="F83" s="29">
        <v>0.03350694444444444</v>
      </c>
      <c r="G83" s="14" t="str">
        <f t="shared" si="2"/>
        <v>6.02/km</v>
      </c>
      <c r="H83" s="16">
        <f t="shared" si="3"/>
        <v>0.01443287037037037</v>
      </c>
      <c r="I83" s="16">
        <f>F83-INDEX($F$5:$F$140,MATCH(D83,$D$5:$D$140,0))</f>
        <v>0</v>
      </c>
    </row>
    <row r="84" spans="1:9" ht="15" customHeight="1">
      <c r="A84" s="24">
        <v>80</v>
      </c>
      <c r="B84" s="25" t="s">
        <v>176</v>
      </c>
      <c r="C84" s="25" t="s">
        <v>177</v>
      </c>
      <c r="D84" s="24" t="s">
        <v>206</v>
      </c>
      <c r="E84" s="25" t="s">
        <v>212</v>
      </c>
      <c r="F84" s="30">
        <v>0.03359953703703704</v>
      </c>
      <c r="G84" s="24" t="str">
        <f t="shared" si="2"/>
        <v>6.03/km</v>
      </c>
      <c r="H84" s="26">
        <f t="shared" si="3"/>
        <v>0.014525462962962966</v>
      </c>
      <c r="I84" s="26">
        <f>F84-INDEX($F$5:$F$140,MATCH(D84,$D$5:$D$140,0))</f>
        <v>0.012245370370370375</v>
      </c>
    </row>
    <row r="85" spans="1:9" ht="15" customHeight="1">
      <c r="A85" s="14">
        <v>81</v>
      </c>
      <c r="B85" s="15" t="s">
        <v>178</v>
      </c>
      <c r="C85" s="15" t="s">
        <v>179</v>
      </c>
      <c r="D85" s="14" t="s">
        <v>202</v>
      </c>
      <c r="E85" s="15" t="s">
        <v>139</v>
      </c>
      <c r="F85" s="29">
        <v>0.03365740740740741</v>
      </c>
      <c r="G85" s="14" t="str">
        <f t="shared" si="2"/>
        <v>6.04/km</v>
      </c>
      <c r="H85" s="16">
        <f t="shared" si="3"/>
        <v>0.014583333333333334</v>
      </c>
      <c r="I85" s="16">
        <f>F85-INDEX($F$5:$F$140,MATCH(D85,$D$5:$D$140,0))</f>
        <v>0</v>
      </c>
    </row>
    <row r="86" spans="1:9" ht="15" customHeight="1">
      <c r="A86" s="14">
        <v>82</v>
      </c>
      <c r="B86" s="15" t="s">
        <v>180</v>
      </c>
      <c r="C86" s="15" t="s">
        <v>83</v>
      </c>
      <c r="D86" s="14" t="s">
        <v>209</v>
      </c>
      <c r="E86" s="15" t="s">
        <v>70</v>
      </c>
      <c r="F86" s="29">
        <v>0.033715277777777775</v>
      </c>
      <c r="G86" s="14" t="str">
        <f t="shared" si="2"/>
        <v>6.04/km</v>
      </c>
      <c r="H86" s="16">
        <f t="shared" si="3"/>
        <v>0.014641203703703701</v>
      </c>
      <c r="I86" s="16">
        <f>F86-INDEX($F$5:$F$140,MATCH(D86,$D$5:$D$140,0))</f>
        <v>0.00040509259259258884</v>
      </c>
    </row>
    <row r="87" spans="1:9" ht="15" customHeight="1">
      <c r="A87" s="14">
        <v>83</v>
      </c>
      <c r="B87" s="15" t="s">
        <v>181</v>
      </c>
      <c r="C87" s="15" t="s">
        <v>127</v>
      </c>
      <c r="D87" s="14" t="s">
        <v>209</v>
      </c>
      <c r="E87" s="15" t="s">
        <v>85</v>
      </c>
      <c r="F87" s="29">
        <v>0.03478009259259259</v>
      </c>
      <c r="G87" s="14" t="str">
        <f t="shared" si="2"/>
        <v>6.16/km</v>
      </c>
      <c r="H87" s="16">
        <f t="shared" si="3"/>
        <v>0.01570601851851852</v>
      </c>
      <c r="I87" s="16">
        <f>F87-INDEX($F$5:$F$140,MATCH(D87,$D$5:$D$140,0))</f>
        <v>0.0014699074074074059</v>
      </c>
    </row>
    <row r="88" spans="1:9" ht="15" customHeight="1">
      <c r="A88" s="14">
        <v>84</v>
      </c>
      <c r="B88" s="15" t="s">
        <v>182</v>
      </c>
      <c r="C88" s="15" t="s">
        <v>183</v>
      </c>
      <c r="D88" s="14" t="s">
        <v>211</v>
      </c>
      <c r="E88" s="15" t="s">
        <v>213</v>
      </c>
      <c r="F88" s="29">
        <v>0.034942129629629635</v>
      </c>
      <c r="G88" s="14" t="str">
        <f t="shared" si="2"/>
        <v>6.17/km</v>
      </c>
      <c r="H88" s="16">
        <f t="shared" si="3"/>
        <v>0.015868055555555562</v>
      </c>
      <c r="I88" s="16">
        <f>F88-INDEX($F$5:$F$140,MATCH(D88,$D$5:$D$140,0))</f>
        <v>0.003888888888888893</v>
      </c>
    </row>
    <row r="89" spans="1:9" ht="15" customHeight="1">
      <c r="A89" s="14">
        <v>85</v>
      </c>
      <c r="B89" s="15" t="s">
        <v>184</v>
      </c>
      <c r="C89" s="15" t="s">
        <v>25</v>
      </c>
      <c r="D89" s="14" t="s">
        <v>208</v>
      </c>
      <c r="E89" s="15" t="s">
        <v>58</v>
      </c>
      <c r="F89" s="29">
        <v>0.036770833333333336</v>
      </c>
      <c r="G89" s="14" t="str">
        <f t="shared" si="2"/>
        <v>6.37/km</v>
      </c>
      <c r="H89" s="16">
        <f t="shared" si="3"/>
        <v>0.017696759259259263</v>
      </c>
      <c r="I89" s="16">
        <f>F89-INDEX($F$5:$F$140,MATCH(D89,$D$5:$D$140,0))</f>
        <v>0.013495370370370376</v>
      </c>
    </row>
    <row r="90" spans="1:9" ht="15" customHeight="1">
      <c r="A90" s="14">
        <v>86</v>
      </c>
      <c r="B90" s="15" t="s">
        <v>185</v>
      </c>
      <c r="C90" s="15" t="s">
        <v>186</v>
      </c>
      <c r="D90" s="14" t="s">
        <v>202</v>
      </c>
      <c r="E90" s="15" t="s">
        <v>187</v>
      </c>
      <c r="F90" s="29">
        <v>0.036909722222222226</v>
      </c>
      <c r="G90" s="14" t="str">
        <f t="shared" si="2"/>
        <v>6.39/km</v>
      </c>
      <c r="H90" s="16">
        <f t="shared" si="3"/>
        <v>0.017835648148148153</v>
      </c>
      <c r="I90" s="16">
        <f>F90-INDEX($F$5:$F$140,MATCH(D90,$D$5:$D$140,0))</f>
        <v>0.003252314814814819</v>
      </c>
    </row>
    <row r="91" spans="1:9" ht="15" customHeight="1">
      <c r="A91" s="14">
        <v>87</v>
      </c>
      <c r="B91" s="15" t="s">
        <v>61</v>
      </c>
      <c r="C91" s="15" t="s">
        <v>188</v>
      </c>
      <c r="D91" s="14" t="s">
        <v>206</v>
      </c>
      <c r="E91" s="15" t="s">
        <v>23</v>
      </c>
      <c r="F91" s="29">
        <v>0.03778935185185185</v>
      </c>
      <c r="G91" s="14" t="str">
        <f t="shared" si="2"/>
        <v>6.48/km</v>
      </c>
      <c r="H91" s="16">
        <f t="shared" si="3"/>
        <v>0.01871527777777778</v>
      </c>
      <c r="I91" s="16">
        <f>F91-INDEX($F$5:$F$140,MATCH(D91,$D$5:$D$140,0))</f>
        <v>0.016435185185185188</v>
      </c>
    </row>
    <row r="92" spans="1:9" ht="15" customHeight="1">
      <c r="A92" s="14">
        <v>88</v>
      </c>
      <c r="B92" s="15" t="s">
        <v>189</v>
      </c>
      <c r="C92" s="15" t="s">
        <v>190</v>
      </c>
      <c r="D92" s="14" t="s">
        <v>208</v>
      </c>
      <c r="E92" s="15" t="s">
        <v>103</v>
      </c>
      <c r="F92" s="29">
        <v>0.03810185185185185</v>
      </c>
      <c r="G92" s="14" t="str">
        <f t="shared" si="2"/>
        <v>6.52/km</v>
      </c>
      <c r="H92" s="16">
        <f t="shared" si="3"/>
        <v>0.01902777777777778</v>
      </c>
      <c r="I92" s="16">
        <f>F92-INDEX($F$5:$F$140,MATCH(D92,$D$5:$D$140,0))</f>
        <v>0.014826388888888892</v>
      </c>
    </row>
    <row r="93" spans="1:9" ht="15" customHeight="1">
      <c r="A93" s="36">
        <v>89</v>
      </c>
      <c r="B93" s="37" t="s">
        <v>191</v>
      </c>
      <c r="C93" s="37" t="s">
        <v>192</v>
      </c>
      <c r="D93" s="36" t="s">
        <v>207</v>
      </c>
      <c r="E93" s="37" t="s">
        <v>212</v>
      </c>
      <c r="F93" s="38">
        <v>0.03821759259259259</v>
      </c>
      <c r="G93" s="36" t="str">
        <f t="shared" si="2"/>
        <v>6.53/km</v>
      </c>
      <c r="H93" s="39">
        <f t="shared" si="3"/>
        <v>0.019143518518518515</v>
      </c>
      <c r="I93" s="39">
        <f>F93-INDEX($F$5:$F$140,MATCH(D93,$D$5:$D$140,0))</f>
        <v>0.016481481481481475</v>
      </c>
    </row>
  </sheetData>
  <autoFilter ref="A4:I9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Maratonina di Collevecchio</v>
      </c>
      <c r="B1" s="34"/>
      <c r="C1" s="34"/>
    </row>
    <row r="2" spans="1:3" ht="42" customHeight="1">
      <c r="A2" s="35" t="str">
        <f>Individuale!A3&amp;" km. "&amp;Individuale!I3</f>
        <v>Collevecchio (Rieti) Italia - Sabato 13/07/2013 km. 8</v>
      </c>
      <c r="B2" s="35"/>
      <c r="C2" s="35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23</v>
      </c>
      <c r="C4" s="22">
        <v>13</v>
      </c>
    </row>
    <row r="5" spans="1:3" ht="15" customHeight="1">
      <c r="A5" s="14">
        <v>2</v>
      </c>
      <c r="B5" s="15" t="s">
        <v>58</v>
      </c>
      <c r="C5" s="23">
        <v>6</v>
      </c>
    </row>
    <row r="6" spans="1:3" ht="15" customHeight="1">
      <c r="A6" s="14">
        <v>3</v>
      </c>
      <c r="B6" s="15" t="s">
        <v>14</v>
      </c>
      <c r="C6" s="23">
        <v>6</v>
      </c>
    </row>
    <row r="7" spans="1:3" ht="15" customHeight="1">
      <c r="A7" s="14">
        <v>4</v>
      </c>
      <c r="B7" s="15" t="s">
        <v>38</v>
      </c>
      <c r="C7" s="23">
        <v>5</v>
      </c>
    </row>
    <row r="8" spans="1:3" ht="15" customHeight="1">
      <c r="A8" s="14">
        <v>5</v>
      </c>
      <c r="B8" s="15" t="s">
        <v>79</v>
      </c>
      <c r="C8" s="23">
        <v>5</v>
      </c>
    </row>
    <row r="9" spans="1:3" ht="15" customHeight="1">
      <c r="A9" s="24">
        <v>6</v>
      </c>
      <c r="B9" s="25" t="s">
        <v>212</v>
      </c>
      <c r="C9" s="27">
        <v>4</v>
      </c>
    </row>
    <row r="10" spans="1:3" ht="15" customHeight="1">
      <c r="A10" s="14">
        <v>7</v>
      </c>
      <c r="B10" s="15" t="s">
        <v>60</v>
      </c>
      <c r="C10" s="23">
        <v>4</v>
      </c>
    </row>
    <row r="11" spans="1:3" ht="15" customHeight="1">
      <c r="A11" s="14">
        <v>8</v>
      </c>
      <c r="B11" s="15" t="s">
        <v>85</v>
      </c>
      <c r="C11" s="23">
        <v>4</v>
      </c>
    </row>
    <row r="12" spans="1:3" ht="15" customHeight="1">
      <c r="A12" s="14">
        <v>9</v>
      </c>
      <c r="B12" s="15" t="s">
        <v>125</v>
      </c>
      <c r="C12" s="23">
        <v>3</v>
      </c>
    </row>
    <row r="13" spans="1:3" ht="15" customHeight="1">
      <c r="A13" s="14">
        <v>10</v>
      </c>
      <c r="B13" s="15" t="s">
        <v>96</v>
      </c>
      <c r="C13" s="23">
        <v>3</v>
      </c>
    </row>
    <row r="14" spans="1:3" ht="15" customHeight="1">
      <c r="A14" s="14">
        <v>11</v>
      </c>
      <c r="B14" s="15" t="s">
        <v>70</v>
      </c>
      <c r="C14" s="23">
        <v>3</v>
      </c>
    </row>
    <row r="15" spans="1:3" ht="15" customHeight="1">
      <c r="A15" s="14">
        <v>12</v>
      </c>
      <c r="B15" s="15" t="s">
        <v>103</v>
      </c>
      <c r="C15" s="23">
        <v>3</v>
      </c>
    </row>
    <row r="16" spans="1:3" ht="15" customHeight="1">
      <c r="A16" s="14">
        <v>13</v>
      </c>
      <c r="B16" s="15" t="s">
        <v>213</v>
      </c>
      <c r="C16" s="23">
        <v>2</v>
      </c>
    </row>
    <row r="17" spans="1:3" ht="15" customHeight="1">
      <c r="A17" s="14">
        <v>14</v>
      </c>
      <c r="B17" s="15" t="s">
        <v>17</v>
      </c>
      <c r="C17" s="23">
        <v>2</v>
      </c>
    </row>
    <row r="18" spans="1:3" ht="15" customHeight="1">
      <c r="A18" s="14">
        <v>15</v>
      </c>
      <c r="B18" s="15" t="s">
        <v>76</v>
      </c>
      <c r="C18" s="23">
        <v>2</v>
      </c>
    </row>
    <row r="19" spans="1:3" ht="15" customHeight="1">
      <c r="A19" s="14">
        <v>16</v>
      </c>
      <c r="B19" s="15" t="s">
        <v>29</v>
      </c>
      <c r="C19" s="23">
        <v>2</v>
      </c>
    </row>
    <row r="20" spans="1:3" ht="15" customHeight="1">
      <c r="A20" s="14">
        <v>17</v>
      </c>
      <c r="B20" s="15" t="s">
        <v>139</v>
      </c>
      <c r="C20" s="23">
        <v>2</v>
      </c>
    </row>
    <row r="21" spans="1:3" ht="15" customHeight="1">
      <c r="A21" s="14">
        <v>18</v>
      </c>
      <c r="B21" s="15" t="s">
        <v>20</v>
      </c>
      <c r="C21" s="23">
        <v>2</v>
      </c>
    </row>
    <row r="22" spans="1:3" ht="15" customHeight="1">
      <c r="A22" s="14">
        <v>19</v>
      </c>
      <c r="B22" s="15" t="s">
        <v>11</v>
      </c>
      <c r="C22" s="23">
        <v>2</v>
      </c>
    </row>
    <row r="23" spans="1:3" ht="15" customHeight="1">
      <c r="A23" s="14">
        <v>20</v>
      </c>
      <c r="B23" s="15" t="s">
        <v>215</v>
      </c>
      <c r="C23" s="23">
        <v>1</v>
      </c>
    </row>
    <row r="24" spans="1:3" ht="15" customHeight="1">
      <c r="A24" s="14">
        <v>21</v>
      </c>
      <c r="B24" s="15" t="s">
        <v>214</v>
      </c>
      <c r="C24" s="23">
        <v>1</v>
      </c>
    </row>
    <row r="25" spans="1:3" ht="15" customHeight="1">
      <c r="A25" s="14">
        <v>22</v>
      </c>
      <c r="B25" s="15" t="s">
        <v>216</v>
      </c>
      <c r="C25" s="23">
        <v>1</v>
      </c>
    </row>
    <row r="26" spans="1:3" ht="15" customHeight="1">
      <c r="A26" s="14">
        <v>23</v>
      </c>
      <c r="B26" s="15" t="s">
        <v>187</v>
      </c>
      <c r="C26" s="23">
        <v>1</v>
      </c>
    </row>
    <row r="27" spans="1:3" ht="15" customHeight="1">
      <c r="A27" s="14">
        <v>24</v>
      </c>
      <c r="B27" s="15" t="s">
        <v>53</v>
      </c>
      <c r="C27" s="23">
        <v>1</v>
      </c>
    </row>
    <row r="28" spans="1:3" ht="15" customHeight="1">
      <c r="A28" s="14">
        <v>25</v>
      </c>
      <c r="B28" s="15" t="s">
        <v>26</v>
      </c>
      <c r="C28" s="23">
        <v>1</v>
      </c>
    </row>
    <row r="29" spans="1:3" ht="15" customHeight="1">
      <c r="A29" s="14">
        <v>26</v>
      </c>
      <c r="B29" s="15" t="s">
        <v>63</v>
      </c>
      <c r="C29" s="23">
        <v>1</v>
      </c>
    </row>
    <row r="30" spans="1:3" ht="15" customHeight="1">
      <c r="A30" s="14">
        <v>27</v>
      </c>
      <c r="B30" s="15" t="s">
        <v>111</v>
      </c>
      <c r="C30" s="23">
        <v>1</v>
      </c>
    </row>
    <row r="31" spans="1:3" ht="15" customHeight="1">
      <c r="A31" s="14">
        <v>28</v>
      </c>
      <c r="B31" s="15" t="s">
        <v>149</v>
      </c>
      <c r="C31" s="23">
        <v>1</v>
      </c>
    </row>
    <row r="32" spans="1:3" ht="15" customHeight="1">
      <c r="A32" s="14">
        <v>29</v>
      </c>
      <c r="B32" s="15" t="s">
        <v>160</v>
      </c>
      <c r="C32" s="23">
        <v>1</v>
      </c>
    </row>
    <row r="33" spans="1:3" ht="15" customHeight="1">
      <c r="A33" s="14">
        <v>30</v>
      </c>
      <c r="B33" s="15" t="s">
        <v>168</v>
      </c>
      <c r="C33" s="23">
        <v>1</v>
      </c>
    </row>
    <row r="34" spans="1:3" ht="15" customHeight="1">
      <c r="A34" s="14">
        <v>31</v>
      </c>
      <c r="B34" s="15" t="s">
        <v>33</v>
      </c>
      <c r="C34" s="23">
        <v>1</v>
      </c>
    </row>
    <row r="35" spans="1:3" ht="15" customHeight="1">
      <c r="A35" s="14">
        <v>32</v>
      </c>
      <c r="B35" s="15" t="s">
        <v>46</v>
      </c>
      <c r="C35" s="23">
        <v>1</v>
      </c>
    </row>
    <row r="36" spans="1:3" ht="15" customHeight="1">
      <c r="A36" s="14">
        <v>33</v>
      </c>
      <c r="B36" s="15" t="s">
        <v>73</v>
      </c>
      <c r="C36" s="23">
        <v>1</v>
      </c>
    </row>
    <row r="37" spans="1:3" ht="15" customHeight="1">
      <c r="A37" s="14">
        <v>34</v>
      </c>
      <c r="B37" s="15" t="s">
        <v>67</v>
      </c>
      <c r="C37" s="23">
        <v>1</v>
      </c>
    </row>
    <row r="38" spans="1:3" ht="15" customHeight="1">
      <c r="A38" s="18">
        <v>35</v>
      </c>
      <c r="B38" s="19" t="s">
        <v>41</v>
      </c>
      <c r="C38" s="40">
        <v>1</v>
      </c>
    </row>
    <row r="39" ht="12.75">
      <c r="C39" s="2">
        <f>SUM(C4:C38)</f>
        <v>89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2013-07-25T07:00:35Z</dcterms:modified>
  <cp:category/>
  <cp:version/>
  <cp:contentType/>
  <cp:contentStatus/>
</cp:coreProperties>
</file>