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<sst xmlns="http://schemas.openxmlformats.org/spreadsheetml/2006/main" count="865" uniqueCount="481">
  <si>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</si>
  <si>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</si>
  <si>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</si>
  <si>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</si>
  <si>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</si>
  <si>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</si>
  <si>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</si>
  <si>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</si>
  <si>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</si>
  <si>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</si>
  <si>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</si>
  <si>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</si>
  <si>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</si>
  <si>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</si>
  <si>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</si>
  <si>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</si>
  <si>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</si>
  <si>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</si>
  <si>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</si>
  <si>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</si>
  <si>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</si>
  <si>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</si>
  <si>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</si>
  <si>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</si>
  <si>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</si>
  <si>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</si>
  <si>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</si>
  <si>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</si>
  <si>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</si>
  <si>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MARCO</t>
  </si>
  <si>
    <t>ANDREA</t>
  </si>
  <si>
    <t>PASQUALE</t>
  </si>
  <si>
    <t>MASSIMILIANO</t>
  </si>
  <si>
    <t>MARCELLO</t>
  </si>
  <si>
    <t>VINCENZO</t>
  </si>
  <si>
    <t>DAVIDE</t>
  </si>
  <si>
    <t>MARIO</t>
  </si>
  <si>
    <t>SANDRO</t>
  </si>
  <si>
    <t>PIETRO</t>
  </si>
  <si>
    <t>ANGELO</t>
  </si>
  <si>
    <t>ENRICO</t>
  </si>
  <si>
    <t>FARINA</t>
  </si>
  <si>
    <t>LATINA RUNNERS</t>
  </si>
  <si>
    <t>OLIMPIC MARINA</t>
  </si>
  <si>
    <t>JOUAHER</t>
  </si>
  <si>
    <t>SAMIR</t>
  </si>
  <si>
    <t>NUOVA ATLETICA LARIANO</t>
  </si>
  <si>
    <t>ACSI CAMPIDOGLIO PALATINO</t>
  </si>
  <si>
    <t>S.S. LAZIO ATL.</t>
  </si>
  <si>
    <t>ESPOSITO</t>
  </si>
  <si>
    <t>GIANNI</t>
  </si>
  <si>
    <t>PIZZUTI</t>
  </si>
  <si>
    <t>NUNZIO</t>
  </si>
  <si>
    <t>RAFFAELE</t>
  </si>
  <si>
    <t>SONIA</t>
  </si>
  <si>
    <t>DOMENICO</t>
  </si>
  <si>
    <t>MARTINI</t>
  </si>
  <si>
    <t>PARISI</t>
  </si>
  <si>
    <t>ROSSI</t>
  </si>
  <si>
    <t>GERARDO</t>
  </si>
  <si>
    <t>FIORINI</t>
  </si>
  <si>
    <t>SILVIO</t>
  </si>
  <si>
    <t>DIEGO</t>
  </si>
  <si>
    <t>SANTORO</t>
  </si>
  <si>
    <t>ANNA MARIA</t>
  </si>
  <si>
    <t>MARIA</t>
  </si>
  <si>
    <t>D'ANGELO</t>
  </si>
  <si>
    <t>LEPORE</t>
  </si>
  <si>
    <t>ADIM</t>
  </si>
  <si>
    <t>ISMAIL</t>
  </si>
  <si>
    <t>PAPOCCIA</t>
  </si>
  <si>
    <t>POD. AMATORI MOROLO</t>
  </si>
  <si>
    <t>PILLA</t>
  </si>
  <si>
    <t>MARCIANO</t>
  </si>
  <si>
    <t>DE LISE</t>
  </si>
  <si>
    <t>MAGNO ROBERTO</t>
  </si>
  <si>
    <t>VALENTE</t>
  </si>
  <si>
    <t>APROCIS RUNNERS TEAM</t>
  </si>
  <si>
    <t>POLSINELLI</t>
  </si>
  <si>
    <t>NICO</t>
  </si>
  <si>
    <t>PELLEGRINO</t>
  </si>
  <si>
    <t>COZZOLINO</t>
  </si>
  <si>
    <t>EDITTO</t>
  </si>
  <si>
    <t>TERELLA</t>
  </si>
  <si>
    <t>PATRIZIA</t>
  </si>
  <si>
    <t>EVANGELISTA</t>
  </si>
  <si>
    <t>GENNARO</t>
  </si>
  <si>
    <t>EMILIO</t>
  </si>
  <si>
    <t>DI ROLLO</t>
  </si>
  <si>
    <t>ATL. CASTELLO SORA</t>
  </si>
  <si>
    <t>PANNONE</t>
  </si>
  <si>
    <t>GEREMIA</t>
  </si>
  <si>
    <t>LOMBARDOZZI</t>
  </si>
  <si>
    <t>MUZZO</t>
  </si>
  <si>
    <t>ORAZIO</t>
  </si>
  <si>
    <t>IMPERIOLI</t>
  </si>
  <si>
    <t>VALERIANO</t>
  </si>
  <si>
    <t>GNEO</t>
  </si>
  <si>
    <t>STEFANIA</t>
  </si>
  <si>
    <t>AURIEMMA</t>
  </si>
  <si>
    <t>NORCIA</t>
  </si>
  <si>
    <t>CAROLA</t>
  </si>
  <si>
    <t>ITOLLO</t>
  </si>
  <si>
    <t>MAIURI</t>
  </si>
  <si>
    <t>ANTONIETTA</t>
  </si>
  <si>
    <t>AGOSTINO</t>
  </si>
  <si>
    <t>CASTALDO</t>
  </si>
  <si>
    <t>A.S.D. ATL. CAPUA</t>
  </si>
  <si>
    <t>ATL. AMATORI FIAT CASSINO</t>
  </si>
  <si>
    <t>D'ALESSANDRO</t>
  </si>
  <si>
    <t>NACCA</t>
  </si>
  <si>
    <t>D'AGUANNO</t>
  </si>
  <si>
    <t>PITTIGLIO</t>
  </si>
  <si>
    <t>GUIDO</t>
  </si>
  <si>
    <t>SABATINI</t>
  </si>
  <si>
    <t>PAOLA</t>
  </si>
  <si>
    <t>GIORGIO</t>
  </si>
  <si>
    <t>BRUNO</t>
  </si>
  <si>
    <t>NICOLETTA</t>
  </si>
  <si>
    <t>EUGENIO</t>
  </si>
  <si>
    <t>ENZO</t>
  </si>
  <si>
    <t>RACHHI</t>
  </si>
  <si>
    <t>EL MOSTAFA</t>
  </si>
  <si>
    <t>S/M</t>
  </si>
  <si>
    <t>0.27.08</t>
  </si>
  <si>
    <t>AM</t>
  </si>
  <si>
    <t>0.27.10</t>
  </si>
  <si>
    <t>0.27.22</t>
  </si>
  <si>
    <t>EL MOUADDINE</t>
  </si>
  <si>
    <t>ABDELOUAHAB</t>
  </si>
  <si>
    <t>MM35</t>
  </si>
  <si>
    <t>G.S.D. FIAMME ARGENTO</t>
  </si>
  <si>
    <t>0.27.25</t>
  </si>
  <si>
    <t>0.27.29</t>
  </si>
  <si>
    <t>0.27.56</t>
  </si>
  <si>
    <t>BUCCILLI</t>
  </si>
  <si>
    <t>CARMINE</t>
  </si>
  <si>
    <t>ASD SORA RUNNERS CLUB</t>
  </si>
  <si>
    <t>0.28.01</t>
  </si>
  <si>
    <t>SPINA</t>
  </si>
  <si>
    <t>CALCESTRUZZI CORRADINI EXC.</t>
  </si>
  <si>
    <t>0.28.38</t>
  </si>
  <si>
    <t>0.28.52</t>
  </si>
  <si>
    <t>FABRIZI</t>
  </si>
  <si>
    <t>0.29.05</t>
  </si>
  <si>
    <t>MM45</t>
  </si>
  <si>
    <t>A.S.D. ATLETICA VENAFRO</t>
  </si>
  <si>
    <t>0.29.40</t>
  </si>
  <si>
    <t>DI MONACO</t>
  </si>
  <si>
    <t>NUOVA ATLETICA ISERNIA</t>
  </si>
  <si>
    <t>0.30.03</t>
  </si>
  <si>
    <t>LUCCHETTI</t>
  </si>
  <si>
    <t>0.30.05</t>
  </si>
  <si>
    <t>DI MANNO</t>
  </si>
  <si>
    <t>MM40</t>
  </si>
  <si>
    <t>0.30.25</t>
  </si>
  <si>
    <t>MATTACOLA</t>
  </si>
  <si>
    <t>POD. FISIOSPORT</t>
  </si>
  <si>
    <t>0.30.37</t>
  </si>
  <si>
    <t>CAVALLARO</t>
  </si>
  <si>
    <t>ATL. TRAINING</t>
  </si>
  <si>
    <t>0.30.53</t>
  </si>
  <si>
    <t>TRENTO</t>
  </si>
  <si>
    <t>MM55</t>
  </si>
  <si>
    <t>COLLEFERRO ATLETICA</t>
  </si>
  <si>
    <t>0.31.15</t>
  </si>
  <si>
    <t>D'AGOSTINO</t>
  </si>
  <si>
    <t>ATL. ROSSANA MANCINI ATINA</t>
  </si>
  <si>
    <t>0.31.17</t>
  </si>
  <si>
    <t>ORLANDI</t>
  </si>
  <si>
    <t>MM50</t>
  </si>
  <si>
    <t>ATL. SANGIOVANNESE 1967</t>
  </si>
  <si>
    <t>0.31.19</t>
  </si>
  <si>
    <t>0.31.32</t>
  </si>
  <si>
    <t>CAPUANO</t>
  </si>
  <si>
    <t>G. BATTISTA</t>
  </si>
  <si>
    <t>A.S.D. ATLETICA CECCANO</t>
  </si>
  <si>
    <t>0.31.43</t>
  </si>
  <si>
    <t>INCITTI</t>
  </si>
  <si>
    <t>0.31.47</t>
  </si>
  <si>
    <t>JANAT</t>
  </si>
  <si>
    <t>HANANE</t>
  </si>
  <si>
    <t>S/F</t>
  </si>
  <si>
    <t>FONDIARIA - SAI ATLETICA</t>
  </si>
  <si>
    <t>0.31.51</t>
  </si>
  <si>
    <t>A.S.D. POL. CIOCIARA A.FAVA</t>
  </si>
  <si>
    <t>0.31.54</t>
  </si>
  <si>
    <t>CORTINA</t>
  </si>
  <si>
    <t>0.31.56</t>
  </si>
  <si>
    <t>0.31.58</t>
  </si>
  <si>
    <t>TERENZI</t>
  </si>
  <si>
    <t>BENEDETTO</t>
  </si>
  <si>
    <t>0.32.02</t>
  </si>
  <si>
    <t>SALVATI</t>
  </si>
  <si>
    <t>POD. ORO FANTASY</t>
  </si>
  <si>
    <t>0.32.07</t>
  </si>
  <si>
    <t>0.32.08</t>
  </si>
  <si>
    <t>MASTRACCO</t>
  </si>
  <si>
    <t>ATL. ALATRI 2001 I CICLOPI</t>
  </si>
  <si>
    <t>0.32.17</t>
  </si>
  <si>
    <t>0.32.19</t>
  </si>
  <si>
    <t>P/M</t>
  </si>
  <si>
    <t>ASD ATINA TRAIL RUNNING</t>
  </si>
  <si>
    <t>0.32.21</t>
  </si>
  <si>
    <t>VALLETTA</t>
  </si>
  <si>
    <t>GAETANO</t>
  </si>
  <si>
    <t>0.32.27</t>
  </si>
  <si>
    <t>PAGLIARI</t>
  </si>
  <si>
    <t>0.32.36</t>
  </si>
  <si>
    <t>INGROSSO</t>
  </si>
  <si>
    <t>0.32.40</t>
  </si>
  <si>
    <t>SEBASTIEN</t>
  </si>
  <si>
    <t>0.32.48</t>
  </si>
  <si>
    <t>D'ORSI</t>
  </si>
  <si>
    <t>MF40</t>
  </si>
  <si>
    <t>LAURETTI</t>
  </si>
  <si>
    <t>DANILO</t>
  </si>
  <si>
    <t>0.32.56</t>
  </si>
  <si>
    <t>0.33.08</t>
  </si>
  <si>
    <t>CASSONE</t>
  </si>
  <si>
    <t>0.33.13</t>
  </si>
  <si>
    <t>POL. ATLETICA CEPRANO</t>
  </si>
  <si>
    <t>0.33.31</t>
  </si>
  <si>
    <t>0.33.32</t>
  </si>
  <si>
    <t>BARRALE</t>
  </si>
  <si>
    <t>0.33.35</t>
  </si>
  <si>
    <t>CIOCI</t>
  </si>
  <si>
    <t>0.33.39</t>
  </si>
  <si>
    <t>0.33.47</t>
  </si>
  <si>
    <t>CICCONI</t>
  </si>
  <si>
    <t>RUNNERS CLUB ANAGNI</t>
  </si>
  <si>
    <t>0.33.48</t>
  </si>
  <si>
    <t>FINOCCHIO</t>
  </si>
  <si>
    <t>0.33.49</t>
  </si>
  <si>
    <t>PARISELLI</t>
  </si>
  <si>
    <t>0.33.54</t>
  </si>
  <si>
    <t>0.33.55</t>
  </si>
  <si>
    <t>BRUNI</t>
  </si>
  <si>
    <t>MORENO</t>
  </si>
  <si>
    <t>UISP ANNA BABY RUNNER CIVIT</t>
  </si>
  <si>
    <t>0.33.56</t>
  </si>
  <si>
    <t>AMMANNITI</t>
  </si>
  <si>
    <t>0.33.57</t>
  </si>
  <si>
    <t>0.34.06</t>
  </si>
  <si>
    <t>MARCONI</t>
  </si>
  <si>
    <t>MAGNO</t>
  </si>
  <si>
    <t>0.34.17</t>
  </si>
  <si>
    <t>0.34.20</t>
  </si>
  <si>
    <t>PALLAGROSI</t>
  </si>
  <si>
    <t>ALIGHIERO</t>
  </si>
  <si>
    <t>PODISTICA DEI FIORI</t>
  </si>
  <si>
    <t>0.34.23</t>
  </si>
  <si>
    <t>MIACCI</t>
  </si>
  <si>
    <t>ANNALISA</t>
  </si>
  <si>
    <t>0.34.25</t>
  </si>
  <si>
    <t>0.34.29</t>
  </si>
  <si>
    <t>VELARDO</t>
  </si>
  <si>
    <t>SILVESTRO</t>
  </si>
  <si>
    <t>0.34.30</t>
  </si>
  <si>
    <t>CAMPIONI</t>
  </si>
  <si>
    <t>MM60</t>
  </si>
  <si>
    <t>0.34.32</t>
  </si>
  <si>
    <t>PANICCIA</t>
  </si>
  <si>
    <t>PALMERINO</t>
  </si>
  <si>
    <t>0.34.43</t>
  </si>
  <si>
    <t>PIATTELLA</t>
  </si>
  <si>
    <t>MARINA</t>
  </si>
  <si>
    <t>MF45</t>
  </si>
  <si>
    <t>G.S. BANCARI ROMANI</t>
  </si>
  <si>
    <t>0.34.51</t>
  </si>
  <si>
    <t>SACCO</t>
  </si>
  <si>
    <t>0.34.56</t>
  </si>
  <si>
    <t>MENENTI</t>
  </si>
  <si>
    <t>0.35.01</t>
  </si>
  <si>
    <t>0.35.02</t>
  </si>
  <si>
    <t>FUNARI</t>
  </si>
  <si>
    <t>GIANPIERO</t>
  </si>
  <si>
    <t>0.35.09</t>
  </si>
  <si>
    <t>0.35.15</t>
  </si>
  <si>
    <t>MORETTI</t>
  </si>
  <si>
    <t>0.35.17</t>
  </si>
  <si>
    <t>MICHELI</t>
  </si>
  <si>
    <t>0.35.21</t>
  </si>
  <si>
    <t>0.35.30</t>
  </si>
  <si>
    <t>BIANCHI</t>
  </si>
  <si>
    <t>0.35.35</t>
  </si>
  <si>
    <t>LANCIA</t>
  </si>
  <si>
    <t>DANIEL</t>
  </si>
  <si>
    <t>0.35.38</t>
  </si>
  <si>
    <t>A.S.D. POLI GOLFO FORMIA</t>
  </si>
  <si>
    <t>0.35.41</t>
  </si>
  <si>
    <t>0.35.43</t>
  </si>
  <si>
    <t>NATALE</t>
  </si>
  <si>
    <t>0.35.45</t>
  </si>
  <si>
    <t>DI RIENZO</t>
  </si>
  <si>
    <t>NEMBO</t>
  </si>
  <si>
    <t>0.35.47</t>
  </si>
  <si>
    <t>J/M</t>
  </si>
  <si>
    <t>0.35.48</t>
  </si>
  <si>
    <t>NARDONE</t>
  </si>
  <si>
    <t>MATTEO</t>
  </si>
  <si>
    <t>0.35.49</t>
  </si>
  <si>
    <t>CERRONI</t>
  </si>
  <si>
    <t>GIACINTO</t>
  </si>
  <si>
    <t>0.35.50</t>
  </si>
  <si>
    <t>PALMA</t>
  </si>
  <si>
    <t>RICCARDO</t>
  </si>
  <si>
    <t>0.35.56</t>
  </si>
  <si>
    <t>GRZEGORZEWSKI</t>
  </si>
  <si>
    <t>MICHAL KONRAD</t>
  </si>
  <si>
    <t>0.36.02</t>
  </si>
  <si>
    <t>0.36.10</t>
  </si>
  <si>
    <t>BIFERA</t>
  </si>
  <si>
    <t>TIZIANA</t>
  </si>
  <si>
    <t>MF35</t>
  </si>
  <si>
    <t>0.36.20</t>
  </si>
  <si>
    <t>BUCCIARELLI</t>
  </si>
  <si>
    <t>0.36.21</t>
  </si>
  <si>
    <t>0.36.23</t>
  </si>
  <si>
    <t>ACETO</t>
  </si>
  <si>
    <t>ASD ATL. SAN GIORGIO A LIRI</t>
  </si>
  <si>
    <t>0.36.25</t>
  </si>
  <si>
    <t>BAUCO</t>
  </si>
  <si>
    <t>0.36.26</t>
  </si>
  <si>
    <t>BONAVENIA</t>
  </si>
  <si>
    <t>0.36.29</t>
  </si>
  <si>
    <t>FABBRIZI</t>
  </si>
  <si>
    <t>0.36.38</t>
  </si>
  <si>
    <t>FERRANTE</t>
  </si>
  <si>
    <t>TAMARA</t>
  </si>
  <si>
    <t>ASSENI</t>
  </si>
  <si>
    <t>0.36.40</t>
  </si>
  <si>
    <t>PATRIZI</t>
  </si>
  <si>
    <t>ACHILLE</t>
  </si>
  <si>
    <t>0.36.44</t>
  </si>
  <si>
    <t>CAPODANNO</t>
  </si>
  <si>
    <t>0.36.49</t>
  </si>
  <si>
    <t>PETRUCCI</t>
  </si>
  <si>
    <t>0.36.59</t>
  </si>
  <si>
    <t>IANNETTA</t>
  </si>
  <si>
    <t>0.37.00</t>
  </si>
  <si>
    <t>MADDALUNA</t>
  </si>
  <si>
    <t>0.37.08</t>
  </si>
  <si>
    <t>PONDRI</t>
  </si>
  <si>
    <t>0.37.22</t>
  </si>
  <si>
    <t>0.37.28</t>
  </si>
  <si>
    <t>QUATTROCIOCCHI</t>
  </si>
  <si>
    <t>GENESIO</t>
  </si>
  <si>
    <t>0.37.32</t>
  </si>
  <si>
    <t>D'ANGELI</t>
  </si>
  <si>
    <t>0.37.38</t>
  </si>
  <si>
    <t>CORBO</t>
  </si>
  <si>
    <t>0.37.42</t>
  </si>
  <si>
    <t>A.S.D. SIMMEL COLLEFERRO</t>
  </si>
  <si>
    <t>0.37.52</t>
  </si>
  <si>
    <t>MOSCATO</t>
  </si>
  <si>
    <t>FILOMENA</t>
  </si>
  <si>
    <t>0.37.59</t>
  </si>
  <si>
    <t>FIACCO</t>
  </si>
  <si>
    <t>0.38.01</t>
  </si>
  <si>
    <t>BRIZZI</t>
  </si>
  <si>
    <t>0.38.06</t>
  </si>
  <si>
    <t>VECCHIO</t>
  </si>
  <si>
    <t>ELISA</t>
  </si>
  <si>
    <t>J/F</t>
  </si>
  <si>
    <t>CUS CASSINO</t>
  </si>
  <si>
    <t>0.38.22</t>
  </si>
  <si>
    <t>0.38.33</t>
  </si>
  <si>
    <t>SIDARI</t>
  </si>
  <si>
    <t>ANTONINO</t>
  </si>
  <si>
    <t>0.38.41</t>
  </si>
  <si>
    <t>0.38.43</t>
  </si>
  <si>
    <t>TARI</t>
  </si>
  <si>
    <t>CARMELINO</t>
  </si>
  <si>
    <t>PROIETTI</t>
  </si>
  <si>
    <t>SILVANO</t>
  </si>
  <si>
    <t>0.38.44</t>
  </si>
  <si>
    <t>AMEDEI</t>
  </si>
  <si>
    <t>0.38.59</t>
  </si>
  <si>
    <t>ASCENZI</t>
  </si>
  <si>
    <t>0.39.07</t>
  </si>
  <si>
    <t>0.39.34</t>
  </si>
  <si>
    <t>PIGNATELLI</t>
  </si>
  <si>
    <t>LUIGI MARIO</t>
  </si>
  <si>
    <t>0.39.55</t>
  </si>
  <si>
    <t>CAMPOLI</t>
  </si>
  <si>
    <t>MM65</t>
  </si>
  <si>
    <t>0.39.56</t>
  </si>
  <si>
    <t>VONA</t>
  </si>
  <si>
    <t>NATALIA</t>
  </si>
  <si>
    <t>AF</t>
  </si>
  <si>
    <t>0.39.57</t>
  </si>
  <si>
    <t>0.40.02</t>
  </si>
  <si>
    <t>ROFI PALLONE</t>
  </si>
  <si>
    <t>0.40.05</t>
  </si>
  <si>
    <t>ASD PODISTICA CASERTA</t>
  </si>
  <si>
    <t>0.40.11</t>
  </si>
  <si>
    <t>GATTA</t>
  </si>
  <si>
    <t>MM70</t>
  </si>
  <si>
    <t>0.40.15</t>
  </si>
  <si>
    <t>PARADISO</t>
  </si>
  <si>
    <t>VITO</t>
  </si>
  <si>
    <t>0.40.16</t>
  </si>
  <si>
    <t>0.40.23</t>
  </si>
  <si>
    <t>MARIANI</t>
  </si>
  <si>
    <t>0.40.28</t>
  </si>
  <si>
    <t>CAPACCIO</t>
  </si>
  <si>
    <t>0.40.44</t>
  </si>
  <si>
    <t>DEL SIGNORE</t>
  </si>
  <si>
    <t>0.40.47</t>
  </si>
  <si>
    <t>0.40.49</t>
  </si>
  <si>
    <t>0.40.51</t>
  </si>
  <si>
    <t>0.41.06</t>
  </si>
  <si>
    <t>CORONA</t>
  </si>
  <si>
    <t>S.S. LAZIO TRIATHLON</t>
  </si>
  <si>
    <t>0.41.40</t>
  </si>
  <si>
    <t>TORTOLANO</t>
  </si>
  <si>
    <t>0.41.54</t>
  </si>
  <si>
    <t>FERRETTI</t>
  </si>
  <si>
    <t>0.41.57</t>
  </si>
  <si>
    <t>LIBERATORI</t>
  </si>
  <si>
    <t>DARIO</t>
  </si>
  <si>
    <t>0.42.02</t>
  </si>
  <si>
    <t>ARCESE</t>
  </si>
  <si>
    <t>ERMANNO</t>
  </si>
  <si>
    <t>ASD ATLETICA ARCE</t>
  </si>
  <si>
    <t>0.42.25</t>
  </si>
  <si>
    <t>0.42.30</t>
  </si>
  <si>
    <t>0.42.39</t>
  </si>
  <si>
    <t>0.42.49</t>
  </si>
  <si>
    <t>0.42.51</t>
  </si>
  <si>
    <t>CARPENTIERI</t>
  </si>
  <si>
    <t>ANNUNZIATA</t>
  </si>
  <si>
    <t>MF50</t>
  </si>
  <si>
    <t>0.43.02</t>
  </si>
  <si>
    <t>PETRILLI</t>
  </si>
  <si>
    <t>0.43.06</t>
  </si>
  <si>
    <t>LANNI</t>
  </si>
  <si>
    <t>0.43.56</t>
  </si>
  <si>
    <t>CANTIELLO</t>
  </si>
  <si>
    <t>DANIELA</t>
  </si>
  <si>
    <t>0.44.06</t>
  </si>
  <si>
    <t>MM75</t>
  </si>
  <si>
    <t>0.44.12</t>
  </si>
  <si>
    <t>IENCO</t>
  </si>
  <si>
    <t>0.44.21</t>
  </si>
  <si>
    <t>0.44.51</t>
  </si>
  <si>
    <t>0.44.55</t>
  </si>
  <si>
    <t>SALVI</t>
  </si>
  <si>
    <t>0.44.56</t>
  </si>
  <si>
    <t>GRADELLINI</t>
  </si>
  <si>
    <t>0.46.17</t>
  </si>
  <si>
    <t>DI SPIRITO</t>
  </si>
  <si>
    <t>DANTE</t>
  </si>
  <si>
    <t>0.46.20</t>
  </si>
  <si>
    <t>MARACCHIONI</t>
  </si>
  <si>
    <t>ROSELLA</t>
  </si>
  <si>
    <t>0.46.52</t>
  </si>
  <si>
    <t>PERSICO</t>
  </si>
  <si>
    <t>ATL. FROSINONE</t>
  </si>
  <si>
    <t>0.47.12</t>
  </si>
  <si>
    <t>VARI</t>
  </si>
  <si>
    <t>0.47.49</t>
  </si>
  <si>
    <t>CELLETTI</t>
  </si>
  <si>
    <t>0.47.58</t>
  </si>
  <si>
    <t>REALE</t>
  </si>
  <si>
    <t>0.49.11</t>
  </si>
  <si>
    <t>0.49.46</t>
  </si>
  <si>
    <t>MATASA</t>
  </si>
  <si>
    <t>CECILIA</t>
  </si>
  <si>
    <t>0.49.56</t>
  </si>
  <si>
    <t>RIGIROZZO</t>
  </si>
  <si>
    <t>0.50.01</t>
  </si>
  <si>
    <t>0.51.17</t>
  </si>
  <si>
    <t>NUCERA</t>
  </si>
  <si>
    <t>0.51.50</t>
  </si>
  <si>
    <t>0.52.09</t>
  </si>
  <si>
    <t>CRISTINI</t>
  </si>
  <si>
    <t>0.52.11</t>
  </si>
  <si>
    <r>
      <t xml:space="preserve">Giro della Sabina </t>
    </r>
    <r>
      <rPr>
        <i/>
        <sz val="18"/>
        <rFont val="Arial"/>
        <family val="2"/>
      </rPr>
      <t>37ª edizione</t>
    </r>
  </si>
  <si>
    <t>Atina (FR) Italia - Sabato 07/08/2010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</si>
</sst>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0" t="s">
        <v>479</v>
      </c>
      <c r="B1" s="31"/>
      <c r="C1" s="31"/>
      <c r="D1" s="31"/>
      <c r="E1" s="31"/>
      <c r="F1" s="31"/>
      <c r="G1" s="32"/>
      <c r="H1" s="32"/>
      <c r="I1" s="33"/>
    </row>
    <row r="2" spans="1:9" ht="24.75" customHeight="1">
      <c r="A2" s="34" t="s">
        <v>480</v>
      </c>
      <c r="B2" s="35"/>
      <c r="C2" s="35"/>
      <c r="D2" s="35"/>
      <c r="E2" s="35"/>
      <c r="F2" s="35"/>
      <c r="G2" s="36"/>
      <c r="H2" s="21" t="s">
        <v>0</v>
      </c>
      <c r="I2" s="22">
        <v>8.4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43" t="s">
        <v>121</v>
      </c>
      <c r="C4" s="43" t="s">
        <v>122</v>
      </c>
      <c r="D4" s="44" t="s">
        <v>123</v>
      </c>
      <c r="E4" s="43" t="s">
        <v>47</v>
      </c>
      <c r="F4" s="44" t="s">
        <v>124</v>
      </c>
      <c r="G4" s="7" t="str">
        <f aca="true" t="shared" si="0" ref="G4:G67">TEXT(INT((HOUR(F4)*3600+MINUTE(F4)*60+SECOND(F4))/$I$2/60),"0")&amp;"."&amp;TEXT(MOD((HOUR(F4)*3600+MINUTE(F4)*60+SECOND(F4))/$I$2,60),"00")&amp;"/km"</f>
        <v>3.14/km</v>
      </c>
      <c r="H4" s="8">
        <f aca="true" t="shared" si="1" ref="H4:H31">F4-$F$4</f>
        <v>0</v>
      </c>
      <c r="I4" s="8">
        <f>F4-INDEX($F$4:$F$1053,MATCH(D4,$D$4:$D$1053,0))</f>
        <v>0</v>
      </c>
    </row>
    <row r="5" spans="1:9" s="1" customFormat="1" ht="15" customHeight="1">
      <c r="A5" s="9">
        <v>2</v>
      </c>
      <c r="B5" s="45" t="s">
        <v>44</v>
      </c>
      <c r="C5" s="45" t="s">
        <v>45</v>
      </c>
      <c r="D5" s="47" t="s">
        <v>125</v>
      </c>
      <c r="E5" s="45" t="s">
        <v>46</v>
      </c>
      <c r="F5" s="47" t="s">
        <v>126</v>
      </c>
      <c r="G5" s="10" t="str">
        <f t="shared" si="0"/>
        <v>3.14/km</v>
      </c>
      <c r="H5" s="11">
        <f t="shared" si="1"/>
        <v>2.314814814815061E-05</v>
      </c>
      <c r="I5" s="11">
        <f>F5-INDEX($F$4:$F$1053,MATCH(D5,$D$4:$D$1053,0))</f>
        <v>0</v>
      </c>
    </row>
    <row r="6" spans="1:9" s="1" customFormat="1" ht="15" customHeight="1">
      <c r="A6" s="9">
        <v>3</v>
      </c>
      <c r="B6" s="45" t="s">
        <v>41</v>
      </c>
      <c r="C6" s="45" t="s">
        <v>12</v>
      </c>
      <c r="D6" s="47" t="s">
        <v>123</v>
      </c>
      <c r="E6" s="45" t="s">
        <v>107</v>
      </c>
      <c r="F6" s="47" t="s">
        <v>127</v>
      </c>
      <c r="G6" s="10" t="str">
        <f t="shared" si="0"/>
        <v>3.15/km</v>
      </c>
      <c r="H6" s="11">
        <f t="shared" si="1"/>
        <v>0.0001620370370370404</v>
      </c>
      <c r="I6" s="11">
        <f>F6-INDEX($F$4:$F$1053,MATCH(D6,$D$4:$D$1053,0))</f>
        <v>0.0001620370370370404</v>
      </c>
    </row>
    <row r="7" spans="1:9" s="1" customFormat="1" ht="15" customHeight="1">
      <c r="A7" s="9">
        <v>4</v>
      </c>
      <c r="B7" s="45" t="s">
        <v>128</v>
      </c>
      <c r="C7" s="45" t="s">
        <v>129</v>
      </c>
      <c r="D7" s="47" t="s">
        <v>130</v>
      </c>
      <c r="E7" s="45" t="s">
        <v>131</v>
      </c>
      <c r="F7" s="47" t="s">
        <v>132</v>
      </c>
      <c r="G7" s="10" t="str">
        <f t="shared" si="0"/>
        <v>3.16/km</v>
      </c>
      <c r="H7" s="11">
        <f t="shared" si="1"/>
        <v>0.0001967592592592611</v>
      </c>
      <c r="I7" s="11">
        <f>F7-INDEX($F$4:$F$1053,MATCH(D7,$D$4:$D$1053,0))</f>
        <v>0</v>
      </c>
    </row>
    <row r="8" spans="1:9" s="1" customFormat="1" ht="15" customHeight="1">
      <c r="A8" s="9">
        <v>5</v>
      </c>
      <c r="B8" s="45" t="s">
        <v>67</v>
      </c>
      <c r="C8" s="45" t="s">
        <v>61</v>
      </c>
      <c r="D8" s="47" t="s">
        <v>123</v>
      </c>
      <c r="E8" s="45" t="s">
        <v>47</v>
      </c>
      <c r="F8" s="47" t="s">
        <v>133</v>
      </c>
      <c r="G8" s="10" t="str">
        <f t="shared" si="0"/>
        <v>3.16/km</v>
      </c>
      <c r="H8" s="11">
        <f t="shared" si="1"/>
        <v>0.00024305555555555539</v>
      </c>
      <c r="I8" s="11">
        <f>F8-INDEX($F$4:$F$1053,MATCH(D8,$D$4:$D$1053,0))</f>
        <v>0.00024305555555555539</v>
      </c>
    </row>
    <row r="9" spans="1:9" s="1" customFormat="1" ht="15" customHeight="1">
      <c r="A9" s="9">
        <v>6</v>
      </c>
      <c r="B9" s="45" t="s">
        <v>70</v>
      </c>
      <c r="C9" s="45" t="s">
        <v>62</v>
      </c>
      <c r="D9" s="47" t="s">
        <v>130</v>
      </c>
      <c r="E9" s="45" t="s">
        <v>71</v>
      </c>
      <c r="F9" s="47" t="s">
        <v>134</v>
      </c>
      <c r="G9" s="10" t="str">
        <f t="shared" si="0"/>
        <v>3.20/km</v>
      </c>
      <c r="H9" s="11">
        <f t="shared" si="1"/>
        <v>0.0005555555555555557</v>
      </c>
      <c r="I9" s="11">
        <f>F9-INDEX($F$4:$F$1053,MATCH(D9,$D$4:$D$1053,0))</f>
        <v>0.00035879629629629456</v>
      </c>
    </row>
    <row r="10" spans="1:9" s="1" customFormat="1" ht="15" customHeight="1">
      <c r="A10" s="9">
        <v>7</v>
      </c>
      <c r="B10" s="45" t="s">
        <v>135</v>
      </c>
      <c r="C10" s="45" t="s">
        <v>136</v>
      </c>
      <c r="D10" s="47" t="s">
        <v>123</v>
      </c>
      <c r="E10" s="45" t="s">
        <v>137</v>
      </c>
      <c r="F10" s="47" t="s">
        <v>138</v>
      </c>
      <c r="G10" s="10" t="str">
        <f t="shared" si="0"/>
        <v>3.20/km</v>
      </c>
      <c r="H10" s="11">
        <f t="shared" si="1"/>
        <v>0.000613425925925927</v>
      </c>
      <c r="I10" s="11">
        <f>F10-INDEX($F$4:$F$1053,MATCH(D10,$D$4:$D$1053,0))</f>
        <v>0.000613425925925927</v>
      </c>
    </row>
    <row r="11" spans="1:9" s="1" customFormat="1" ht="15" customHeight="1">
      <c r="A11" s="9">
        <v>8</v>
      </c>
      <c r="B11" s="45" t="s">
        <v>139</v>
      </c>
      <c r="C11" s="45" t="s">
        <v>55</v>
      </c>
      <c r="D11" s="47" t="s">
        <v>130</v>
      </c>
      <c r="E11" s="45" t="s">
        <v>140</v>
      </c>
      <c r="F11" s="47" t="s">
        <v>141</v>
      </c>
      <c r="G11" s="10" t="str">
        <f t="shared" si="0"/>
        <v>3.25/km</v>
      </c>
      <c r="H11" s="11">
        <f t="shared" si="1"/>
        <v>0.0010416666666666664</v>
      </c>
      <c r="I11" s="11">
        <f>F11-INDEX($F$4:$F$1053,MATCH(D11,$D$4:$D$1053,0))</f>
        <v>0.0008449074074074053</v>
      </c>
    </row>
    <row r="12" spans="1:9" s="1" customFormat="1" ht="15" customHeight="1">
      <c r="A12" s="9">
        <v>9</v>
      </c>
      <c r="B12" s="45" t="s">
        <v>68</v>
      </c>
      <c r="C12" s="45" t="s">
        <v>69</v>
      </c>
      <c r="D12" s="47" t="s">
        <v>123</v>
      </c>
      <c r="E12" s="45" t="s">
        <v>131</v>
      </c>
      <c r="F12" s="47" t="s">
        <v>142</v>
      </c>
      <c r="G12" s="10" t="str">
        <f t="shared" si="0"/>
        <v>3.26/km</v>
      </c>
      <c r="H12" s="11">
        <f t="shared" si="1"/>
        <v>0.0012037037037037034</v>
      </c>
      <c r="I12" s="11">
        <f>F12-INDEX($F$4:$F$1053,MATCH(D12,$D$4:$D$1053,0))</f>
        <v>0.0012037037037037034</v>
      </c>
    </row>
    <row r="13" spans="1:9" s="1" customFormat="1" ht="15" customHeight="1">
      <c r="A13" s="9">
        <v>10</v>
      </c>
      <c r="B13" s="45" t="s">
        <v>143</v>
      </c>
      <c r="C13" s="45" t="s">
        <v>30</v>
      </c>
      <c r="D13" s="47" t="s">
        <v>123</v>
      </c>
      <c r="E13" s="45" t="s">
        <v>71</v>
      </c>
      <c r="F13" s="47" t="s">
        <v>144</v>
      </c>
      <c r="G13" s="10" t="str">
        <f t="shared" si="0"/>
        <v>3.28/km</v>
      </c>
      <c r="H13" s="11">
        <f t="shared" si="1"/>
        <v>0.0013541666666666667</v>
      </c>
      <c r="I13" s="11">
        <f>F13-INDEX($F$4:$F$1053,MATCH(D13,$D$4:$D$1053,0))</f>
        <v>0.0013541666666666667</v>
      </c>
    </row>
    <row r="14" spans="1:9" s="1" customFormat="1" ht="15" customHeight="1">
      <c r="A14" s="9">
        <v>11</v>
      </c>
      <c r="B14" s="45" t="s">
        <v>72</v>
      </c>
      <c r="C14" s="45" t="s">
        <v>73</v>
      </c>
      <c r="D14" s="47" t="s">
        <v>145</v>
      </c>
      <c r="E14" s="45" t="s">
        <v>146</v>
      </c>
      <c r="F14" s="47" t="s">
        <v>147</v>
      </c>
      <c r="G14" s="10" t="str">
        <f t="shared" si="0"/>
        <v>3.32/km</v>
      </c>
      <c r="H14" s="11">
        <f t="shared" si="1"/>
        <v>0.0017592592592592625</v>
      </c>
      <c r="I14" s="11">
        <f>F14-INDEX($F$4:$F$1053,MATCH(D14,$D$4:$D$1053,0))</f>
        <v>0</v>
      </c>
    </row>
    <row r="15" spans="1:9" s="1" customFormat="1" ht="15" customHeight="1">
      <c r="A15" s="9">
        <v>12</v>
      </c>
      <c r="B15" s="45" t="s">
        <v>148</v>
      </c>
      <c r="C15" s="45" t="s">
        <v>34</v>
      </c>
      <c r="D15" s="47" t="s">
        <v>130</v>
      </c>
      <c r="E15" s="45" t="s">
        <v>149</v>
      </c>
      <c r="F15" s="47" t="s">
        <v>150</v>
      </c>
      <c r="G15" s="10" t="str">
        <f t="shared" si="0"/>
        <v>3.35/km</v>
      </c>
      <c r="H15" s="11">
        <f t="shared" si="1"/>
        <v>0.002025462962962965</v>
      </c>
      <c r="I15" s="11">
        <f>F15-INDEX($F$4:$F$1053,MATCH(D15,$D$4:$D$1053,0))</f>
        <v>0.001828703703703704</v>
      </c>
    </row>
    <row r="16" spans="1:9" s="1" customFormat="1" ht="15" customHeight="1">
      <c r="A16" s="9">
        <v>13</v>
      </c>
      <c r="B16" s="45" t="s">
        <v>151</v>
      </c>
      <c r="C16" s="45" t="s">
        <v>33</v>
      </c>
      <c r="D16" s="47" t="s">
        <v>145</v>
      </c>
      <c r="E16" s="45" t="s">
        <v>42</v>
      </c>
      <c r="F16" s="47" t="s">
        <v>152</v>
      </c>
      <c r="G16" s="10" t="str">
        <f t="shared" si="0"/>
        <v>3.35/km</v>
      </c>
      <c r="H16" s="11">
        <f t="shared" si="1"/>
        <v>0.002048611111111112</v>
      </c>
      <c r="I16" s="11">
        <f>F16-INDEX($F$4:$F$1053,MATCH(D16,$D$4:$D$1053,0))</f>
        <v>0.00028935185185184967</v>
      </c>
    </row>
    <row r="17" spans="1:9" s="1" customFormat="1" ht="15" customHeight="1">
      <c r="A17" s="9">
        <v>14</v>
      </c>
      <c r="B17" s="45" t="s">
        <v>153</v>
      </c>
      <c r="C17" s="45" t="s">
        <v>12</v>
      </c>
      <c r="D17" s="47" t="s">
        <v>154</v>
      </c>
      <c r="E17" s="45" t="s">
        <v>77</v>
      </c>
      <c r="F17" s="47" t="s">
        <v>155</v>
      </c>
      <c r="G17" s="10" t="str">
        <f t="shared" si="0"/>
        <v>3.37/km</v>
      </c>
      <c r="H17" s="11">
        <f t="shared" si="1"/>
        <v>0.002280092592592594</v>
      </c>
      <c r="I17" s="11">
        <f>F17-INDEX($F$4:$F$1053,MATCH(D17,$D$4:$D$1053,0))</f>
        <v>0</v>
      </c>
    </row>
    <row r="18" spans="1:9" s="1" customFormat="1" ht="15" customHeight="1">
      <c r="A18" s="9">
        <v>15</v>
      </c>
      <c r="B18" s="45" t="s">
        <v>156</v>
      </c>
      <c r="C18" s="45" t="s">
        <v>14</v>
      </c>
      <c r="D18" s="47" t="s">
        <v>145</v>
      </c>
      <c r="E18" s="45" t="s">
        <v>157</v>
      </c>
      <c r="F18" s="47" t="s">
        <v>158</v>
      </c>
      <c r="G18" s="10" t="str">
        <f t="shared" si="0"/>
        <v>3.39/km</v>
      </c>
      <c r="H18" s="11">
        <f t="shared" si="1"/>
        <v>0.0024189814814814838</v>
      </c>
      <c r="I18" s="11">
        <f>F18-INDEX($F$4:$F$1053,MATCH(D18,$D$4:$D$1053,0))</f>
        <v>0.0006597222222222213</v>
      </c>
    </row>
    <row r="19" spans="1:9" s="1" customFormat="1" ht="15" customHeight="1">
      <c r="A19" s="9">
        <v>16</v>
      </c>
      <c r="B19" s="45" t="s">
        <v>159</v>
      </c>
      <c r="C19" s="45" t="s">
        <v>14</v>
      </c>
      <c r="D19" s="47" t="s">
        <v>154</v>
      </c>
      <c r="E19" s="45" t="s">
        <v>160</v>
      </c>
      <c r="F19" s="47" t="s">
        <v>161</v>
      </c>
      <c r="G19" s="10" t="str">
        <f t="shared" si="0"/>
        <v>3.41/km</v>
      </c>
      <c r="H19" s="11">
        <f t="shared" si="1"/>
        <v>0.002604166666666668</v>
      </c>
      <c r="I19" s="11">
        <f>F19-INDEX($F$4:$F$1053,MATCH(D19,$D$4:$D$1053,0))</f>
        <v>0.00032407407407407385</v>
      </c>
    </row>
    <row r="20" spans="1:9" s="1" customFormat="1" ht="15" customHeight="1">
      <c r="A20" s="9">
        <v>17</v>
      </c>
      <c r="B20" s="45" t="s">
        <v>162</v>
      </c>
      <c r="C20" s="45" t="s">
        <v>37</v>
      </c>
      <c r="D20" s="47" t="s">
        <v>163</v>
      </c>
      <c r="E20" s="45" t="s">
        <v>164</v>
      </c>
      <c r="F20" s="47" t="s">
        <v>165</v>
      </c>
      <c r="G20" s="10" t="str">
        <f t="shared" si="0"/>
        <v>3.43/km</v>
      </c>
      <c r="H20" s="11">
        <f t="shared" si="1"/>
        <v>0.0028587962962963002</v>
      </c>
      <c r="I20" s="11">
        <f>F20-INDEX($F$4:$F$1053,MATCH(D20,$D$4:$D$1053,0))</f>
        <v>0</v>
      </c>
    </row>
    <row r="21" spans="1:9" s="1" customFormat="1" ht="15" customHeight="1">
      <c r="A21" s="9">
        <v>18</v>
      </c>
      <c r="B21" s="45" t="s">
        <v>166</v>
      </c>
      <c r="C21" s="45" t="s">
        <v>35</v>
      </c>
      <c r="D21" s="47" t="s">
        <v>125</v>
      </c>
      <c r="E21" s="45" t="s">
        <v>167</v>
      </c>
      <c r="F21" s="47" t="s">
        <v>168</v>
      </c>
      <c r="G21" s="10" t="str">
        <f t="shared" si="0"/>
        <v>3.43/km</v>
      </c>
      <c r="H21" s="11">
        <f t="shared" si="1"/>
        <v>0.0028819444444444474</v>
      </c>
      <c r="I21" s="11">
        <f>F21-INDEX($F$4:$F$1053,MATCH(D21,$D$4:$D$1053,0))</f>
        <v>0.0028587962962962968</v>
      </c>
    </row>
    <row r="22" spans="1:9" s="1" customFormat="1" ht="15" customHeight="1">
      <c r="A22" s="9">
        <v>19</v>
      </c>
      <c r="B22" s="45" t="s">
        <v>169</v>
      </c>
      <c r="C22" s="45" t="s">
        <v>117</v>
      </c>
      <c r="D22" s="47" t="s">
        <v>170</v>
      </c>
      <c r="E22" s="45" t="s">
        <v>171</v>
      </c>
      <c r="F22" s="47" t="s">
        <v>172</v>
      </c>
      <c r="G22" s="10" t="str">
        <f t="shared" si="0"/>
        <v>3.44/km</v>
      </c>
      <c r="H22" s="11">
        <f t="shared" si="1"/>
        <v>0.0029050925925925945</v>
      </c>
      <c r="I22" s="11">
        <f>F22-INDEX($F$4:$F$1053,MATCH(D22,$D$4:$D$1053,0))</f>
        <v>0</v>
      </c>
    </row>
    <row r="23" spans="1:9" s="1" customFormat="1" ht="15" customHeight="1">
      <c r="A23" s="9">
        <v>20</v>
      </c>
      <c r="B23" s="45" t="s">
        <v>74</v>
      </c>
      <c r="C23" s="45" t="s">
        <v>59</v>
      </c>
      <c r="D23" s="47" t="s">
        <v>130</v>
      </c>
      <c r="E23" s="45" t="s">
        <v>131</v>
      </c>
      <c r="F23" s="47" t="s">
        <v>173</v>
      </c>
      <c r="G23" s="10" t="str">
        <f t="shared" si="0"/>
        <v>3.45/km</v>
      </c>
      <c r="H23" s="11">
        <f t="shared" si="1"/>
        <v>0.003055555555555558</v>
      </c>
      <c r="I23" s="11">
        <f>F23-INDEX($F$4:$F$1053,MATCH(D23,$D$4:$D$1053,0))</f>
        <v>0.0028587962962962968</v>
      </c>
    </row>
    <row r="24" spans="1:9" s="1" customFormat="1" ht="15" customHeight="1">
      <c r="A24" s="9">
        <v>21</v>
      </c>
      <c r="B24" s="45" t="s">
        <v>174</v>
      </c>
      <c r="C24" s="45" t="s">
        <v>175</v>
      </c>
      <c r="D24" s="47" t="s">
        <v>163</v>
      </c>
      <c r="E24" s="45" t="s">
        <v>176</v>
      </c>
      <c r="F24" s="47" t="s">
        <v>177</v>
      </c>
      <c r="G24" s="10" t="str">
        <f t="shared" si="0"/>
        <v>3.47/km</v>
      </c>
      <c r="H24" s="11">
        <f t="shared" si="1"/>
        <v>0.003182870370370367</v>
      </c>
      <c r="I24" s="11">
        <f>F24-INDEX($F$4:$F$1053,MATCH(D24,$D$4:$D$1053,0))</f>
        <v>0.0003240740740740669</v>
      </c>
    </row>
    <row r="25" spans="1:9" s="1" customFormat="1" ht="15" customHeight="1">
      <c r="A25" s="9">
        <v>22</v>
      </c>
      <c r="B25" s="45" t="s">
        <v>178</v>
      </c>
      <c r="C25" s="45" t="s">
        <v>28</v>
      </c>
      <c r="D25" s="47" t="s">
        <v>154</v>
      </c>
      <c r="E25" s="45" t="s">
        <v>176</v>
      </c>
      <c r="F25" s="47" t="s">
        <v>179</v>
      </c>
      <c r="G25" s="10" t="str">
        <f t="shared" si="0"/>
        <v>3.47/km</v>
      </c>
      <c r="H25" s="11">
        <f t="shared" si="1"/>
        <v>0.0032291666666666684</v>
      </c>
      <c r="I25" s="11">
        <f>F25-INDEX($F$4:$F$1053,MATCH(D25,$D$4:$D$1053,0))</f>
        <v>0.0009490740740740744</v>
      </c>
    </row>
    <row r="26" spans="1:9" s="1" customFormat="1" ht="15" customHeight="1">
      <c r="A26" s="9">
        <v>23</v>
      </c>
      <c r="B26" s="45" t="s">
        <v>180</v>
      </c>
      <c r="C26" s="45" t="s">
        <v>181</v>
      </c>
      <c r="D26" s="47" t="s">
        <v>182</v>
      </c>
      <c r="E26" s="45" t="s">
        <v>183</v>
      </c>
      <c r="F26" s="47" t="s">
        <v>184</v>
      </c>
      <c r="G26" s="10" t="str">
        <f t="shared" si="0"/>
        <v>3.48/km</v>
      </c>
      <c r="H26" s="11">
        <f t="shared" si="1"/>
        <v>0.003275462962962966</v>
      </c>
      <c r="I26" s="11">
        <f>F26-INDEX($F$4:$F$1053,MATCH(D26,$D$4:$D$1053,0))</f>
        <v>0</v>
      </c>
    </row>
    <row r="27" spans="1:9" s="2" customFormat="1" ht="15" customHeight="1">
      <c r="A27" s="9">
        <v>24</v>
      </c>
      <c r="B27" s="45" t="s">
        <v>57</v>
      </c>
      <c r="C27" s="45" t="s">
        <v>75</v>
      </c>
      <c r="D27" s="47" t="s">
        <v>145</v>
      </c>
      <c r="E27" s="45" t="s">
        <v>185</v>
      </c>
      <c r="F27" s="47" t="s">
        <v>186</v>
      </c>
      <c r="G27" s="10" t="str">
        <f t="shared" si="0"/>
        <v>3.48/km</v>
      </c>
      <c r="H27" s="11">
        <f t="shared" si="1"/>
        <v>0.0033101851851851834</v>
      </c>
      <c r="I27" s="11">
        <f>F27-INDEX($F$4:$F$1053,MATCH(D27,$D$4:$D$1053,0))</f>
        <v>0.0015509259259259209</v>
      </c>
    </row>
    <row r="28" spans="1:9" s="1" customFormat="1" ht="15" customHeight="1">
      <c r="A28" s="9">
        <v>25</v>
      </c>
      <c r="B28" s="45" t="s">
        <v>187</v>
      </c>
      <c r="C28" s="45" t="s">
        <v>35</v>
      </c>
      <c r="D28" s="47" t="s">
        <v>154</v>
      </c>
      <c r="E28" s="45" t="s">
        <v>157</v>
      </c>
      <c r="F28" s="47" t="s">
        <v>188</v>
      </c>
      <c r="G28" s="10" t="str">
        <f t="shared" si="0"/>
        <v>3.48/km</v>
      </c>
      <c r="H28" s="11">
        <f t="shared" si="1"/>
        <v>0.0033333333333333375</v>
      </c>
      <c r="I28" s="11">
        <f>F28-INDEX($F$4:$F$1053,MATCH(D28,$D$4:$D$1053,0))</f>
        <v>0.0010532407407407435</v>
      </c>
    </row>
    <row r="29" spans="1:9" s="1" customFormat="1" ht="15" customHeight="1">
      <c r="A29" s="9">
        <v>26</v>
      </c>
      <c r="B29" s="45" t="s">
        <v>78</v>
      </c>
      <c r="C29" s="45" t="s">
        <v>23</v>
      </c>
      <c r="D29" s="47" t="s">
        <v>163</v>
      </c>
      <c r="E29" s="45" t="s">
        <v>137</v>
      </c>
      <c r="F29" s="47" t="s">
        <v>189</v>
      </c>
      <c r="G29" s="10" t="str">
        <f t="shared" si="0"/>
        <v>3.48/km</v>
      </c>
      <c r="H29" s="11">
        <f t="shared" si="1"/>
        <v>0.0033564814814814846</v>
      </c>
      <c r="I29" s="11">
        <f>F29-INDEX($F$4:$F$1053,MATCH(D29,$D$4:$D$1053,0))</f>
        <v>0.0004976851851851843</v>
      </c>
    </row>
    <row r="30" spans="1:9" s="1" customFormat="1" ht="15" customHeight="1">
      <c r="A30" s="9">
        <v>27</v>
      </c>
      <c r="B30" s="45" t="s">
        <v>190</v>
      </c>
      <c r="C30" s="45" t="s">
        <v>191</v>
      </c>
      <c r="D30" s="47" t="s">
        <v>170</v>
      </c>
      <c r="E30" s="45" t="s">
        <v>176</v>
      </c>
      <c r="F30" s="47" t="s">
        <v>192</v>
      </c>
      <c r="G30" s="10" t="str">
        <f t="shared" si="0"/>
        <v>3.49/km</v>
      </c>
      <c r="H30" s="11">
        <f t="shared" si="1"/>
        <v>0.003402777777777779</v>
      </c>
      <c r="I30" s="11">
        <f>F30-INDEX($F$4:$F$1053,MATCH(D30,$D$4:$D$1053,0))</f>
        <v>0.0004976851851851843</v>
      </c>
    </row>
    <row r="31" spans="1:9" s="1" customFormat="1" ht="15" customHeight="1">
      <c r="A31" s="9">
        <v>28</v>
      </c>
      <c r="B31" s="45" t="s">
        <v>193</v>
      </c>
      <c r="C31" s="45" t="s">
        <v>39</v>
      </c>
      <c r="D31" s="47" t="s">
        <v>154</v>
      </c>
      <c r="E31" s="45" t="s">
        <v>194</v>
      </c>
      <c r="F31" s="47" t="s">
        <v>195</v>
      </c>
      <c r="G31" s="10" t="str">
        <f t="shared" si="0"/>
        <v>3.49/km</v>
      </c>
      <c r="H31" s="11">
        <f t="shared" si="1"/>
        <v>0.0034606481481481467</v>
      </c>
      <c r="I31" s="11">
        <f>F31-INDEX($F$4:$F$1053,MATCH(D31,$D$4:$D$1053,0))</f>
        <v>0.0011805555555555527</v>
      </c>
    </row>
    <row r="32" spans="1:9" s="1" customFormat="1" ht="15" customHeight="1">
      <c r="A32" s="9">
        <v>29</v>
      </c>
      <c r="B32" s="45" t="s">
        <v>76</v>
      </c>
      <c r="C32" s="45" t="s">
        <v>38</v>
      </c>
      <c r="D32" s="47" t="s">
        <v>130</v>
      </c>
      <c r="E32" s="45" t="s">
        <v>77</v>
      </c>
      <c r="F32" s="47" t="s">
        <v>196</v>
      </c>
      <c r="G32" s="10" t="str">
        <f t="shared" si="0"/>
        <v>3.50/km</v>
      </c>
      <c r="H32" s="11">
        <f aca="true" t="shared" si="2" ref="H32:H95">F32-$F$4</f>
        <v>0.0034722222222222238</v>
      </c>
      <c r="I32" s="11">
        <f>F32-INDEX($F$4:$F$1053,MATCH(D32,$D$4:$D$1053,0))</f>
        <v>0.0032754629629629627</v>
      </c>
    </row>
    <row r="33" spans="1:9" s="1" customFormat="1" ht="15" customHeight="1">
      <c r="A33" s="9">
        <v>30</v>
      </c>
      <c r="B33" s="45" t="s">
        <v>197</v>
      </c>
      <c r="C33" s="45" t="s">
        <v>39</v>
      </c>
      <c r="D33" s="47" t="s">
        <v>145</v>
      </c>
      <c r="E33" s="45" t="s">
        <v>198</v>
      </c>
      <c r="F33" s="47" t="s">
        <v>199</v>
      </c>
      <c r="G33" s="10" t="str">
        <f t="shared" si="0"/>
        <v>3.51/km</v>
      </c>
      <c r="H33" s="11">
        <f t="shared" si="2"/>
        <v>0.0035763888888888894</v>
      </c>
      <c r="I33" s="11">
        <f>F33-INDEX($F$4:$F$1053,MATCH(D33,$D$4:$D$1053,0))</f>
        <v>0.0018171296296296269</v>
      </c>
    </row>
    <row r="34" spans="1:9" s="1" customFormat="1" ht="15" customHeight="1">
      <c r="A34" s="9">
        <v>31</v>
      </c>
      <c r="B34" s="45" t="s">
        <v>16</v>
      </c>
      <c r="C34" s="45" t="s">
        <v>18</v>
      </c>
      <c r="D34" s="47" t="s">
        <v>145</v>
      </c>
      <c r="E34" s="45" t="s">
        <v>137</v>
      </c>
      <c r="F34" s="47" t="s">
        <v>200</v>
      </c>
      <c r="G34" s="10" t="str">
        <f t="shared" si="0"/>
        <v>3.51/km</v>
      </c>
      <c r="H34" s="11">
        <f t="shared" si="2"/>
        <v>0.00359953703703704</v>
      </c>
      <c r="I34" s="11">
        <f>F34-INDEX($F$4:$F$1053,MATCH(D34,$D$4:$D$1053,0))</f>
        <v>0.0018402777777777775</v>
      </c>
    </row>
    <row r="35" spans="1:9" s="1" customFormat="1" ht="15" customHeight="1">
      <c r="A35" s="9">
        <v>32</v>
      </c>
      <c r="B35" s="45" t="s">
        <v>58</v>
      </c>
      <c r="C35" s="45" t="s">
        <v>79</v>
      </c>
      <c r="D35" s="47" t="s">
        <v>201</v>
      </c>
      <c r="E35" s="45" t="s">
        <v>202</v>
      </c>
      <c r="F35" s="47" t="s">
        <v>203</v>
      </c>
      <c r="G35" s="10" t="str">
        <f t="shared" si="0"/>
        <v>3.51/km</v>
      </c>
      <c r="H35" s="11">
        <f t="shared" si="2"/>
        <v>0.003622685185185187</v>
      </c>
      <c r="I35" s="11">
        <f>F35-INDEX($F$4:$F$1053,MATCH(D35,$D$4:$D$1053,0))</f>
        <v>0</v>
      </c>
    </row>
    <row r="36" spans="1:9" s="1" customFormat="1" ht="15" customHeight="1">
      <c r="A36" s="9">
        <v>33</v>
      </c>
      <c r="B36" s="45" t="s">
        <v>204</v>
      </c>
      <c r="C36" s="45" t="s">
        <v>205</v>
      </c>
      <c r="D36" s="47" t="s">
        <v>123</v>
      </c>
      <c r="E36" s="45" t="s">
        <v>131</v>
      </c>
      <c r="F36" s="47" t="s">
        <v>206</v>
      </c>
      <c r="G36" s="10" t="str">
        <f t="shared" si="0"/>
        <v>3.52/km</v>
      </c>
      <c r="H36" s="11">
        <f t="shared" si="2"/>
        <v>0.003692129629629632</v>
      </c>
      <c r="I36" s="11">
        <f>F36-INDEX($F$4:$F$1053,MATCH(D36,$D$4:$D$1053,0))</f>
        <v>0.003692129629629632</v>
      </c>
    </row>
    <row r="37" spans="1:9" s="1" customFormat="1" ht="15" customHeight="1">
      <c r="A37" s="9">
        <v>34</v>
      </c>
      <c r="B37" s="45" t="s">
        <v>207</v>
      </c>
      <c r="C37" s="45" t="s">
        <v>28</v>
      </c>
      <c r="D37" s="47" t="s">
        <v>170</v>
      </c>
      <c r="E37" s="45" t="s">
        <v>167</v>
      </c>
      <c r="F37" s="47" t="s">
        <v>208</v>
      </c>
      <c r="G37" s="10" t="str">
        <f t="shared" si="0"/>
        <v>3.53/km</v>
      </c>
      <c r="H37" s="11">
        <f t="shared" si="2"/>
        <v>0.0037962962962962976</v>
      </c>
      <c r="I37" s="11">
        <f>F37-INDEX($F$4:$F$1053,MATCH(D37,$D$4:$D$1053,0))</f>
        <v>0.0008912037037037031</v>
      </c>
    </row>
    <row r="38" spans="1:9" s="1" customFormat="1" ht="15" customHeight="1">
      <c r="A38" s="9">
        <v>35</v>
      </c>
      <c r="B38" s="45" t="s">
        <v>209</v>
      </c>
      <c r="C38" s="45" t="s">
        <v>15</v>
      </c>
      <c r="D38" s="47" t="s">
        <v>130</v>
      </c>
      <c r="E38" s="45" t="s">
        <v>43</v>
      </c>
      <c r="F38" s="47" t="s">
        <v>210</v>
      </c>
      <c r="G38" s="10" t="str">
        <f t="shared" si="0"/>
        <v>3.53/km</v>
      </c>
      <c r="H38" s="11">
        <f t="shared" si="2"/>
        <v>0.003842592592592592</v>
      </c>
      <c r="I38" s="11">
        <f>F38-INDEX($F$4:$F$1053,MATCH(D38,$D$4:$D$1053,0))</f>
        <v>0.003645833333333331</v>
      </c>
    </row>
    <row r="39" spans="1:9" s="1" customFormat="1" ht="15" customHeight="1">
      <c r="A39" s="9">
        <v>36</v>
      </c>
      <c r="B39" s="45" t="s">
        <v>112</v>
      </c>
      <c r="C39" s="45" t="s">
        <v>211</v>
      </c>
      <c r="D39" s="47" t="s">
        <v>125</v>
      </c>
      <c r="E39" s="45" t="s">
        <v>160</v>
      </c>
      <c r="F39" s="47" t="s">
        <v>212</v>
      </c>
      <c r="G39" s="10" t="str">
        <f t="shared" si="0"/>
        <v>3.54/km</v>
      </c>
      <c r="H39" s="11">
        <f t="shared" si="2"/>
        <v>0.003935185185185184</v>
      </c>
      <c r="I39" s="11">
        <f>F39-INDEX($F$4:$F$1053,MATCH(D39,$D$4:$D$1053,0))</f>
        <v>0.003912037037037033</v>
      </c>
    </row>
    <row r="40" spans="1:9" s="1" customFormat="1" ht="15" customHeight="1">
      <c r="A40" s="9">
        <v>37</v>
      </c>
      <c r="B40" s="45" t="s">
        <v>213</v>
      </c>
      <c r="C40" s="45" t="s">
        <v>104</v>
      </c>
      <c r="D40" s="47" t="s">
        <v>214</v>
      </c>
      <c r="E40" s="45" t="s">
        <v>160</v>
      </c>
      <c r="F40" s="47" t="s">
        <v>212</v>
      </c>
      <c r="G40" s="10" t="str">
        <f t="shared" si="0"/>
        <v>3.54/km</v>
      </c>
      <c r="H40" s="11">
        <f t="shared" si="2"/>
        <v>0.003935185185185184</v>
      </c>
      <c r="I40" s="11">
        <f>F40-INDEX($F$4:$F$1053,MATCH(D40,$D$4:$D$1053,0))</f>
        <v>0</v>
      </c>
    </row>
    <row r="41" spans="1:9" s="1" customFormat="1" ht="15" customHeight="1">
      <c r="A41" s="9">
        <v>38</v>
      </c>
      <c r="B41" s="45" t="s">
        <v>215</v>
      </c>
      <c r="C41" s="45" t="s">
        <v>216</v>
      </c>
      <c r="D41" s="47" t="s">
        <v>125</v>
      </c>
      <c r="E41" s="45" t="s">
        <v>176</v>
      </c>
      <c r="F41" s="47" t="s">
        <v>217</v>
      </c>
      <c r="G41" s="10" t="str">
        <f t="shared" si="0"/>
        <v>3.55/km</v>
      </c>
      <c r="H41" s="11">
        <f t="shared" si="2"/>
        <v>0.004027777777777779</v>
      </c>
      <c r="I41" s="11">
        <f>F41-INDEX($F$4:$F$1053,MATCH(D41,$D$4:$D$1053,0))</f>
        <v>0.004004629629629629</v>
      </c>
    </row>
    <row r="42" spans="1:9" s="1" customFormat="1" ht="15" customHeight="1">
      <c r="A42" s="9">
        <v>39</v>
      </c>
      <c r="B42" s="45" t="s">
        <v>57</v>
      </c>
      <c r="C42" s="45" t="s">
        <v>23</v>
      </c>
      <c r="D42" s="47" t="s">
        <v>130</v>
      </c>
      <c r="E42" s="45" t="s">
        <v>137</v>
      </c>
      <c r="F42" s="47" t="s">
        <v>218</v>
      </c>
      <c r="G42" s="10" t="str">
        <f t="shared" si="0"/>
        <v>3.57/km</v>
      </c>
      <c r="H42" s="11">
        <f t="shared" si="2"/>
        <v>0.004166666666666666</v>
      </c>
      <c r="I42" s="11">
        <f>F42-INDEX($F$4:$F$1053,MATCH(D42,$D$4:$D$1053,0))</f>
        <v>0.003969907407407405</v>
      </c>
    </row>
    <row r="43" spans="1:9" s="1" customFormat="1" ht="15" customHeight="1">
      <c r="A43" s="9">
        <v>40</v>
      </c>
      <c r="B43" s="45" t="s">
        <v>219</v>
      </c>
      <c r="C43" s="45" t="s">
        <v>26</v>
      </c>
      <c r="D43" s="47" t="s">
        <v>154</v>
      </c>
      <c r="E43" s="45" t="s">
        <v>77</v>
      </c>
      <c r="F43" s="47" t="s">
        <v>220</v>
      </c>
      <c r="G43" s="10" t="str">
        <f t="shared" si="0"/>
        <v>3.57/km</v>
      </c>
      <c r="H43" s="11">
        <f t="shared" si="2"/>
        <v>0.0042245370370370405</v>
      </c>
      <c r="I43" s="11">
        <f>F43-INDEX($F$4:$F$1053,MATCH(D43,$D$4:$D$1053,0))</f>
        <v>0.0019444444444444466</v>
      </c>
    </row>
    <row r="44" spans="1:9" s="1" customFormat="1" ht="15" customHeight="1">
      <c r="A44" s="9">
        <v>41</v>
      </c>
      <c r="B44" s="45" t="s">
        <v>82</v>
      </c>
      <c r="C44" s="45" t="s">
        <v>27</v>
      </c>
      <c r="D44" s="47" t="s">
        <v>170</v>
      </c>
      <c r="E44" s="45" t="s">
        <v>221</v>
      </c>
      <c r="F44" s="47" t="s">
        <v>222</v>
      </c>
      <c r="G44" s="10" t="str">
        <f t="shared" si="0"/>
        <v>3.59/km</v>
      </c>
      <c r="H44" s="11">
        <f t="shared" si="2"/>
        <v>0.004432870370370368</v>
      </c>
      <c r="I44" s="11">
        <f>F44-INDEX($F$4:$F$1053,MATCH(D44,$D$4:$D$1053,0))</f>
        <v>0.0015277777777777737</v>
      </c>
    </row>
    <row r="45" spans="1:9" s="1" customFormat="1" ht="15" customHeight="1">
      <c r="A45" s="9">
        <v>42</v>
      </c>
      <c r="B45" s="45" t="s">
        <v>83</v>
      </c>
      <c r="C45" s="45" t="s">
        <v>39</v>
      </c>
      <c r="D45" s="47" t="s">
        <v>163</v>
      </c>
      <c r="E45" s="45" t="s">
        <v>77</v>
      </c>
      <c r="F45" s="47" t="s">
        <v>223</v>
      </c>
      <c r="G45" s="10" t="str">
        <f t="shared" si="0"/>
        <v>3.60/km</v>
      </c>
      <c r="H45" s="11">
        <f t="shared" si="2"/>
        <v>0.004444444444444445</v>
      </c>
      <c r="I45" s="11">
        <f>F45-INDEX($F$4:$F$1053,MATCH(D45,$D$4:$D$1053,0))</f>
        <v>0.001585648148148145</v>
      </c>
    </row>
    <row r="46" spans="1:9" s="1" customFormat="1" ht="15" customHeight="1">
      <c r="A46" s="9">
        <v>43</v>
      </c>
      <c r="B46" s="45" t="s">
        <v>224</v>
      </c>
      <c r="C46" s="45" t="s">
        <v>32</v>
      </c>
      <c r="D46" s="47" t="s">
        <v>130</v>
      </c>
      <c r="E46" s="45" t="s">
        <v>176</v>
      </c>
      <c r="F46" s="47" t="s">
        <v>225</v>
      </c>
      <c r="G46" s="10" t="str">
        <f t="shared" si="0"/>
        <v>3.60/km</v>
      </c>
      <c r="H46" s="11">
        <f t="shared" si="2"/>
        <v>0.0044791666666666695</v>
      </c>
      <c r="I46" s="11">
        <f>F46-INDEX($F$4:$F$1053,MATCH(D46,$D$4:$D$1053,0))</f>
        <v>0.004282407407407408</v>
      </c>
    </row>
    <row r="47" spans="1:9" s="1" customFormat="1" ht="15" customHeight="1">
      <c r="A47" s="9">
        <v>44</v>
      </c>
      <c r="B47" s="45" t="s">
        <v>226</v>
      </c>
      <c r="C47" s="45" t="s">
        <v>205</v>
      </c>
      <c r="D47" s="47" t="s">
        <v>163</v>
      </c>
      <c r="E47" s="45" t="s">
        <v>194</v>
      </c>
      <c r="F47" s="47" t="s">
        <v>227</v>
      </c>
      <c r="G47" s="10" t="str">
        <f t="shared" si="0"/>
        <v>4.00/km</v>
      </c>
      <c r="H47" s="11">
        <f t="shared" si="2"/>
        <v>0.004525462962962964</v>
      </c>
      <c r="I47" s="11">
        <f>F47-INDEX($F$4:$F$1053,MATCH(D47,$D$4:$D$1053,0))</f>
        <v>0.0016666666666666635</v>
      </c>
    </row>
    <row r="48" spans="1:9" s="1" customFormat="1" ht="15" customHeight="1">
      <c r="A48" s="9">
        <v>45</v>
      </c>
      <c r="B48" s="45" t="s">
        <v>204</v>
      </c>
      <c r="C48" s="45" t="s">
        <v>13</v>
      </c>
      <c r="D48" s="47" t="s">
        <v>125</v>
      </c>
      <c r="E48" s="45" t="s">
        <v>107</v>
      </c>
      <c r="F48" s="47" t="s">
        <v>228</v>
      </c>
      <c r="G48" s="10" t="str">
        <f t="shared" si="0"/>
        <v>4.01/km</v>
      </c>
      <c r="H48" s="11">
        <f t="shared" si="2"/>
        <v>0.004618055555555556</v>
      </c>
      <c r="I48" s="11">
        <f>F48-INDEX($F$4:$F$1053,MATCH(D48,$D$4:$D$1053,0))</f>
        <v>0.004594907407407405</v>
      </c>
    </row>
    <row r="49" spans="1:9" s="1" customFormat="1" ht="15" customHeight="1">
      <c r="A49" s="9">
        <v>46</v>
      </c>
      <c r="B49" s="45" t="s">
        <v>229</v>
      </c>
      <c r="C49" s="45" t="s">
        <v>27</v>
      </c>
      <c r="D49" s="47" t="s">
        <v>154</v>
      </c>
      <c r="E49" s="45" t="s">
        <v>230</v>
      </c>
      <c r="F49" s="47" t="s">
        <v>231</v>
      </c>
      <c r="G49" s="10" t="str">
        <f t="shared" si="0"/>
        <v>4.01/km</v>
      </c>
      <c r="H49" s="11">
        <f t="shared" si="2"/>
        <v>0.004629629629629626</v>
      </c>
      <c r="I49" s="11">
        <f>F49-INDEX($F$4:$F$1053,MATCH(D49,$D$4:$D$1053,0))</f>
        <v>0.002349537037037032</v>
      </c>
    </row>
    <row r="50" spans="1:9" s="1" customFormat="1" ht="15" customHeight="1">
      <c r="A50" s="9">
        <v>47</v>
      </c>
      <c r="B50" s="45" t="s">
        <v>232</v>
      </c>
      <c r="C50" s="45" t="s">
        <v>26</v>
      </c>
      <c r="D50" s="47" t="s">
        <v>154</v>
      </c>
      <c r="E50" s="45" t="s">
        <v>230</v>
      </c>
      <c r="F50" s="47" t="s">
        <v>233</v>
      </c>
      <c r="G50" s="10" t="str">
        <f t="shared" si="0"/>
        <v>4.02/km</v>
      </c>
      <c r="H50" s="11">
        <f t="shared" si="2"/>
        <v>0.004641203703703706</v>
      </c>
      <c r="I50" s="11">
        <f>F50-INDEX($F$4:$F$1053,MATCH(D50,$D$4:$D$1053,0))</f>
        <v>0.0023611111111111124</v>
      </c>
    </row>
    <row r="51" spans="1:9" s="1" customFormat="1" ht="15" customHeight="1">
      <c r="A51" s="9">
        <v>48</v>
      </c>
      <c r="B51" s="45" t="s">
        <v>234</v>
      </c>
      <c r="C51" s="45" t="s">
        <v>12</v>
      </c>
      <c r="D51" s="47" t="s">
        <v>130</v>
      </c>
      <c r="E51" s="45" t="s">
        <v>160</v>
      </c>
      <c r="F51" s="47" t="s">
        <v>235</v>
      </c>
      <c r="G51" s="10" t="str">
        <f t="shared" si="0"/>
        <v>4.02/km</v>
      </c>
      <c r="H51" s="11">
        <f t="shared" si="2"/>
        <v>0.004699074074074074</v>
      </c>
      <c r="I51" s="11">
        <f>F51-INDEX($F$4:$F$1053,MATCH(D51,$D$4:$D$1053,0))</f>
        <v>0.004502314814814813</v>
      </c>
    </row>
    <row r="52" spans="1:9" s="1" customFormat="1" ht="15" customHeight="1">
      <c r="A52" s="9">
        <v>49</v>
      </c>
      <c r="B52" s="45" t="s">
        <v>81</v>
      </c>
      <c r="C52" s="45" t="s">
        <v>12</v>
      </c>
      <c r="D52" s="47" t="s">
        <v>145</v>
      </c>
      <c r="E52" s="45" t="s">
        <v>185</v>
      </c>
      <c r="F52" s="47" t="s">
        <v>236</v>
      </c>
      <c r="G52" s="10" t="str">
        <f t="shared" si="0"/>
        <v>4.02/km</v>
      </c>
      <c r="H52" s="11">
        <f t="shared" si="2"/>
        <v>0.004710648148148148</v>
      </c>
      <c r="I52" s="11">
        <f>F52-INDEX($F$4:$F$1053,MATCH(D52,$D$4:$D$1053,0))</f>
        <v>0.0029513888888888853</v>
      </c>
    </row>
    <row r="53" spans="1:9" s="3" customFormat="1" ht="15" customHeight="1">
      <c r="A53" s="9">
        <v>50</v>
      </c>
      <c r="B53" s="45" t="s">
        <v>237</v>
      </c>
      <c r="C53" s="45" t="s">
        <v>238</v>
      </c>
      <c r="D53" s="47" t="s">
        <v>154</v>
      </c>
      <c r="E53" s="45" t="s">
        <v>239</v>
      </c>
      <c r="F53" s="47" t="s">
        <v>240</v>
      </c>
      <c r="G53" s="10" t="str">
        <f t="shared" si="0"/>
        <v>4.02/km</v>
      </c>
      <c r="H53" s="11">
        <f t="shared" si="2"/>
        <v>0.004722222222222221</v>
      </c>
      <c r="I53" s="11">
        <f>F53-INDEX($F$4:$F$1053,MATCH(D53,$D$4:$D$1053,0))</f>
        <v>0.0024421296296296274</v>
      </c>
    </row>
    <row r="54" spans="1:9" s="1" customFormat="1" ht="15" customHeight="1">
      <c r="A54" s="9">
        <v>51</v>
      </c>
      <c r="B54" s="45" t="s">
        <v>241</v>
      </c>
      <c r="C54" s="45" t="s">
        <v>28</v>
      </c>
      <c r="D54" s="47" t="s">
        <v>145</v>
      </c>
      <c r="E54" s="45" t="s">
        <v>230</v>
      </c>
      <c r="F54" s="47" t="s">
        <v>242</v>
      </c>
      <c r="G54" s="10" t="str">
        <f t="shared" si="0"/>
        <v>4.03/km</v>
      </c>
      <c r="H54" s="11">
        <f t="shared" si="2"/>
        <v>0.004733796296296302</v>
      </c>
      <c r="I54" s="11">
        <f>F54-INDEX($F$4:$F$1053,MATCH(D54,$D$4:$D$1053,0))</f>
        <v>0.0029745370370370394</v>
      </c>
    </row>
    <row r="55" spans="1:9" s="1" customFormat="1" ht="15" customHeight="1">
      <c r="A55" s="9">
        <v>52</v>
      </c>
      <c r="B55" s="45" t="s">
        <v>80</v>
      </c>
      <c r="C55" s="45" t="s">
        <v>25</v>
      </c>
      <c r="D55" s="47" t="s">
        <v>130</v>
      </c>
      <c r="E55" s="45" t="s">
        <v>131</v>
      </c>
      <c r="F55" s="47" t="s">
        <v>243</v>
      </c>
      <c r="G55" s="10" t="str">
        <f t="shared" si="0"/>
        <v>4.04/km</v>
      </c>
      <c r="H55" s="11">
        <f t="shared" si="2"/>
        <v>0.004837962962962964</v>
      </c>
      <c r="I55" s="11">
        <f>F55-INDEX($F$4:$F$1053,MATCH(D55,$D$4:$D$1053,0))</f>
        <v>0.004641203703703703</v>
      </c>
    </row>
    <row r="56" spans="1:9" s="1" customFormat="1" ht="15" customHeight="1">
      <c r="A56" s="9">
        <v>53</v>
      </c>
      <c r="B56" s="45" t="s">
        <v>244</v>
      </c>
      <c r="C56" s="45" t="s">
        <v>245</v>
      </c>
      <c r="D56" s="47" t="s">
        <v>145</v>
      </c>
      <c r="E56" s="45" t="s">
        <v>230</v>
      </c>
      <c r="F56" s="47" t="s">
        <v>246</v>
      </c>
      <c r="G56" s="10" t="str">
        <f t="shared" si="0"/>
        <v>4.05/km</v>
      </c>
      <c r="H56" s="11">
        <f t="shared" si="2"/>
        <v>0.004965277777777777</v>
      </c>
      <c r="I56" s="11">
        <f>F56-INDEX($F$4:$F$1053,MATCH(D56,$D$4:$D$1053,0))</f>
        <v>0.0032060185185185143</v>
      </c>
    </row>
    <row r="57" spans="1:9" s="1" customFormat="1" ht="15" customHeight="1">
      <c r="A57" s="9">
        <v>54</v>
      </c>
      <c r="B57" s="45" t="s">
        <v>85</v>
      </c>
      <c r="C57" s="45" t="s">
        <v>50</v>
      </c>
      <c r="D57" s="47" t="s">
        <v>130</v>
      </c>
      <c r="E57" s="45" t="s">
        <v>160</v>
      </c>
      <c r="F57" s="47" t="s">
        <v>247</v>
      </c>
      <c r="G57" s="10" t="str">
        <f t="shared" si="0"/>
        <v>4.05/km</v>
      </c>
      <c r="H57" s="11">
        <f t="shared" si="2"/>
        <v>0.0050000000000000044</v>
      </c>
      <c r="I57" s="11">
        <f>F57-INDEX($F$4:$F$1053,MATCH(D57,$D$4:$D$1053,0))</f>
        <v>0.004803240740740743</v>
      </c>
    </row>
    <row r="58" spans="1:9" s="1" customFormat="1" ht="15" customHeight="1">
      <c r="A58" s="9">
        <v>55</v>
      </c>
      <c r="B58" s="45" t="s">
        <v>248</v>
      </c>
      <c r="C58" s="45" t="s">
        <v>249</v>
      </c>
      <c r="D58" s="47" t="s">
        <v>125</v>
      </c>
      <c r="E58" s="45" t="s">
        <v>250</v>
      </c>
      <c r="F58" s="47" t="s">
        <v>251</v>
      </c>
      <c r="G58" s="10" t="str">
        <f t="shared" si="0"/>
        <v>4.06/km</v>
      </c>
      <c r="H58" s="11">
        <f t="shared" si="2"/>
        <v>0.005034722222222222</v>
      </c>
      <c r="I58" s="11">
        <f>F58-INDEX($F$4:$F$1053,MATCH(D58,$D$4:$D$1053,0))</f>
        <v>0.005011574074074071</v>
      </c>
    </row>
    <row r="59" spans="1:9" s="1" customFormat="1" ht="15" customHeight="1">
      <c r="A59" s="9">
        <v>56</v>
      </c>
      <c r="B59" s="45" t="s">
        <v>252</v>
      </c>
      <c r="C59" s="45" t="s">
        <v>253</v>
      </c>
      <c r="D59" s="47" t="s">
        <v>182</v>
      </c>
      <c r="E59" s="45" t="s">
        <v>164</v>
      </c>
      <c r="F59" s="47" t="s">
        <v>254</v>
      </c>
      <c r="G59" s="10" t="str">
        <f t="shared" si="0"/>
        <v>4.06/km</v>
      </c>
      <c r="H59" s="11">
        <f t="shared" si="2"/>
        <v>0.005057870370370369</v>
      </c>
      <c r="I59" s="11">
        <f>F59-INDEX($F$4:$F$1053,MATCH(D59,$D$4:$D$1053,0))</f>
        <v>0.0017824074074074027</v>
      </c>
    </row>
    <row r="60" spans="1:9" s="1" customFormat="1" ht="15" customHeight="1">
      <c r="A60" s="9">
        <v>57</v>
      </c>
      <c r="B60" s="45" t="s">
        <v>78</v>
      </c>
      <c r="C60" s="45" t="s">
        <v>119</v>
      </c>
      <c r="D60" s="47" t="s">
        <v>125</v>
      </c>
      <c r="E60" s="45" t="s">
        <v>137</v>
      </c>
      <c r="F60" s="47" t="s">
        <v>255</v>
      </c>
      <c r="G60" s="10" t="str">
        <f t="shared" si="0"/>
        <v>4.06/km</v>
      </c>
      <c r="H60" s="11">
        <f t="shared" si="2"/>
        <v>0.00510416666666667</v>
      </c>
      <c r="I60" s="11">
        <f>F60-INDEX($F$4:$F$1053,MATCH(D60,$D$4:$D$1053,0))</f>
        <v>0.005081018518518519</v>
      </c>
    </row>
    <row r="61" spans="1:9" s="1" customFormat="1" ht="15" customHeight="1">
      <c r="A61" s="9">
        <v>58</v>
      </c>
      <c r="B61" s="45" t="s">
        <v>256</v>
      </c>
      <c r="C61" s="45" t="s">
        <v>257</v>
      </c>
      <c r="D61" s="47" t="s">
        <v>170</v>
      </c>
      <c r="E61" s="45" t="s">
        <v>160</v>
      </c>
      <c r="F61" s="47" t="s">
        <v>258</v>
      </c>
      <c r="G61" s="10" t="str">
        <f t="shared" si="0"/>
        <v>4.06/km</v>
      </c>
      <c r="H61" s="11">
        <f t="shared" si="2"/>
        <v>0.00511574074074074</v>
      </c>
      <c r="I61" s="11">
        <f>F61-INDEX($F$4:$F$1053,MATCH(D61,$D$4:$D$1053,0))</f>
        <v>0.0022106481481481456</v>
      </c>
    </row>
    <row r="62" spans="1:9" s="1" customFormat="1" ht="15" customHeight="1">
      <c r="A62" s="9">
        <v>59</v>
      </c>
      <c r="B62" s="45" t="s">
        <v>259</v>
      </c>
      <c r="C62" s="45" t="s">
        <v>36</v>
      </c>
      <c r="D62" s="47" t="s">
        <v>260</v>
      </c>
      <c r="E62" s="45" t="s">
        <v>194</v>
      </c>
      <c r="F62" s="47" t="s">
        <v>261</v>
      </c>
      <c r="G62" s="10" t="str">
        <f t="shared" si="0"/>
        <v>4.07/km</v>
      </c>
      <c r="H62" s="11">
        <f t="shared" si="2"/>
        <v>0.005138888888888887</v>
      </c>
      <c r="I62" s="11">
        <f>F62-INDEX($F$4:$F$1053,MATCH(D62,$D$4:$D$1053,0))</f>
        <v>0</v>
      </c>
    </row>
    <row r="63" spans="1:9" s="1" customFormat="1" ht="15" customHeight="1">
      <c r="A63" s="9">
        <v>60</v>
      </c>
      <c r="B63" s="45" t="s">
        <v>262</v>
      </c>
      <c r="C63" s="45" t="s">
        <v>263</v>
      </c>
      <c r="D63" s="47" t="s">
        <v>170</v>
      </c>
      <c r="E63" s="45" t="s">
        <v>194</v>
      </c>
      <c r="F63" s="47" t="s">
        <v>264</v>
      </c>
      <c r="G63" s="10" t="str">
        <f t="shared" si="0"/>
        <v>4.08/km</v>
      </c>
      <c r="H63" s="11">
        <f t="shared" si="2"/>
        <v>0.005266203703703707</v>
      </c>
      <c r="I63" s="11">
        <f>F63-INDEX($F$4:$F$1053,MATCH(D63,$D$4:$D$1053,0))</f>
        <v>0.0023611111111111124</v>
      </c>
    </row>
    <row r="64" spans="1:9" s="1" customFormat="1" ht="15" customHeight="1">
      <c r="A64" s="9">
        <v>61</v>
      </c>
      <c r="B64" s="45" t="s">
        <v>265</v>
      </c>
      <c r="C64" s="45" t="s">
        <v>266</v>
      </c>
      <c r="D64" s="47" t="s">
        <v>267</v>
      </c>
      <c r="E64" s="45" t="s">
        <v>268</v>
      </c>
      <c r="F64" s="47" t="s">
        <v>269</v>
      </c>
      <c r="G64" s="10" t="str">
        <f t="shared" si="0"/>
        <v>4.09/km</v>
      </c>
      <c r="H64" s="11">
        <f t="shared" si="2"/>
        <v>0.0053587962962962955</v>
      </c>
      <c r="I64" s="11">
        <f>F64-INDEX($F$4:$F$1053,MATCH(D64,$D$4:$D$1053,0))</f>
        <v>0</v>
      </c>
    </row>
    <row r="65" spans="1:9" s="1" customFormat="1" ht="15" customHeight="1">
      <c r="A65" s="9">
        <v>62</v>
      </c>
      <c r="B65" s="45" t="s">
        <v>270</v>
      </c>
      <c r="C65" s="45" t="s">
        <v>65</v>
      </c>
      <c r="D65" s="47" t="s">
        <v>214</v>
      </c>
      <c r="E65" s="45" t="s">
        <v>160</v>
      </c>
      <c r="F65" s="47" t="s">
        <v>271</v>
      </c>
      <c r="G65" s="10" t="str">
        <f t="shared" si="0"/>
        <v>4.10/km</v>
      </c>
      <c r="H65" s="11">
        <f t="shared" si="2"/>
        <v>0.005416666666666667</v>
      </c>
      <c r="I65" s="11">
        <f>F65-INDEX($F$4:$F$1053,MATCH(D65,$D$4:$D$1053,0))</f>
        <v>0.001481481481481483</v>
      </c>
    </row>
    <row r="66" spans="1:9" s="1" customFormat="1" ht="15" customHeight="1">
      <c r="A66" s="9">
        <v>63</v>
      </c>
      <c r="B66" s="45" t="s">
        <v>272</v>
      </c>
      <c r="C66" s="45" t="s">
        <v>24</v>
      </c>
      <c r="D66" s="47" t="s">
        <v>130</v>
      </c>
      <c r="E66" s="45" t="s">
        <v>71</v>
      </c>
      <c r="F66" s="47" t="s">
        <v>273</v>
      </c>
      <c r="G66" s="10" t="str">
        <f t="shared" si="0"/>
        <v>4.10/km</v>
      </c>
      <c r="H66" s="11">
        <f t="shared" si="2"/>
        <v>0.005474537037037038</v>
      </c>
      <c r="I66" s="11">
        <f>F66-INDEX($F$4:$F$1053,MATCH(D66,$D$4:$D$1053,0))</f>
        <v>0.005277777777777777</v>
      </c>
    </row>
    <row r="67" spans="1:9" s="1" customFormat="1" ht="15" customHeight="1">
      <c r="A67" s="9">
        <v>64</v>
      </c>
      <c r="B67" s="45" t="s">
        <v>92</v>
      </c>
      <c r="C67" s="45" t="s">
        <v>87</v>
      </c>
      <c r="D67" s="47" t="s">
        <v>145</v>
      </c>
      <c r="E67" s="45" t="s">
        <v>137</v>
      </c>
      <c r="F67" s="47" t="s">
        <v>274</v>
      </c>
      <c r="G67" s="10" t="str">
        <f t="shared" si="0"/>
        <v>4.10/km</v>
      </c>
      <c r="H67" s="11">
        <f t="shared" si="2"/>
        <v>0.005486111111111112</v>
      </c>
      <c r="I67" s="11">
        <f>F67-INDEX($F$4:$F$1053,MATCH(D67,$D$4:$D$1053,0))</f>
        <v>0.0037268518518518493</v>
      </c>
    </row>
    <row r="68" spans="1:9" s="1" customFormat="1" ht="15" customHeight="1">
      <c r="A68" s="9">
        <v>65</v>
      </c>
      <c r="B68" s="45" t="s">
        <v>275</v>
      </c>
      <c r="C68" s="45" t="s">
        <v>276</v>
      </c>
      <c r="D68" s="47" t="s">
        <v>125</v>
      </c>
      <c r="E68" s="45" t="s">
        <v>176</v>
      </c>
      <c r="F68" s="47" t="s">
        <v>277</v>
      </c>
      <c r="G68" s="10" t="str">
        <f aca="true" t="shared" si="3" ref="G68:G131">TEXT(INT((HOUR(F68)*3600+MINUTE(F68)*60+SECOND(F68))/$I$2/60),"0")&amp;"."&amp;TEXT(MOD((HOUR(F68)*3600+MINUTE(F68)*60+SECOND(F68))/$I$2,60),"00")&amp;"/km"</f>
        <v>4.11/km</v>
      </c>
      <c r="H68" s="11">
        <f t="shared" si="2"/>
        <v>0.00556712962962963</v>
      </c>
      <c r="I68" s="11">
        <f>F68-INDEX($F$4:$F$1053,MATCH(D68,$D$4:$D$1053,0))</f>
        <v>0.00554398148148148</v>
      </c>
    </row>
    <row r="69" spans="1:9" s="1" customFormat="1" ht="15" customHeight="1">
      <c r="A69" s="9">
        <v>66</v>
      </c>
      <c r="B69" s="45" t="s">
        <v>111</v>
      </c>
      <c r="C69" s="45" t="s">
        <v>12</v>
      </c>
      <c r="D69" s="47" t="s">
        <v>170</v>
      </c>
      <c r="E69" s="45" t="s">
        <v>160</v>
      </c>
      <c r="F69" s="47" t="s">
        <v>278</v>
      </c>
      <c r="G69" s="10" t="str">
        <f t="shared" si="3"/>
        <v>4.12/km</v>
      </c>
      <c r="H69" s="11">
        <f t="shared" si="2"/>
        <v>0.005636574074074075</v>
      </c>
      <c r="I69" s="11">
        <f>F69-INDEX($F$4:$F$1053,MATCH(D69,$D$4:$D$1053,0))</f>
        <v>0.0027314814814814806</v>
      </c>
    </row>
    <row r="70" spans="1:9" s="1" customFormat="1" ht="15" customHeight="1">
      <c r="A70" s="9">
        <v>67</v>
      </c>
      <c r="B70" s="45" t="s">
        <v>279</v>
      </c>
      <c r="C70" s="45" t="s">
        <v>35</v>
      </c>
      <c r="D70" s="47" t="s">
        <v>125</v>
      </c>
      <c r="E70" s="45" t="s">
        <v>202</v>
      </c>
      <c r="F70" s="47" t="s">
        <v>280</v>
      </c>
      <c r="G70" s="10" t="str">
        <f t="shared" si="3"/>
        <v>4.12/km</v>
      </c>
      <c r="H70" s="11">
        <f t="shared" si="2"/>
        <v>0.005659722222222222</v>
      </c>
      <c r="I70" s="11">
        <f>F70-INDEX($F$4:$F$1053,MATCH(D70,$D$4:$D$1053,0))</f>
        <v>0.005636574074074072</v>
      </c>
    </row>
    <row r="71" spans="1:9" s="1" customFormat="1" ht="15" customHeight="1">
      <c r="A71" s="9">
        <v>68</v>
      </c>
      <c r="B71" s="45" t="s">
        <v>281</v>
      </c>
      <c r="C71" s="45" t="s">
        <v>36</v>
      </c>
      <c r="D71" s="47" t="s">
        <v>170</v>
      </c>
      <c r="E71" s="45" t="s">
        <v>176</v>
      </c>
      <c r="F71" s="47" t="s">
        <v>282</v>
      </c>
      <c r="G71" s="10" t="str">
        <f t="shared" si="3"/>
        <v>4.13/km</v>
      </c>
      <c r="H71" s="11">
        <f t="shared" si="2"/>
        <v>0.0057060185185185235</v>
      </c>
      <c r="I71" s="11">
        <f>F71-INDEX($F$4:$F$1053,MATCH(D71,$D$4:$D$1053,0))</f>
        <v>0.002800925925925929</v>
      </c>
    </row>
    <row r="72" spans="1:9" s="1" customFormat="1" ht="15" customHeight="1">
      <c r="A72" s="9">
        <v>69</v>
      </c>
      <c r="B72" s="45" t="s">
        <v>88</v>
      </c>
      <c r="C72" s="45" t="s">
        <v>12</v>
      </c>
      <c r="D72" s="47" t="s">
        <v>125</v>
      </c>
      <c r="E72" s="45" t="s">
        <v>185</v>
      </c>
      <c r="F72" s="47" t="s">
        <v>283</v>
      </c>
      <c r="G72" s="10" t="str">
        <f t="shared" si="3"/>
        <v>4.14/km</v>
      </c>
      <c r="H72" s="11">
        <f t="shared" si="2"/>
        <v>0.005810185185185186</v>
      </c>
      <c r="I72" s="11">
        <f>F72-INDEX($F$4:$F$1053,MATCH(D72,$D$4:$D$1053,0))</f>
        <v>0.005787037037037035</v>
      </c>
    </row>
    <row r="73" spans="1:9" s="1" customFormat="1" ht="15" customHeight="1">
      <c r="A73" s="9">
        <v>70</v>
      </c>
      <c r="B73" s="45" t="s">
        <v>284</v>
      </c>
      <c r="C73" s="45" t="s">
        <v>30</v>
      </c>
      <c r="D73" s="47" t="s">
        <v>154</v>
      </c>
      <c r="E73" s="45" t="s">
        <v>89</v>
      </c>
      <c r="F73" s="47" t="s">
        <v>285</v>
      </c>
      <c r="G73" s="10" t="str">
        <f t="shared" si="3"/>
        <v>4.14/km</v>
      </c>
      <c r="H73" s="11">
        <f t="shared" si="2"/>
        <v>0.005868055555555557</v>
      </c>
      <c r="I73" s="11">
        <f>F73-INDEX($F$4:$F$1053,MATCH(D73,$D$4:$D$1053,0))</f>
        <v>0.003587962962962963</v>
      </c>
    </row>
    <row r="74" spans="1:9" s="1" customFormat="1" ht="15" customHeight="1">
      <c r="A74" s="9">
        <v>71</v>
      </c>
      <c r="B74" s="45" t="s">
        <v>286</v>
      </c>
      <c r="C74" s="45" t="s">
        <v>287</v>
      </c>
      <c r="D74" s="47" t="s">
        <v>154</v>
      </c>
      <c r="E74" s="45" t="s">
        <v>194</v>
      </c>
      <c r="F74" s="47" t="s">
        <v>288</v>
      </c>
      <c r="G74" s="10" t="str">
        <f t="shared" si="3"/>
        <v>4.15/km</v>
      </c>
      <c r="H74" s="11">
        <f t="shared" si="2"/>
        <v>0.005902777777777781</v>
      </c>
      <c r="I74" s="11">
        <f>F74-INDEX($F$4:$F$1053,MATCH(D74,$D$4:$D$1053,0))</f>
        <v>0.003622685185185187</v>
      </c>
    </row>
    <row r="75" spans="1:9" s="1" customFormat="1" ht="15" customHeight="1">
      <c r="A75" s="9">
        <v>72</v>
      </c>
      <c r="B75" s="45" t="s">
        <v>93</v>
      </c>
      <c r="C75" s="45" t="s">
        <v>94</v>
      </c>
      <c r="D75" s="47" t="s">
        <v>154</v>
      </c>
      <c r="E75" s="45" t="s">
        <v>289</v>
      </c>
      <c r="F75" s="47" t="s">
        <v>290</v>
      </c>
      <c r="G75" s="10" t="str">
        <f t="shared" si="3"/>
        <v>4.15/km</v>
      </c>
      <c r="H75" s="11">
        <f t="shared" si="2"/>
        <v>0.005937499999999998</v>
      </c>
      <c r="I75" s="11">
        <f>F75-INDEX($F$4:$F$1053,MATCH(D75,$D$4:$D$1053,0))</f>
        <v>0.0036574074074074044</v>
      </c>
    </row>
    <row r="76" spans="1:9" s="1" customFormat="1" ht="15" customHeight="1">
      <c r="A76" s="9">
        <v>73</v>
      </c>
      <c r="B76" s="45" t="s">
        <v>91</v>
      </c>
      <c r="C76" s="45" t="s">
        <v>17</v>
      </c>
      <c r="D76" s="47" t="s">
        <v>260</v>
      </c>
      <c r="E76" s="45" t="s">
        <v>137</v>
      </c>
      <c r="F76" s="47" t="s">
        <v>291</v>
      </c>
      <c r="G76" s="10" t="str">
        <f t="shared" si="3"/>
        <v>4.15/km</v>
      </c>
      <c r="H76" s="11">
        <f t="shared" si="2"/>
        <v>0.005960648148148149</v>
      </c>
      <c r="I76" s="11">
        <f>F76-INDEX($F$4:$F$1053,MATCH(D76,$D$4:$D$1053,0))</f>
        <v>0.0008217592592592617</v>
      </c>
    </row>
    <row r="77" spans="1:9" s="1" customFormat="1" ht="15" customHeight="1">
      <c r="A77" s="9">
        <v>74</v>
      </c>
      <c r="B77" s="45" t="s">
        <v>292</v>
      </c>
      <c r="C77" s="45" t="s">
        <v>31</v>
      </c>
      <c r="D77" s="47" t="s">
        <v>145</v>
      </c>
      <c r="E77" s="45" t="s">
        <v>107</v>
      </c>
      <c r="F77" s="47" t="s">
        <v>293</v>
      </c>
      <c r="G77" s="10" t="str">
        <f t="shared" si="3"/>
        <v>4.15/km</v>
      </c>
      <c r="H77" s="11">
        <f t="shared" si="2"/>
        <v>0.005983796296296296</v>
      </c>
      <c r="I77" s="11">
        <f>F77-INDEX($F$4:$F$1053,MATCH(D77,$D$4:$D$1053,0))</f>
        <v>0.004224537037037034</v>
      </c>
    </row>
    <row r="78" spans="1:9" s="1" customFormat="1" ht="15" customHeight="1">
      <c r="A78" s="9">
        <v>75</v>
      </c>
      <c r="B78" s="45" t="s">
        <v>294</v>
      </c>
      <c r="C78" s="45" t="s">
        <v>295</v>
      </c>
      <c r="D78" s="47" t="s">
        <v>154</v>
      </c>
      <c r="E78" s="45" t="s">
        <v>89</v>
      </c>
      <c r="F78" s="47" t="s">
        <v>296</v>
      </c>
      <c r="G78" s="10" t="str">
        <f t="shared" si="3"/>
        <v>4.16/km</v>
      </c>
      <c r="H78" s="11">
        <f t="shared" si="2"/>
        <v>0.006006944444444443</v>
      </c>
      <c r="I78" s="11">
        <f>F78-INDEX($F$4:$F$1053,MATCH(D78,$D$4:$D$1053,0))</f>
        <v>0.0037268518518518493</v>
      </c>
    </row>
    <row r="79" spans="1:9" s="1" customFormat="1" ht="15" customHeight="1">
      <c r="A79" s="9">
        <v>76</v>
      </c>
      <c r="B79" s="45" t="s">
        <v>237</v>
      </c>
      <c r="C79" s="45" t="s">
        <v>116</v>
      </c>
      <c r="D79" s="47" t="s">
        <v>297</v>
      </c>
      <c r="E79" s="45" t="s">
        <v>202</v>
      </c>
      <c r="F79" s="47" t="s">
        <v>298</v>
      </c>
      <c r="G79" s="10" t="str">
        <f t="shared" si="3"/>
        <v>4.16/km</v>
      </c>
      <c r="H79" s="11">
        <f t="shared" si="2"/>
        <v>0.006018518518518517</v>
      </c>
      <c r="I79" s="11">
        <f>F79-INDEX($F$4:$F$1053,MATCH(D79,$D$4:$D$1053,0))</f>
        <v>0</v>
      </c>
    </row>
    <row r="80" spans="1:9" s="3" customFormat="1" ht="15" customHeight="1">
      <c r="A80" s="9">
        <v>77</v>
      </c>
      <c r="B80" s="45" t="s">
        <v>299</v>
      </c>
      <c r="C80" s="45" t="s">
        <v>300</v>
      </c>
      <c r="D80" s="47" t="s">
        <v>125</v>
      </c>
      <c r="E80" s="45" t="s">
        <v>77</v>
      </c>
      <c r="F80" s="47" t="s">
        <v>301</v>
      </c>
      <c r="G80" s="10" t="str">
        <f t="shared" si="3"/>
        <v>4.16/km</v>
      </c>
      <c r="H80" s="11">
        <f t="shared" si="2"/>
        <v>0.006030092592592597</v>
      </c>
      <c r="I80" s="11">
        <f>F80-INDEX($F$4:$F$1053,MATCH(D80,$D$4:$D$1053,0))</f>
        <v>0.006006944444444447</v>
      </c>
    </row>
    <row r="81" spans="1:9" s="1" customFormat="1" ht="15" customHeight="1">
      <c r="A81" s="9">
        <v>78</v>
      </c>
      <c r="B81" s="45" t="s">
        <v>302</v>
      </c>
      <c r="C81" s="45" t="s">
        <v>303</v>
      </c>
      <c r="D81" s="47" t="s">
        <v>170</v>
      </c>
      <c r="E81" s="45" t="s">
        <v>176</v>
      </c>
      <c r="F81" s="47" t="s">
        <v>304</v>
      </c>
      <c r="G81" s="10" t="str">
        <f t="shared" si="3"/>
        <v>4.16/km</v>
      </c>
      <c r="H81" s="11">
        <f t="shared" si="2"/>
        <v>0.006041666666666667</v>
      </c>
      <c r="I81" s="11">
        <f>F81-INDEX($F$4:$F$1053,MATCH(D81,$D$4:$D$1053,0))</f>
        <v>0.003136574074074073</v>
      </c>
    </row>
    <row r="82" spans="1:9" s="1" customFormat="1" ht="15" customHeight="1">
      <c r="A82" s="9">
        <v>79</v>
      </c>
      <c r="B82" s="45" t="s">
        <v>305</v>
      </c>
      <c r="C82" s="45" t="s">
        <v>306</v>
      </c>
      <c r="D82" s="47" t="s">
        <v>145</v>
      </c>
      <c r="E82" s="45" t="s">
        <v>43</v>
      </c>
      <c r="F82" s="47" t="s">
        <v>307</v>
      </c>
      <c r="G82" s="10" t="str">
        <f t="shared" si="3"/>
        <v>4.17/km</v>
      </c>
      <c r="H82" s="11">
        <f t="shared" si="2"/>
        <v>0.006111111111111109</v>
      </c>
      <c r="I82" s="11">
        <f>F82-INDEX($F$4:$F$1053,MATCH(D82,$D$4:$D$1053,0))</f>
        <v>0.004351851851851846</v>
      </c>
    </row>
    <row r="83" spans="1:9" s="1" customFormat="1" ht="15" customHeight="1">
      <c r="A83" s="9">
        <v>80</v>
      </c>
      <c r="B83" s="45" t="s">
        <v>308</v>
      </c>
      <c r="C83" s="45" t="s">
        <v>309</v>
      </c>
      <c r="D83" s="47" t="s">
        <v>123</v>
      </c>
      <c r="E83" s="45" t="s">
        <v>230</v>
      </c>
      <c r="F83" s="47" t="s">
        <v>310</v>
      </c>
      <c r="G83" s="10" t="str">
        <f t="shared" si="3"/>
        <v>4.17/km</v>
      </c>
      <c r="H83" s="11">
        <f t="shared" si="2"/>
        <v>0.006180555555555554</v>
      </c>
      <c r="I83" s="11">
        <f>F83-INDEX($F$4:$F$1053,MATCH(D83,$D$4:$D$1053,0))</f>
        <v>0.006180555555555554</v>
      </c>
    </row>
    <row r="84" spans="1:9" ht="15" customHeight="1">
      <c r="A84" s="9">
        <v>81</v>
      </c>
      <c r="B84" s="45" t="s">
        <v>90</v>
      </c>
      <c r="C84" s="45" t="s">
        <v>28</v>
      </c>
      <c r="D84" s="47" t="s">
        <v>145</v>
      </c>
      <c r="E84" s="45" t="s">
        <v>185</v>
      </c>
      <c r="F84" s="47" t="s">
        <v>311</v>
      </c>
      <c r="G84" s="10" t="str">
        <f t="shared" si="3"/>
        <v>4.18/km</v>
      </c>
      <c r="H84" s="11">
        <f t="shared" si="2"/>
        <v>0.006273148148148149</v>
      </c>
      <c r="I84" s="11">
        <f>F84-INDEX($F$4:$F$1053,MATCH(D84,$D$4:$D$1053,0))</f>
        <v>0.004513888888888887</v>
      </c>
    </row>
    <row r="85" spans="1:9" ht="15" customHeight="1">
      <c r="A85" s="9">
        <v>82</v>
      </c>
      <c r="B85" s="45" t="s">
        <v>312</v>
      </c>
      <c r="C85" s="45" t="s">
        <v>313</v>
      </c>
      <c r="D85" s="47" t="s">
        <v>314</v>
      </c>
      <c r="E85" s="45" t="s">
        <v>48</v>
      </c>
      <c r="F85" s="47" t="s">
        <v>315</v>
      </c>
      <c r="G85" s="10" t="str">
        <f t="shared" si="3"/>
        <v>4.20/km</v>
      </c>
      <c r="H85" s="11">
        <f t="shared" si="2"/>
        <v>0.006388888888888892</v>
      </c>
      <c r="I85" s="11">
        <f>F85-INDEX($F$4:$F$1053,MATCH(D85,$D$4:$D$1053,0))</f>
        <v>0</v>
      </c>
    </row>
    <row r="86" spans="1:9" ht="15" customHeight="1">
      <c r="A86" s="9">
        <v>83</v>
      </c>
      <c r="B86" s="45" t="s">
        <v>316</v>
      </c>
      <c r="C86" s="45" t="s">
        <v>39</v>
      </c>
      <c r="D86" s="47" t="s">
        <v>163</v>
      </c>
      <c r="E86" s="45" t="s">
        <v>176</v>
      </c>
      <c r="F86" s="47" t="s">
        <v>317</v>
      </c>
      <c r="G86" s="10" t="str">
        <f t="shared" si="3"/>
        <v>4.20/km</v>
      </c>
      <c r="H86" s="11">
        <f t="shared" si="2"/>
        <v>0.0064004629629629654</v>
      </c>
      <c r="I86" s="11">
        <f>F86-INDEX($F$4:$F$1053,MATCH(D86,$D$4:$D$1053,0))</f>
        <v>0.003541666666666665</v>
      </c>
    </row>
    <row r="87" spans="1:9" ht="15" customHeight="1">
      <c r="A87" s="9">
        <v>84</v>
      </c>
      <c r="B87" s="45" t="s">
        <v>232</v>
      </c>
      <c r="C87" s="45" t="s">
        <v>30</v>
      </c>
      <c r="D87" s="47" t="s">
        <v>145</v>
      </c>
      <c r="E87" s="45" t="s">
        <v>230</v>
      </c>
      <c r="F87" s="47" t="s">
        <v>318</v>
      </c>
      <c r="G87" s="10" t="str">
        <f t="shared" si="3"/>
        <v>4.20/km</v>
      </c>
      <c r="H87" s="11">
        <f t="shared" si="2"/>
        <v>0.006423611111111113</v>
      </c>
      <c r="I87" s="11">
        <f>F87-INDEX($F$4:$F$1053,MATCH(D87,$D$4:$D$1053,0))</f>
        <v>0.00466435185185185</v>
      </c>
    </row>
    <row r="88" spans="1:9" ht="15" customHeight="1">
      <c r="A88" s="9">
        <v>85</v>
      </c>
      <c r="B88" s="45" t="s">
        <v>319</v>
      </c>
      <c r="C88" s="45" t="s">
        <v>36</v>
      </c>
      <c r="D88" s="47" t="s">
        <v>145</v>
      </c>
      <c r="E88" s="45" t="s">
        <v>320</v>
      </c>
      <c r="F88" s="47" t="s">
        <v>321</v>
      </c>
      <c r="G88" s="10" t="str">
        <f t="shared" si="3"/>
        <v>4.20/km</v>
      </c>
      <c r="H88" s="11">
        <f t="shared" si="2"/>
        <v>0.00644675925925926</v>
      </c>
      <c r="I88" s="11">
        <f>F88-INDEX($F$4:$F$1053,MATCH(D88,$D$4:$D$1053,0))</f>
        <v>0.004687499999999997</v>
      </c>
    </row>
    <row r="89" spans="1:9" ht="15" customHeight="1">
      <c r="A89" s="9">
        <v>86</v>
      </c>
      <c r="B89" s="45" t="s">
        <v>322</v>
      </c>
      <c r="C89" s="45" t="s">
        <v>26</v>
      </c>
      <c r="D89" s="47" t="s">
        <v>145</v>
      </c>
      <c r="E89" s="45" t="s">
        <v>198</v>
      </c>
      <c r="F89" s="47" t="s">
        <v>323</v>
      </c>
      <c r="G89" s="10" t="str">
        <f t="shared" si="3"/>
        <v>4.20/km</v>
      </c>
      <c r="H89" s="11">
        <f t="shared" si="2"/>
        <v>0.006458333333333333</v>
      </c>
      <c r="I89" s="11">
        <f>F89-INDEX($F$4:$F$1053,MATCH(D89,$D$4:$D$1053,0))</f>
        <v>0.004699074074074071</v>
      </c>
    </row>
    <row r="90" spans="1:9" ht="15" customHeight="1">
      <c r="A90" s="9">
        <v>87</v>
      </c>
      <c r="B90" s="45" t="s">
        <v>324</v>
      </c>
      <c r="C90" s="45" t="s">
        <v>17</v>
      </c>
      <c r="D90" s="47" t="s">
        <v>170</v>
      </c>
      <c r="E90" s="45" t="s">
        <v>250</v>
      </c>
      <c r="F90" s="47" t="s">
        <v>325</v>
      </c>
      <c r="G90" s="10" t="str">
        <f t="shared" si="3"/>
        <v>4.21/km</v>
      </c>
      <c r="H90" s="11">
        <f t="shared" si="2"/>
        <v>0.0064930555555555575</v>
      </c>
      <c r="I90" s="11">
        <f>F90-INDEX($F$4:$F$1053,MATCH(D90,$D$4:$D$1053,0))</f>
        <v>0.003587962962962963</v>
      </c>
    </row>
    <row r="91" spans="1:9" ht="15" customHeight="1">
      <c r="A91" s="9">
        <v>88</v>
      </c>
      <c r="B91" s="45" t="s">
        <v>326</v>
      </c>
      <c r="C91" s="45" t="s">
        <v>15</v>
      </c>
      <c r="D91" s="47" t="s">
        <v>163</v>
      </c>
      <c r="E91" s="45" t="s">
        <v>230</v>
      </c>
      <c r="F91" s="47" t="s">
        <v>327</v>
      </c>
      <c r="G91" s="10" t="str">
        <f t="shared" si="3"/>
        <v>4.22/km</v>
      </c>
      <c r="H91" s="11">
        <f t="shared" si="2"/>
        <v>0.006597222222222223</v>
      </c>
      <c r="I91" s="11">
        <f>F91-INDEX($F$4:$F$1053,MATCH(D91,$D$4:$D$1053,0))</f>
        <v>0.003738425925925923</v>
      </c>
    </row>
    <row r="92" spans="1:9" ht="15" customHeight="1">
      <c r="A92" s="9">
        <v>89</v>
      </c>
      <c r="B92" s="45" t="s">
        <v>328</v>
      </c>
      <c r="C92" s="45" t="s">
        <v>329</v>
      </c>
      <c r="D92" s="47" t="s">
        <v>314</v>
      </c>
      <c r="E92" s="45" t="s">
        <v>198</v>
      </c>
      <c r="F92" s="47" t="s">
        <v>327</v>
      </c>
      <c r="G92" s="10" t="str">
        <f t="shared" si="3"/>
        <v>4.22/km</v>
      </c>
      <c r="H92" s="11">
        <f t="shared" si="2"/>
        <v>0.006597222222222223</v>
      </c>
      <c r="I92" s="11">
        <f>F92-INDEX($F$4:$F$1053,MATCH(D92,$D$4:$D$1053,0))</f>
        <v>0.0002083333333333312</v>
      </c>
    </row>
    <row r="93" spans="1:9" ht="15" customHeight="1">
      <c r="A93" s="9">
        <v>90</v>
      </c>
      <c r="B93" s="45" t="s">
        <v>330</v>
      </c>
      <c r="C93" s="45" t="s">
        <v>29</v>
      </c>
      <c r="D93" s="47" t="s">
        <v>125</v>
      </c>
      <c r="E93" s="45" t="s">
        <v>157</v>
      </c>
      <c r="F93" s="47" t="s">
        <v>331</v>
      </c>
      <c r="G93" s="10" t="str">
        <f t="shared" si="3"/>
        <v>4.22/km</v>
      </c>
      <c r="H93" s="11">
        <f t="shared" si="2"/>
        <v>0.00662037037037037</v>
      </c>
      <c r="I93" s="11">
        <f>F93-INDEX($F$4:$F$1053,MATCH(D93,$D$4:$D$1053,0))</f>
        <v>0.00659722222222222</v>
      </c>
    </row>
    <row r="94" spans="1:9" ht="15" customHeight="1">
      <c r="A94" s="9">
        <v>91</v>
      </c>
      <c r="B94" s="45" t="s">
        <v>332</v>
      </c>
      <c r="C94" s="45" t="s">
        <v>333</v>
      </c>
      <c r="D94" s="47" t="s">
        <v>163</v>
      </c>
      <c r="E94" s="45" t="s">
        <v>230</v>
      </c>
      <c r="F94" s="47" t="s">
        <v>334</v>
      </c>
      <c r="G94" s="10" t="str">
        <f t="shared" si="3"/>
        <v>4.22/km</v>
      </c>
      <c r="H94" s="11">
        <f t="shared" si="2"/>
        <v>0.006666666666666668</v>
      </c>
      <c r="I94" s="11">
        <f>F94-INDEX($F$4:$F$1053,MATCH(D94,$D$4:$D$1053,0))</f>
        <v>0.0038078703703703677</v>
      </c>
    </row>
    <row r="95" spans="1:9" ht="15" customHeight="1">
      <c r="A95" s="9">
        <v>92</v>
      </c>
      <c r="B95" s="45" t="s">
        <v>335</v>
      </c>
      <c r="C95" s="45" t="s">
        <v>55</v>
      </c>
      <c r="D95" s="47" t="s">
        <v>170</v>
      </c>
      <c r="E95" s="45" t="s">
        <v>167</v>
      </c>
      <c r="F95" s="47" t="s">
        <v>336</v>
      </c>
      <c r="G95" s="10" t="str">
        <f t="shared" si="3"/>
        <v>4.23/km</v>
      </c>
      <c r="H95" s="11">
        <f t="shared" si="2"/>
        <v>0.006724537037037043</v>
      </c>
      <c r="I95" s="11">
        <f>F95-INDEX($F$4:$F$1053,MATCH(D95,$D$4:$D$1053,0))</f>
        <v>0.0038194444444444482</v>
      </c>
    </row>
    <row r="96" spans="1:9" ht="15" customHeight="1">
      <c r="A96" s="9">
        <v>93</v>
      </c>
      <c r="B96" s="45" t="s">
        <v>337</v>
      </c>
      <c r="C96" s="45" t="s">
        <v>62</v>
      </c>
      <c r="D96" s="47" t="s">
        <v>123</v>
      </c>
      <c r="E96" s="45" t="s">
        <v>137</v>
      </c>
      <c r="F96" s="47" t="s">
        <v>338</v>
      </c>
      <c r="G96" s="10" t="str">
        <f t="shared" si="3"/>
        <v>4.24/km</v>
      </c>
      <c r="H96" s="11">
        <f aca="true" t="shared" si="4" ref="H96:H139">F96-$F$4</f>
        <v>0.0068402777777777785</v>
      </c>
      <c r="I96" s="11">
        <f>F96-INDEX($F$4:$F$1053,MATCH(D96,$D$4:$D$1053,0))</f>
        <v>0.0068402777777777785</v>
      </c>
    </row>
    <row r="97" spans="1:9" ht="15" customHeight="1">
      <c r="A97" s="9">
        <v>94</v>
      </c>
      <c r="B97" s="45" t="s">
        <v>60</v>
      </c>
      <c r="C97" s="45" t="s">
        <v>120</v>
      </c>
      <c r="D97" s="47" t="s">
        <v>145</v>
      </c>
      <c r="E97" s="45" t="s">
        <v>194</v>
      </c>
      <c r="F97" s="47" t="s">
        <v>338</v>
      </c>
      <c r="G97" s="10" t="str">
        <f t="shared" si="3"/>
        <v>4.24/km</v>
      </c>
      <c r="H97" s="11">
        <f t="shared" si="4"/>
        <v>0.0068402777777777785</v>
      </c>
      <c r="I97" s="11">
        <f>F97-INDEX($F$4:$F$1053,MATCH(D97,$D$4:$D$1053,0))</f>
        <v>0.005081018518518516</v>
      </c>
    </row>
    <row r="98" spans="1:9" ht="15" customHeight="1">
      <c r="A98" s="9">
        <v>95</v>
      </c>
      <c r="B98" s="45" t="s">
        <v>339</v>
      </c>
      <c r="C98" s="45" t="s">
        <v>28</v>
      </c>
      <c r="D98" s="47" t="s">
        <v>145</v>
      </c>
      <c r="E98" s="45" t="s">
        <v>202</v>
      </c>
      <c r="F98" s="47" t="s">
        <v>340</v>
      </c>
      <c r="G98" s="10" t="str">
        <f t="shared" si="3"/>
        <v>4.24/km</v>
      </c>
      <c r="H98" s="11">
        <f t="shared" si="4"/>
        <v>0.0068518518518518555</v>
      </c>
      <c r="I98" s="11">
        <f>F98-INDEX($F$4:$F$1053,MATCH(D98,$D$4:$D$1053,0))</f>
        <v>0.005092592592592593</v>
      </c>
    </row>
    <row r="99" spans="1:9" ht="15" customHeight="1">
      <c r="A99" s="9">
        <v>96</v>
      </c>
      <c r="B99" s="45" t="s">
        <v>341</v>
      </c>
      <c r="C99" s="45" t="s">
        <v>87</v>
      </c>
      <c r="D99" s="47" t="s">
        <v>154</v>
      </c>
      <c r="E99" s="45" t="s">
        <v>107</v>
      </c>
      <c r="F99" s="47" t="s">
        <v>342</v>
      </c>
      <c r="G99" s="10" t="str">
        <f t="shared" si="3"/>
        <v>4.25/km</v>
      </c>
      <c r="H99" s="11">
        <f t="shared" si="4"/>
        <v>0.0069444444444444475</v>
      </c>
      <c r="I99" s="11">
        <f>F99-INDEX($F$4:$F$1053,MATCH(D99,$D$4:$D$1053,0))</f>
        <v>0.0046643518518518536</v>
      </c>
    </row>
    <row r="100" spans="1:9" ht="15" customHeight="1">
      <c r="A100" s="9">
        <v>97</v>
      </c>
      <c r="B100" s="45" t="s">
        <v>343</v>
      </c>
      <c r="C100" s="45" t="s">
        <v>18</v>
      </c>
      <c r="D100" s="47" t="s">
        <v>145</v>
      </c>
      <c r="E100" s="45" t="s">
        <v>157</v>
      </c>
      <c r="F100" s="47" t="s">
        <v>344</v>
      </c>
      <c r="G100" s="10" t="str">
        <f t="shared" si="3"/>
        <v>4.27/km</v>
      </c>
      <c r="H100" s="11">
        <f t="shared" si="4"/>
        <v>0.007106481481481481</v>
      </c>
      <c r="I100" s="11">
        <f>F100-INDEX($F$4:$F$1053,MATCH(D100,$D$4:$D$1053,0))</f>
        <v>0.0053472222222222185</v>
      </c>
    </row>
    <row r="101" spans="1:9" ht="15" customHeight="1">
      <c r="A101" s="9">
        <v>98</v>
      </c>
      <c r="B101" s="45" t="s">
        <v>56</v>
      </c>
      <c r="C101" s="45" t="s">
        <v>18</v>
      </c>
      <c r="D101" s="47" t="s">
        <v>145</v>
      </c>
      <c r="E101" s="45" t="s">
        <v>202</v>
      </c>
      <c r="F101" s="47" t="s">
        <v>345</v>
      </c>
      <c r="G101" s="10" t="str">
        <f t="shared" si="3"/>
        <v>4.28/km</v>
      </c>
      <c r="H101" s="11">
        <f t="shared" si="4"/>
        <v>0.007175925925925929</v>
      </c>
      <c r="I101" s="11">
        <f>F101-INDEX($F$4:$F$1053,MATCH(D101,$D$4:$D$1053,0))</f>
        <v>0.005416666666666667</v>
      </c>
    </row>
    <row r="102" spans="1:9" ht="15" customHeight="1">
      <c r="A102" s="9">
        <v>99</v>
      </c>
      <c r="B102" s="45" t="s">
        <v>346</v>
      </c>
      <c r="C102" s="45" t="s">
        <v>347</v>
      </c>
      <c r="D102" s="47" t="s">
        <v>145</v>
      </c>
      <c r="E102" s="45" t="s">
        <v>194</v>
      </c>
      <c r="F102" s="47" t="s">
        <v>348</v>
      </c>
      <c r="G102" s="10" t="str">
        <f t="shared" si="3"/>
        <v>4.28/km</v>
      </c>
      <c r="H102" s="11">
        <f t="shared" si="4"/>
        <v>0.007222222222222224</v>
      </c>
      <c r="I102" s="11">
        <f>F102-INDEX($F$4:$F$1053,MATCH(D102,$D$4:$D$1053,0))</f>
        <v>0.005462962962962961</v>
      </c>
    </row>
    <row r="103" spans="1:9" ht="15" customHeight="1">
      <c r="A103" s="9">
        <v>100</v>
      </c>
      <c r="B103" s="45" t="s">
        <v>349</v>
      </c>
      <c r="C103" s="45" t="s">
        <v>27</v>
      </c>
      <c r="D103" s="47" t="s">
        <v>163</v>
      </c>
      <c r="E103" s="45" t="s">
        <v>230</v>
      </c>
      <c r="F103" s="47" t="s">
        <v>350</v>
      </c>
      <c r="G103" s="10" t="str">
        <f t="shared" si="3"/>
        <v>4.29/km</v>
      </c>
      <c r="H103" s="11">
        <f t="shared" si="4"/>
        <v>0.0072916666666666685</v>
      </c>
      <c r="I103" s="11">
        <f>F103-INDEX($F$4:$F$1053,MATCH(D103,$D$4:$D$1053,0))</f>
        <v>0.004432870370370368</v>
      </c>
    </row>
    <row r="104" spans="1:9" ht="15" customHeight="1">
      <c r="A104" s="9">
        <v>101</v>
      </c>
      <c r="B104" s="45" t="s">
        <v>351</v>
      </c>
      <c r="C104" s="45" t="s">
        <v>13</v>
      </c>
      <c r="D104" s="47" t="s">
        <v>145</v>
      </c>
      <c r="E104" s="45" t="s">
        <v>157</v>
      </c>
      <c r="F104" s="47" t="s">
        <v>352</v>
      </c>
      <c r="G104" s="10" t="str">
        <f t="shared" si="3"/>
        <v>4.29/km</v>
      </c>
      <c r="H104" s="11">
        <f t="shared" si="4"/>
        <v>0.007337962962962966</v>
      </c>
      <c r="I104" s="11">
        <f>F104-INDEX($F$4:$F$1053,MATCH(D104,$D$4:$D$1053,0))</f>
        <v>0.005578703703703704</v>
      </c>
    </row>
    <row r="105" spans="1:9" ht="15" customHeight="1">
      <c r="A105" s="9">
        <v>102</v>
      </c>
      <c r="B105" s="45" t="s">
        <v>95</v>
      </c>
      <c r="C105" s="45" t="s">
        <v>96</v>
      </c>
      <c r="D105" s="47" t="s">
        <v>154</v>
      </c>
      <c r="E105" s="45" t="s">
        <v>353</v>
      </c>
      <c r="F105" s="47" t="s">
        <v>354</v>
      </c>
      <c r="G105" s="10" t="str">
        <f t="shared" si="3"/>
        <v>4.30/km</v>
      </c>
      <c r="H105" s="11">
        <f t="shared" si="4"/>
        <v>0.007453703703703702</v>
      </c>
      <c r="I105" s="11">
        <f>F105-INDEX($F$4:$F$1053,MATCH(D105,$D$4:$D$1053,0))</f>
        <v>0.005173611111111108</v>
      </c>
    </row>
    <row r="106" spans="1:9" ht="15" customHeight="1">
      <c r="A106" s="9">
        <v>103</v>
      </c>
      <c r="B106" s="45" t="s">
        <v>355</v>
      </c>
      <c r="C106" s="45" t="s">
        <v>356</v>
      </c>
      <c r="D106" s="47" t="s">
        <v>267</v>
      </c>
      <c r="E106" s="45" t="s">
        <v>198</v>
      </c>
      <c r="F106" s="47" t="s">
        <v>357</v>
      </c>
      <c r="G106" s="10" t="str">
        <f t="shared" si="3"/>
        <v>4.31/km</v>
      </c>
      <c r="H106" s="11">
        <f t="shared" si="4"/>
        <v>0.007534722222222224</v>
      </c>
      <c r="I106" s="11">
        <f>F106-INDEX($F$4:$F$1053,MATCH(D106,$D$4:$D$1053,0))</f>
        <v>0.0021759259259259284</v>
      </c>
    </row>
    <row r="107" spans="1:9" ht="15" customHeight="1">
      <c r="A107" s="9">
        <v>104</v>
      </c>
      <c r="B107" s="45" t="s">
        <v>358</v>
      </c>
      <c r="C107" s="45" t="s">
        <v>15</v>
      </c>
      <c r="D107" s="47" t="s">
        <v>145</v>
      </c>
      <c r="E107" s="45" t="s">
        <v>176</v>
      </c>
      <c r="F107" s="47" t="s">
        <v>359</v>
      </c>
      <c r="G107" s="10" t="str">
        <f t="shared" si="3"/>
        <v>4.32/km</v>
      </c>
      <c r="H107" s="11">
        <f t="shared" si="4"/>
        <v>0.007557870370370371</v>
      </c>
      <c r="I107" s="11">
        <f>F107-INDEX($F$4:$F$1053,MATCH(D107,$D$4:$D$1053,0))</f>
        <v>0.0057986111111111086</v>
      </c>
    </row>
    <row r="108" spans="1:9" ht="15" customHeight="1">
      <c r="A108" s="9">
        <v>105</v>
      </c>
      <c r="B108" s="45" t="s">
        <v>360</v>
      </c>
      <c r="C108" s="45" t="s">
        <v>21</v>
      </c>
      <c r="D108" s="47" t="s">
        <v>170</v>
      </c>
      <c r="E108" s="45" t="s">
        <v>194</v>
      </c>
      <c r="F108" s="47" t="s">
        <v>361</v>
      </c>
      <c r="G108" s="10" t="str">
        <f t="shared" si="3"/>
        <v>4.32/km</v>
      </c>
      <c r="H108" s="11">
        <f t="shared" si="4"/>
        <v>0.007615740740740742</v>
      </c>
      <c r="I108" s="11">
        <f>F108-INDEX($F$4:$F$1053,MATCH(D108,$D$4:$D$1053,0))</f>
        <v>0.004710648148148148</v>
      </c>
    </row>
    <row r="109" spans="1:9" ht="15" customHeight="1">
      <c r="A109" s="9">
        <v>106</v>
      </c>
      <c r="B109" s="45" t="s">
        <v>362</v>
      </c>
      <c r="C109" s="45" t="s">
        <v>363</v>
      </c>
      <c r="D109" s="47" t="s">
        <v>364</v>
      </c>
      <c r="E109" s="45" t="s">
        <v>365</v>
      </c>
      <c r="F109" s="47" t="s">
        <v>366</v>
      </c>
      <c r="G109" s="10" t="str">
        <f t="shared" si="3"/>
        <v>4.34/km</v>
      </c>
      <c r="H109" s="11">
        <f t="shared" si="4"/>
        <v>0.00780092592592593</v>
      </c>
      <c r="I109" s="11">
        <f>F109-INDEX($F$4:$F$1053,MATCH(D109,$D$4:$D$1053,0))</f>
        <v>0</v>
      </c>
    </row>
    <row r="110" spans="1:9" ht="15" customHeight="1">
      <c r="A110" s="9">
        <v>107</v>
      </c>
      <c r="B110" s="45" t="s">
        <v>330</v>
      </c>
      <c r="C110" s="45" t="s">
        <v>18</v>
      </c>
      <c r="D110" s="47" t="s">
        <v>260</v>
      </c>
      <c r="E110" s="45" t="s">
        <v>157</v>
      </c>
      <c r="F110" s="47" t="s">
        <v>367</v>
      </c>
      <c r="G110" s="10" t="str">
        <f t="shared" si="3"/>
        <v>4.35/km</v>
      </c>
      <c r="H110" s="11">
        <f t="shared" si="4"/>
        <v>0.00792824074074074</v>
      </c>
      <c r="I110" s="11">
        <f>F110-INDEX($F$4:$F$1053,MATCH(D110,$D$4:$D$1053,0))</f>
        <v>0.002789351851851852</v>
      </c>
    </row>
    <row r="111" spans="1:9" ht="15" customHeight="1">
      <c r="A111" s="9">
        <v>108</v>
      </c>
      <c r="B111" s="45" t="s">
        <v>368</v>
      </c>
      <c r="C111" s="45" t="s">
        <v>369</v>
      </c>
      <c r="D111" s="47" t="s">
        <v>145</v>
      </c>
      <c r="E111" s="45" t="s">
        <v>198</v>
      </c>
      <c r="F111" s="47" t="s">
        <v>370</v>
      </c>
      <c r="G111" s="10" t="str">
        <f t="shared" si="3"/>
        <v>4.36/km</v>
      </c>
      <c r="H111" s="11">
        <f t="shared" si="4"/>
        <v>0.008020833333333335</v>
      </c>
      <c r="I111" s="11">
        <f>F111-INDEX($F$4:$F$1053,MATCH(D111,$D$4:$D$1053,0))</f>
        <v>0.006261574074074072</v>
      </c>
    </row>
    <row r="112" spans="1:9" ht="15" customHeight="1">
      <c r="A112" s="9">
        <v>109</v>
      </c>
      <c r="B112" s="45" t="s">
        <v>97</v>
      </c>
      <c r="C112" s="45" t="s">
        <v>13</v>
      </c>
      <c r="D112" s="47" t="s">
        <v>125</v>
      </c>
      <c r="E112" s="45" t="s">
        <v>202</v>
      </c>
      <c r="F112" s="47" t="s">
        <v>371</v>
      </c>
      <c r="G112" s="10" t="str">
        <f t="shared" si="3"/>
        <v>4.37/km</v>
      </c>
      <c r="H112" s="11">
        <f t="shared" si="4"/>
        <v>0.008043981481481485</v>
      </c>
      <c r="I112" s="11">
        <f>F112-INDEX($F$4:$F$1053,MATCH(D112,$D$4:$D$1053,0))</f>
        <v>0.008020833333333335</v>
      </c>
    </row>
    <row r="113" spans="1:9" ht="15" customHeight="1">
      <c r="A113" s="9">
        <v>110</v>
      </c>
      <c r="B113" s="45" t="s">
        <v>372</v>
      </c>
      <c r="C113" s="45" t="s">
        <v>373</v>
      </c>
      <c r="D113" s="47" t="s">
        <v>145</v>
      </c>
      <c r="E113" s="45" t="s">
        <v>202</v>
      </c>
      <c r="F113" s="47" t="s">
        <v>371</v>
      </c>
      <c r="G113" s="10" t="str">
        <f t="shared" si="3"/>
        <v>4.37/km</v>
      </c>
      <c r="H113" s="11">
        <f t="shared" si="4"/>
        <v>0.008043981481481485</v>
      </c>
      <c r="I113" s="11">
        <f>F113-INDEX($F$4:$F$1053,MATCH(D113,$D$4:$D$1053,0))</f>
        <v>0.006284722222222223</v>
      </c>
    </row>
    <row r="114" spans="1:9" ht="15" customHeight="1">
      <c r="A114" s="9">
        <v>111</v>
      </c>
      <c r="B114" s="45" t="s">
        <v>374</v>
      </c>
      <c r="C114" s="45" t="s">
        <v>375</v>
      </c>
      <c r="D114" s="47" t="s">
        <v>145</v>
      </c>
      <c r="E114" s="45" t="s">
        <v>230</v>
      </c>
      <c r="F114" s="47" t="s">
        <v>376</v>
      </c>
      <c r="G114" s="10" t="str">
        <f t="shared" si="3"/>
        <v>4.37/km</v>
      </c>
      <c r="H114" s="11">
        <f t="shared" si="4"/>
        <v>0.008055555555555555</v>
      </c>
      <c r="I114" s="11">
        <f>F114-INDEX($F$4:$F$1053,MATCH(D114,$D$4:$D$1053,0))</f>
        <v>0.006296296296296293</v>
      </c>
    </row>
    <row r="115" spans="1:9" ht="15" customHeight="1">
      <c r="A115" s="9">
        <v>112</v>
      </c>
      <c r="B115" s="45" t="s">
        <v>377</v>
      </c>
      <c r="C115" s="45" t="s">
        <v>22</v>
      </c>
      <c r="D115" s="47" t="s">
        <v>145</v>
      </c>
      <c r="E115" s="45" t="s">
        <v>160</v>
      </c>
      <c r="F115" s="47" t="s">
        <v>378</v>
      </c>
      <c r="G115" s="10" t="str">
        <f t="shared" si="3"/>
        <v>4.38/km</v>
      </c>
      <c r="H115" s="11">
        <f t="shared" si="4"/>
        <v>0.008229166666666666</v>
      </c>
      <c r="I115" s="11">
        <f>F115-INDEX($F$4:$F$1053,MATCH(D115,$D$4:$D$1053,0))</f>
        <v>0.006469907407407403</v>
      </c>
    </row>
    <row r="116" spans="1:9" ht="15" customHeight="1">
      <c r="A116" s="9">
        <v>113</v>
      </c>
      <c r="B116" s="45" t="s">
        <v>379</v>
      </c>
      <c r="C116" s="45" t="s">
        <v>19</v>
      </c>
      <c r="D116" s="47" t="s">
        <v>154</v>
      </c>
      <c r="E116" s="45" t="s">
        <v>230</v>
      </c>
      <c r="F116" s="47" t="s">
        <v>380</v>
      </c>
      <c r="G116" s="10" t="str">
        <f t="shared" si="3"/>
        <v>4.39/km</v>
      </c>
      <c r="H116" s="11">
        <f t="shared" si="4"/>
        <v>0.008321759259259261</v>
      </c>
      <c r="I116" s="11">
        <f>F116-INDEX($F$4:$F$1053,MATCH(D116,$D$4:$D$1053,0))</f>
        <v>0.006041666666666667</v>
      </c>
    </row>
    <row r="117" spans="1:9" ht="15" customHeight="1">
      <c r="A117" s="9">
        <v>114</v>
      </c>
      <c r="B117" s="45" t="s">
        <v>103</v>
      </c>
      <c r="C117" s="45" t="s">
        <v>12</v>
      </c>
      <c r="D117" s="47" t="s">
        <v>163</v>
      </c>
      <c r="E117" s="45" t="s">
        <v>221</v>
      </c>
      <c r="F117" s="47" t="s">
        <v>381</v>
      </c>
      <c r="G117" s="10" t="str">
        <f t="shared" si="3"/>
        <v>4.43/km</v>
      </c>
      <c r="H117" s="11">
        <f t="shared" si="4"/>
        <v>0.008634259259259262</v>
      </c>
      <c r="I117" s="11">
        <f>F117-INDEX($F$4:$F$1053,MATCH(D117,$D$4:$D$1053,0))</f>
        <v>0.005775462962962961</v>
      </c>
    </row>
    <row r="118" spans="1:9" ht="15" customHeight="1">
      <c r="A118" s="9">
        <v>115</v>
      </c>
      <c r="B118" s="45" t="s">
        <v>382</v>
      </c>
      <c r="C118" s="45" t="s">
        <v>383</v>
      </c>
      <c r="D118" s="47" t="s">
        <v>163</v>
      </c>
      <c r="E118" s="45" t="s">
        <v>108</v>
      </c>
      <c r="F118" s="47" t="s">
        <v>384</v>
      </c>
      <c r="G118" s="10" t="str">
        <f t="shared" si="3"/>
        <v>4.45/km</v>
      </c>
      <c r="H118" s="11">
        <f t="shared" si="4"/>
        <v>0.008877314814814814</v>
      </c>
      <c r="I118" s="11">
        <f>F118-INDEX($F$4:$F$1053,MATCH(D118,$D$4:$D$1053,0))</f>
        <v>0.006018518518518513</v>
      </c>
    </row>
    <row r="119" spans="1:9" ht="15" customHeight="1">
      <c r="A119" s="9">
        <v>116</v>
      </c>
      <c r="B119" s="45" t="s">
        <v>385</v>
      </c>
      <c r="C119" s="45" t="s">
        <v>55</v>
      </c>
      <c r="D119" s="47" t="s">
        <v>386</v>
      </c>
      <c r="E119" s="45" t="s">
        <v>194</v>
      </c>
      <c r="F119" s="47" t="s">
        <v>387</v>
      </c>
      <c r="G119" s="10" t="str">
        <f t="shared" si="3"/>
        <v>4.45/km</v>
      </c>
      <c r="H119" s="11">
        <f t="shared" si="4"/>
        <v>0.008888888888888887</v>
      </c>
      <c r="I119" s="11">
        <f>F119-INDEX($F$4:$F$1053,MATCH(D119,$D$4:$D$1053,0))</f>
        <v>0</v>
      </c>
    </row>
    <row r="120" spans="1:9" ht="15" customHeight="1">
      <c r="A120" s="9">
        <v>117</v>
      </c>
      <c r="B120" s="45" t="s">
        <v>388</v>
      </c>
      <c r="C120" s="45" t="s">
        <v>389</v>
      </c>
      <c r="D120" s="47" t="s">
        <v>390</v>
      </c>
      <c r="E120" s="45" t="s">
        <v>157</v>
      </c>
      <c r="F120" s="47" t="s">
        <v>391</v>
      </c>
      <c r="G120" s="10" t="str">
        <f t="shared" si="3"/>
        <v>4.45/km</v>
      </c>
      <c r="H120" s="11">
        <f t="shared" si="4"/>
        <v>0.008900462962962968</v>
      </c>
      <c r="I120" s="11">
        <f>F120-INDEX($F$4:$F$1053,MATCH(D120,$D$4:$D$1053,0))</f>
        <v>0</v>
      </c>
    </row>
    <row r="121" spans="1:9" ht="15" customHeight="1">
      <c r="A121" s="9">
        <v>118</v>
      </c>
      <c r="B121" s="45" t="s">
        <v>99</v>
      </c>
      <c r="C121" s="45" t="s">
        <v>31</v>
      </c>
      <c r="D121" s="47" t="s">
        <v>154</v>
      </c>
      <c r="E121" s="45" t="s">
        <v>131</v>
      </c>
      <c r="F121" s="47" t="s">
        <v>392</v>
      </c>
      <c r="G121" s="10" t="str">
        <f t="shared" si="3"/>
        <v>4.46/km</v>
      </c>
      <c r="H121" s="11">
        <f t="shared" si="4"/>
        <v>0.008958333333333332</v>
      </c>
      <c r="I121" s="11">
        <f>F121-INDEX($F$4:$F$1053,MATCH(D121,$D$4:$D$1053,0))</f>
        <v>0.006678240740740738</v>
      </c>
    </row>
    <row r="122" spans="1:9" ht="15" customHeight="1">
      <c r="A122" s="9">
        <v>119</v>
      </c>
      <c r="B122" s="45" t="s">
        <v>393</v>
      </c>
      <c r="C122" s="45" t="s">
        <v>40</v>
      </c>
      <c r="D122" s="47" t="s">
        <v>170</v>
      </c>
      <c r="E122" s="45" t="s">
        <v>160</v>
      </c>
      <c r="F122" s="47" t="s">
        <v>394</v>
      </c>
      <c r="G122" s="10" t="str">
        <f t="shared" si="3"/>
        <v>4.46/km</v>
      </c>
      <c r="H122" s="11">
        <f t="shared" si="4"/>
        <v>0.00899305555555556</v>
      </c>
      <c r="I122" s="11">
        <f>F122-INDEX($F$4:$F$1053,MATCH(D122,$D$4:$D$1053,0))</f>
        <v>0.006087962962962965</v>
      </c>
    </row>
    <row r="123" spans="1:9" ht="15" customHeight="1">
      <c r="A123" s="9">
        <v>120</v>
      </c>
      <c r="B123" s="45" t="s">
        <v>58</v>
      </c>
      <c r="C123" s="45" t="s">
        <v>105</v>
      </c>
      <c r="D123" s="47" t="s">
        <v>170</v>
      </c>
      <c r="E123" s="45" t="s">
        <v>395</v>
      </c>
      <c r="F123" s="47" t="s">
        <v>396</v>
      </c>
      <c r="G123" s="10" t="str">
        <f t="shared" si="3"/>
        <v>4.47/km</v>
      </c>
      <c r="H123" s="11">
        <f t="shared" si="4"/>
        <v>0.009062500000000001</v>
      </c>
      <c r="I123" s="11">
        <f>F123-INDEX($F$4:$F$1053,MATCH(D123,$D$4:$D$1053,0))</f>
        <v>0.006157407407407407</v>
      </c>
    </row>
    <row r="124" spans="1:9" ht="15" customHeight="1">
      <c r="A124" s="9">
        <v>121</v>
      </c>
      <c r="B124" s="45" t="s">
        <v>397</v>
      </c>
      <c r="C124" s="45" t="s">
        <v>113</v>
      </c>
      <c r="D124" s="47" t="s">
        <v>398</v>
      </c>
      <c r="E124" s="45" t="s">
        <v>157</v>
      </c>
      <c r="F124" s="47" t="s">
        <v>399</v>
      </c>
      <c r="G124" s="10" t="str">
        <f t="shared" si="3"/>
        <v>4.48/km</v>
      </c>
      <c r="H124" s="11">
        <f t="shared" si="4"/>
        <v>0.009108796296296295</v>
      </c>
      <c r="I124" s="11">
        <f>F124-INDEX($F$4:$F$1053,MATCH(D124,$D$4:$D$1053,0))</f>
        <v>0</v>
      </c>
    </row>
    <row r="125" spans="1:9" ht="15" customHeight="1">
      <c r="A125" s="9">
        <v>122</v>
      </c>
      <c r="B125" s="45" t="s">
        <v>400</v>
      </c>
      <c r="C125" s="45" t="s">
        <v>401</v>
      </c>
      <c r="D125" s="47" t="s">
        <v>163</v>
      </c>
      <c r="E125" s="45" t="s">
        <v>137</v>
      </c>
      <c r="F125" s="47" t="s">
        <v>402</v>
      </c>
      <c r="G125" s="10" t="str">
        <f t="shared" si="3"/>
        <v>4.48/km</v>
      </c>
      <c r="H125" s="11">
        <f t="shared" si="4"/>
        <v>0.009120370370370372</v>
      </c>
      <c r="I125" s="11">
        <f>F125-INDEX($F$4:$F$1053,MATCH(D125,$D$4:$D$1053,0))</f>
        <v>0.006261574074074072</v>
      </c>
    </row>
    <row r="126" spans="1:9" ht="15" customHeight="1">
      <c r="A126" s="23">
        <v>123</v>
      </c>
      <c r="B126" s="52" t="s">
        <v>100</v>
      </c>
      <c r="C126" s="52" t="s">
        <v>101</v>
      </c>
      <c r="D126" s="53" t="s">
        <v>390</v>
      </c>
      <c r="E126" s="52" t="s">
        <v>11</v>
      </c>
      <c r="F126" s="53" t="s">
        <v>403</v>
      </c>
      <c r="G126" s="23" t="str">
        <f t="shared" si="3"/>
        <v>4.48/km</v>
      </c>
      <c r="H126" s="24">
        <f t="shared" si="4"/>
        <v>0.009201388888888887</v>
      </c>
      <c r="I126" s="24">
        <f>F126-INDEX($F$4:$F$1053,MATCH(D126,$D$4:$D$1053,0))</f>
        <v>0.00030092592592591977</v>
      </c>
    </row>
    <row r="127" spans="1:9" ht="15" customHeight="1">
      <c r="A127" s="9">
        <v>124</v>
      </c>
      <c r="B127" s="45" t="s">
        <v>404</v>
      </c>
      <c r="C127" s="45" t="s">
        <v>84</v>
      </c>
      <c r="D127" s="47" t="s">
        <v>390</v>
      </c>
      <c r="E127" s="45" t="s">
        <v>194</v>
      </c>
      <c r="F127" s="47" t="s">
        <v>405</v>
      </c>
      <c r="G127" s="10" t="str">
        <f t="shared" si="3"/>
        <v>4.49/km</v>
      </c>
      <c r="H127" s="11">
        <f t="shared" si="4"/>
        <v>0.009259259259259262</v>
      </c>
      <c r="I127" s="11">
        <f>F127-INDEX($F$4:$F$1053,MATCH(D127,$D$4:$D$1053,0))</f>
        <v>0.00035879629629629456</v>
      </c>
    </row>
    <row r="128" spans="1:9" ht="15" customHeight="1">
      <c r="A128" s="9">
        <v>125</v>
      </c>
      <c r="B128" s="45" t="s">
        <v>406</v>
      </c>
      <c r="C128" s="45" t="s">
        <v>53</v>
      </c>
      <c r="D128" s="47" t="s">
        <v>130</v>
      </c>
      <c r="E128" s="45" t="s">
        <v>108</v>
      </c>
      <c r="F128" s="47" t="s">
        <v>407</v>
      </c>
      <c r="G128" s="10" t="str">
        <f t="shared" si="3"/>
        <v>4.51/km</v>
      </c>
      <c r="H128" s="11">
        <f t="shared" si="4"/>
        <v>0.009444444444444446</v>
      </c>
      <c r="I128" s="11">
        <f>F128-INDEX($F$4:$F$1053,MATCH(D128,$D$4:$D$1053,0))</f>
        <v>0.009247685185185185</v>
      </c>
    </row>
    <row r="129" spans="1:9" ht="15" customHeight="1">
      <c r="A129" s="23">
        <v>126</v>
      </c>
      <c r="B129" s="52" t="s">
        <v>408</v>
      </c>
      <c r="C129" s="52" t="s">
        <v>36</v>
      </c>
      <c r="D129" s="53" t="s">
        <v>260</v>
      </c>
      <c r="E129" s="52" t="s">
        <v>11</v>
      </c>
      <c r="F129" s="53" t="s">
        <v>409</v>
      </c>
      <c r="G129" s="23" t="str">
        <f t="shared" si="3"/>
        <v>4.51/km</v>
      </c>
      <c r="H129" s="24">
        <f t="shared" si="4"/>
        <v>0.009479166666666667</v>
      </c>
      <c r="I129" s="24">
        <f>F129-INDEX($F$4:$F$1053,MATCH(D129,$D$4:$D$1053,0))</f>
        <v>0.00434027777777778</v>
      </c>
    </row>
    <row r="130" spans="1:9" ht="15" customHeight="1">
      <c r="A130" s="9">
        <v>127</v>
      </c>
      <c r="B130" s="45" t="s">
        <v>106</v>
      </c>
      <c r="C130" s="45" t="s">
        <v>15</v>
      </c>
      <c r="D130" s="47" t="s">
        <v>386</v>
      </c>
      <c r="E130" s="45" t="s">
        <v>107</v>
      </c>
      <c r="F130" s="47" t="s">
        <v>410</v>
      </c>
      <c r="G130" s="10" t="str">
        <f t="shared" si="3"/>
        <v>4.52/km</v>
      </c>
      <c r="H130" s="11">
        <f t="shared" si="4"/>
        <v>0.009502314814814821</v>
      </c>
      <c r="I130" s="11">
        <f>F130-INDEX($F$4:$F$1053,MATCH(D130,$D$4:$D$1053,0))</f>
        <v>0.0006134259259259339</v>
      </c>
    </row>
    <row r="131" spans="1:9" ht="15" customHeight="1">
      <c r="A131" s="9">
        <v>128</v>
      </c>
      <c r="B131" s="45" t="s">
        <v>66</v>
      </c>
      <c r="C131" s="45" t="s">
        <v>104</v>
      </c>
      <c r="D131" s="47" t="s">
        <v>314</v>
      </c>
      <c r="E131" s="45" t="s">
        <v>131</v>
      </c>
      <c r="F131" s="47" t="s">
        <v>411</v>
      </c>
      <c r="G131" s="10" t="str">
        <f t="shared" si="3"/>
        <v>4.52/km</v>
      </c>
      <c r="H131" s="11">
        <f t="shared" si="4"/>
        <v>0.009525462962962968</v>
      </c>
      <c r="I131" s="11">
        <f>F131-INDEX($F$4:$F$1053,MATCH(D131,$D$4:$D$1053,0))</f>
        <v>0.0031365740740740763</v>
      </c>
    </row>
    <row r="132" spans="1:9" ht="15" customHeight="1">
      <c r="A132" s="9">
        <v>129</v>
      </c>
      <c r="B132" s="45" t="s">
        <v>102</v>
      </c>
      <c r="C132" s="45" t="s">
        <v>52</v>
      </c>
      <c r="D132" s="47" t="s">
        <v>201</v>
      </c>
      <c r="E132" s="45" t="s">
        <v>131</v>
      </c>
      <c r="F132" s="47" t="s">
        <v>412</v>
      </c>
      <c r="G132" s="10" t="str">
        <f aca="true" t="shared" si="5" ref="G132:G165">TEXT(INT((HOUR(F132)*3600+MINUTE(F132)*60+SECOND(F132))/$I$2/60),"0")&amp;"."&amp;TEXT(MOD((HOUR(F132)*3600+MINUTE(F132)*60+SECOND(F132))/$I$2,60),"00")&amp;"/km"</f>
        <v>4.54/km</v>
      </c>
      <c r="H132" s="11">
        <f t="shared" si="4"/>
        <v>0.009699074074074079</v>
      </c>
      <c r="I132" s="11">
        <f>F132-INDEX($F$4:$F$1053,MATCH(D132,$D$4:$D$1053,0))</f>
        <v>0.006076388888888892</v>
      </c>
    </row>
    <row r="133" spans="1:9" ht="15" customHeight="1">
      <c r="A133" s="9">
        <v>130</v>
      </c>
      <c r="B133" s="45" t="s">
        <v>413</v>
      </c>
      <c r="C133" s="45" t="s">
        <v>17</v>
      </c>
      <c r="D133" s="47" t="s">
        <v>386</v>
      </c>
      <c r="E133" s="45" t="s">
        <v>414</v>
      </c>
      <c r="F133" s="47" t="s">
        <v>415</v>
      </c>
      <c r="G133" s="10" t="str">
        <f t="shared" si="5"/>
        <v>4.58/km</v>
      </c>
      <c r="H133" s="11">
        <f t="shared" si="4"/>
        <v>0.010092592592592594</v>
      </c>
      <c r="I133" s="11">
        <f>F133-INDEX($F$4:$F$1053,MATCH(D133,$D$4:$D$1053,0))</f>
        <v>0.0012037037037037068</v>
      </c>
    </row>
    <row r="134" spans="1:9" ht="15" customHeight="1">
      <c r="A134" s="9">
        <v>131</v>
      </c>
      <c r="B134" s="45" t="s">
        <v>416</v>
      </c>
      <c r="C134" s="45" t="s">
        <v>12</v>
      </c>
      <c r="D134" s="47" t="s">
        <v>163</v>
      </c>
      <c r="E134" s="45" t="s">
        <v>77</v>
      </c>
      <c r="F134" s="47" t="s">
        <v>417</v>
      </c>
      <c r="G134" s="10" t="str">
        <f t="shared" si="5"/>
        <v>4.59/km</v>
      </c>
      <c r="H134" s="11">
        <f t="shared" si="4"/>
        <v>0.010254629629629631</v>
      </c>
      <c r="I134" s="11">
        <f>F134-INDEX($F$4:$F$1053,MATCH(D134,$D$4:$D$1053,0))</f>
        <v>0.007395833333333331</v>
      </c>
    </row>
    <row r="135" spans="1:9" ht="15" customHeight="1">
      <c r="A135" s="9">
        <v>132</v>
      </c>
      <c r="B135" s="45" t="s">
        <v>418</v>
      </c>
      <c r="C135" s="45" t="s">
        <v>115</v>
      </c>
      <c r="D135" s="47" t="s">
        <v>314</v>
      </c>
      <c r="E135" s="45" t="s">
        <v>194</v>
      </c>
      <c r="F135" s="47" t="s">
        <v>419</v>
      </c>
      <c r="G135" s="10" t="str">
        <f t="shared" si="5"/>
        <v>4.60/km</v>
      </c>
      <c r="H135" s="11">
        <f t="shared" si="4"/>
        <v>0.010289351851851855</v>
      </c>
      <c r="I135" s="11">
        <f>F135-INDEX($F$4:$F$1053,MATCH(D135,$D$4:$D$1053,0))</f>
        <v>0.003900462962962963</v>
      </c>
    </row>
    <row r="136" spans="1:9" ht="15" customHeight="1">
      <c r="A136" s="9">
        <v>133</v>
      </c>
      <c r="B136" s="45" t="s">
        <v>420</v>
      </c>
      <c r="C136" s="45" t="s">
        <v>421</v>
      </c>
      <c r="D136" s="47" t="s">
        <v>163</v>
      </c>
      <c r="E136" s="45" t="s">
        <v>230</v>
      </c>
      <c r="F136" s="47" t="s">
        <v>422</v>
      </c>
      <c r="G136" s="10" t="str">
        <f t="shared" si="5"/>
        <v>5.00/km</v>
      </c>
      <c r="H136" s="11">
        <f t="shared" si="4"/>
        <v>0.01034722222222222</v>
      </c>
      <c r="I136" s="11">
        <f>F136-INDEX($F$4:$F$1053,MATCH(D136,$D$4:$D$1053,0))</f>
        <v>0.007488425925925919</v>
      </c>
    </row>
    <row r="137" spans="1:9" ht="15" customHeight="1">
      <c r="A137" s="9">
        <v>134</v>
      </c>
      <c r="B137" s="45" t="s">
        <v>423</v>
      </c>
      <c r="C137" s="45" t="s">
        <v>424</v>
      </c>
      <c r="D137" s="47" t="s">
        <v>163</v>
      </c>
      <c r="E137" s="45" t="s">
        <v>425</v>
      </c>
      <c r="F137" s="47" t="s">
        <v>426</v>
      </c>
      <c r="G137" s="10" t="str">
        <f t="shared" si="5"/>
        <v>5.03/km</v>
      </c>
      <c r="H137" s="11">
        <f t="shared" si="4"/>
        <v>0.010613425925925925</v>
      </c>
      <c r="I137" s="11">
        <f>F137-INDEX($F$4:$F$1053,MATCH(D137,$D$4:$D$1053,0))</f>
        <v>0.007754629629629625</v>
      </c>
    </row>
    <row r="138" spans="1:9" ht="15" customHeight="1">
      <c r="A138" s="9">
        <v>135</v>
      </c>
      <c r="B138" s="45" t="s">
        <v>316</v>
      </c>
      <c r="C138" s="45" t="s">
        <v>15</v>
      </c>
      <c r="D138" s="47" t="s">
        <v>260</v>
      </c>
      <c r="E138" s="45" t="s">
        <v>176</v>
      </c>
      <c r="F138" s="47" t="s">
        <v>427</v>
      </c>
      <c r="G138" s="10" t="str">
        <f t="shared" si="5"/>
        <v>5.04/km</v>
      </c>
      <c r="H138" s="11">
        <f aca="true" t="shared" si="6" ref="H138:H165">F138-$F$4</f>
        <v>0.0106712962962963</v>
      </c>
      <c r="I138" s="11">
        <f aca="true" t="shared" si="7" ref="I138:I165">F138-INDEX($F$4:$F$1053,MATCH(D138,$D$4:$D$1053,0))</f>
        <v>0.005532407407407413</v>
      </c>
    </row>
    <row r="139" spans="1:9" ht="15" customHeight="1">
      <c r="A139" s="9">
        <v>136</v>
      </c>
      <c r="B139" s="45" t="s">
        <v>143</v>
      </c>
      <c r="C139" s="45" t="s">
        <v>14</v>
      </c>
      <c r="D139" s="47" t="s">
        <v>386</v>
      </c>
      <c r="E139" s="45" t="s">
        <v>157</v>
      </c>
      <c r="F139" s="47" t="s">
        <v>428</v>
      </c>
      <c r="G139" s="10" t="str">
        <f t="shared" si="5"/>
        <v>5.05/km</v>
      </c>
      <c r="H139" s="11">
        <f t="shared" si="6"/>
        <v>0.010775462962962962</v>
      </c>
      <c r="I139" s="11">
        <f t="shared" si="7"/>
        <v>0.0018865740740740752</v>
      </c>
    </row>
    <row r="140" spans="1:9" ht="15" customHeight="1">
      <c r="A140" s="9">
        <v>137</v>
      </c>
      <c r="B140" s="45" t="s">
        <v>49</v>
      </c>
      <c r="C140" s="45" t="s">
        <v>12</v>
      </c>
      <c r="D140" s="47" t="s">
        <v>386</v>
      </c>
      <c r="E140" s="45" t="s">
        <v>131</v>
      </c>
      <c r="F140" s="47" t="s">
        <v>429</v>
      </c>
      <c r="G140" s="10" t="str">
        <f t="shared" si="5"/>
        <v>5.06/km</v>
      </c>
      <c r="H140" s="11">
        <f t="shared" si="6"/>
        <v>0.010891203703703708</v>
      </c>
      <c r="I140" s="11">
        <f t="shared" si="7"/>
        <v>0.0020023148148148213</v>
      </c>
    </row>
    <row r="141" spans="1:9" ht="15" customHeight="1">
      <c r="A141" s="9">
        <v>138</v>
      </c>
      <c r="B141" s="45" t="s">
        <v>51</v>
      </c>
      <c r="C141" s="45" t="s">
        <v>32</v>
      </c>
      <c r="D141" s="47" t="s">
        <v>125</v>
      </c>
      <c r="E141" s="45" t="s">
        <v>176</v>
      </c>
      <c r="F141" s="47" t="s">
        <v>430</v>
      </c>
      <c r="G141" s="10" t="str">
        <f t="shared" si="5"/>
        <v>5.06/km</v>
      </c>
      <c r="H141" s="11">
        <f t="shared" si="6"/>
        <v>0.010914351851851856</v>
      </c>
      <c r="I141" s="11">
        <f t="shared" si="7"/>
        <v>0.010891203703703705</v>
      </c>
    </row>
    <row r="142" spans="1:9" ht="15" customHeight="1">
      <c r="A142" s="9">
        <v>139</v>
      </c>
      <c r="B142" s="45" t="s">
        <v>431</v>
      </c>
      <c r="C142" s="45" t="s">
        <v>432</v>
      </c>
      <c r="D142" s="47" t="s">
        <v>433</v>
      </c>
      <c r="E142" s="45" t="s">
        <v>160</v>
      </c>
      <c r="F142" s="47" t="s">
        <v>434</v>
      </c>
      <c r="G142" s="10" t="str">
        <f t="shared" si="5"/>
        <v>5.07/km</v>
      </c>
      <c r="H142" s="11">
        <f t="shared" si="6"/>
        <v>0.011041666666666668</v>
      </c>
      <c r="I142" s="11">
        <f t="shared" si="7"/>
        <v>0</v>
      </c>
    </row>
    <row r="143" spans="1:9" ht="15" customHeight="1">
      <c r="A143" s="9">
        <v>140</v>
      </c>
      <c r="B143" s="45" t="s">
        <v>109</v>
      </c>
      <c r="C143" s="45" t="s">
        <v>20</v>
      </c>
      <c r="D143" s="47" t="s">
        <v>170</v>
      </c>
      <c r="E143" s="45" t="s">
        <v>77</v>
      </c>
      <c r="F143" s="47" t="s">
        <v>434</v>
      </c>
      <c r="G143" s="10" t="str">
        <f t="shared" si="5"/>
        <v>5.07/km</v>
      </c>
      <c r="H143" s="11">
        <f t="shared" si="6"/>
        <v>0.011041666666666668</v>
      </c>
      <c r="I143" s="11">
        <f t="shared" si="7"/>
        <v>0.008136574074074074</v>
      </c>
    </row>
    <row r="144" spans="1:9" ht="15" customHeight="1">
      <c r="A144" s="9">
        <v>141</v>
      </c>
      <c r="B144" s="45" t="s">
        <v>435</v>
      </c>
      <c r="C144" s="45" t="s">
        <v>216</v>
      </c>
      <c r="D144" s="47" t="s">
        <v>130</v>
      </c>
      <c r="E144" s="45" t="s">
        <v>167</v>
      </c>
      <c r="F144" s="47" t="s">
        <v>436</v>
      </c>
      <c r="G144" s="10" t="str">
        <f t="shared" si="5"/>
        <v>5.08/km</v>
      </c>
      <c r="H144" s="11">
        <f t="shared" si="6"/>
        <v>0.011087962962962966</v>
      </c>
      <c r="I144" s="11">
        <f t="shared" si="7"/>
        <v>0.010891203703703705</v>
      </c>
    </row>
    <row r="145" spans="1:9" ht="15" customHeight="1">
      <c r="A145" s="9">
        <v>142</v>
      </c>
      <c r="B145" s="45" t="s">
        <v>437</v>
      </c>
      <c r="C145" s="45" t="s">
        <v>12</v>
      </c>
      <c r="D145" s="47" t="s">
        <v>260</v>
      </c>
      <c r="E145" s="45" t="s">
        <v>160</v>
      </c>
      <c r="F145" s="47" t="s">
        <v>438</v>
      </c>
      <c r="G145" s="10" t="str">
        <f t="shared" si="5"/>
        <v>5.14/km</v>
      </c>
      <c r="H145" s="11">
        <f t="shared" si="6"/>
        <v>0.011666666666666669</v>
      </c>
      <c r="I145" s="11">
        <f t="shared" si="7"/>
        <v>0.006527777777777782</v>
      </c>
    </row>
    <row r="146" spans="1:9" ht="15" customHeight="1">
      <c r="A146" s="9">
        <v>143</v>
      </c>
      <c r="B146" s="45" t="s">
        <v>439</v>
      </c>
      <c r="C146" s="45" t="s">
        <v>440</v>
      </c>
      <c r="D146" s="47" t="s">
        <v>267</v>
      </c>
      <c r="E146" s="45" t="s">
        <v>157</v>
      </c>
      <c r="F146" s="47" t="s">
        <v>441</v>
      </c>
      <c r="G146" s="10" t="str">
        <f t="shared" si="5"/>
        <v>5.15/km</v>
      </c>
      <c r="H146" s="11">
        <f t="shared" si="6"/>
        <v>0.011782407407407408</v>
      </c>
      <c r="I146" s="11">
        <f t="shared" si="7"/>
        <v>0.006423611111111113</v>
      </c>
    </row>
    <row r="147" spans="1:9" ht="15" customHeight="1">
      <c r="A147" s="9">
        <v>144</v>
      </c>
      <c r="B147" s="45" t="s">
        <v>178</v>
      </c>
      <c r="C147" s="45" t="s">
        <v>39</v>
      </c>
      <c r="D147" s="47" t="s">
        <v>442</v>
      </c>
      <c r="E147" s="45" t="s">
        <v>176</v>
      </c>
      <c r="F147" s="47" t="s">
        <v>443</v>
      </c>
      <c r="G147" s="10" t="str">
        <f t="shared" si="5"/>
        <v>5.16/km</v>
      </c>
      <c r="H147" s="11">
        <f t="shared" si="6"/>
        <v>0.011851851851851853</v>
      </c>
      <c r="I147" s="11">
        <f t="shared" si="7"/>
        <v>0</v>
      </c>
    </row>
    <row r="148" spans="1:9" ht="15" customHeight="1">
      <c r="A148" s="9">
        <v>145</v>
      </c>
      <c r="B148" s="45" t="s">
        <v>444</v>
      </c>
      <c r="C148" s="45" t="s">
        <v>86</v>
      </c>
      <c r="D148" s="47" t="s">
        <v>154</v>
      </c>
      <c r="E148" s="45" t="s">
        <v>131</v>
      </c>
      <c r="F148" s="47" t="s">
        <v>445</v>
      </c>
      <c r="G148" s="10" t="str">
        <f t="shared" si="5"/>
        <v>5.17/km</v>
      </c>
      <c r="H148" s="11">
        <f t="shared" si="6"/>
        <v>0.011956018518518519</v>
      </c>
      <c r="I148" s="11">
        <f t="shared" si="7"/>
        <v>0.009675925925925925</v>
      </c>
    </row>
    <row r="149" spans="1:9" ht="15" customHeight="1">
      <c r="A149" s="9">
        <v>146</v>
      </c>
      <c r="B149" s="45" t="s">
        <v>114</v>
      </c>
      <c r="C149" s="45" t="s">
        <v>36</v>
      </c>
      <c r="D149" s="47" t="s">
        <v>163</v>
      </c>
      <c r="E149" s="45" t="s">
        <v>202</v>
      </c>
      <c r="F149" s="47" t="s">
        <v>446</v>
      </c>
      <c r="G149" s="10" t="str">
        <f t="shared" si="5"/>
        <v>5.20/km</v>
      </c>
      <c r="H149" s="11">
        <f t="shared" si="6"/>
        <v>0.012303240740740743</v>
      </c>
      <c r="I149" s="11">
        <f t="shared" si="7"/>
        <v>0.009444444444444443</v>
      </c>
    </row>
    <row r="150" spans="1:9" ht="15" customHeight="1">
      <c r="A150" s="9">
        <v>147</v>
      </c>
      <c r="B150" s="45" t="s">
        <v>66</v>
      </c>
      <c r="C150" s="45" t="s">
        <v>15</v>
      </c>
      <c r="D150" s="47" t="s">
        <v>260</v>
      </c>
      <c r="E150" s="45" t="s">
        <v>194</v>
      </c>
      <c r="F150" s="47" t="s">
        <v>447</v>
      </c>
      <c r="G150" s="10" t="str">
        <f t="shared" si="5"/>
        <v>5.21/km</v>
      </c>
      <c r="H150" s="11">
        <f t="shared" si="6"/>
        <v>0.012349537037037037</v>
      </c>
      <c r="I150" s="11">
        <f t="shared" si="7"/>
        <v>0.00721064814814815</v>
      </c>
    </row>
    <row r="151" spans="1:9" ht="15" customHeight="1">
      <c r="A151" s="9">
        <v>148</v>
      </c>
      <c r="B151" s="45" t="s">
        <v>448</v>
      </c>
      <c r="C151" s="45" t="s">
        <v>98</v>
      </c>
      <c r="D151" s="47" t="s">
        <v>314</v>
      </c>
      <c r="E151" s="45" t="s">
        <v>230</v>
      </c>
      <c r="F151" s="47" t="s">
        <v>449</v>
      </c>
      <c r="G151" s="10" t="str">
        <f t="shared" si="5"/>
        <v>5.21/km</v>
      </c>
      <c r="H151" s="11">
        <f t="shared" si="6"/>
        <v>0.012361111111111111</v>
      </c>
      <c r="I151" s="11">
        <f t="shared" si="7"/>
        <v>0.005972222222222219</v>
      </c>
    </row>
    <row r="152" spans="1:9" ht="15" customHeight="1">
      <c r="A152" s="9">
        <v>149</v>
      </c>
      <c r="B152" s="45" t="s">
        <v>450</v>
      </c>
      <c r="C152" s="45" t="s">
        <v>115</v>
      </c>
      <c r="D152" s="47" t="s">
        <v>433</v>
      </c>
      <c r="E152" s="45" t="s">
        <v>230</v>
      </c>
      <c r="F152" s="47" t="s">
        <v>451</v>
      </c>
      <c r="G152" s="10" t="str">
        <f t="shared" si="5"/>
        <v>5.31/km</v>
      </c>
      <c r="H152" s="11">
        <f t="shared" si="6"/>
        <v>0.013298611111111115</v>
      </c>
      <c r="I152" s="11">
        <f t="shared" si="7"/>
        <v>0.002256944444444447</v>
      </c>
    </row>
    <row r="153" spans="1:9" ht="15" customHeight="1">
      <c r="A153" s="9">
        <v>150</v>
      </c>
      <c r="B153" s="45" t="s">
        <v>452</v>
      </c>
      <c r="C153" s="45" t="s">
        <v>453</v>
      </c>
      <c r="D153" s="47" t="s">
        <v>260</v>
      </c>
      <c r="E153" s="45" t="s">
        <v>77</v>
      </c>
      <c r="F153" s="47" t="s">
        <v>454</v>
      </c>
      <c r="G153" s="10" t="str">
        <f t="shared" si="5"/>
        <v>5.31/km</v>
      </c>
      <c r="H153" s="11">
        <f t="shared" si="6"/>
        <v>0.013333333333333336</v>
      </c>
      <c r="I153" s="11">
        <f t="shared" si="7"/>
        <v>0.008194444444444449</v>
      </c>
    </row>
    <row r="154" spans="1:9" ht="15" customHeight="1">
      <c r="A154" s="9">
        <v>151</v>
      </c>
      <c r="B154" s="45" t="s">
        <v>455</v>
      </c>
      <c r="C154" s="45" t="s">
        <v>456</v>
      </c>
      <c r="D154" s="47" t="s">
        <v>433</v>
      </c>
      <c r="E154" s="45" t="s">
        <v>230</v>
      </c>
      <c r="F154" s="47" t="s">
        <v>457</v>
      </c>
      <c r="G154" s="10" t="str">
        <f t="shared" si="5"/>
        <v>5.35/km</v>
      </c>
      <c r="H154" s="11">
        <f t="shared" si="6"/>
        <v>0.013703703703703704</v>
      </c>
      <c r="I154" s="11">
        <f t="shared" si="7"/>
        <v>0.0026620370370370357</v>
      </c>
    </row>
    <row r="155" spans="1:9" ht="15" customHeight="1">
      <c r="A155" s="9">
        <v>152</v>
      </c>
      <c r="B155" s="45" t="s">
        <v>458</v>
      </c>
      <c r="C155" s="45" t="s">
        <v>87</v>
      </c>
      <c r="D155" s="47" t="s">
        <v>386</v>
      </c>
      <c r="E155" s="45" t="s">
        <v>459</v>
      </c>
      <c r="F155" s="47" t="s">
        <v>460</v>
      </c>
      <c r="G155" s="10" t="str">
        <f t="shared" si="5"/>
        <v>5.37/km</v>
      </c>
      <c r="H155" s="11">
        <f t="shared" si="6"/>
        <v>0.01393518518518519</v>
      </c>
      <c r="I155" s="11">
        <f t="shared" si="7"/>
        <v>0.005046296296296302</v>
      </c>
    </row>
    <row r="156" spans="1:9" ht="15" customHeight="1">
      <c r="A156" s="9">
        <v>153</v>
      </c>
      <c r="B156" s="45" t="s">
        <v>461</v>
      </c>
      <c r="C156" s="45" t="s">
        <v>118</v>
      </c>
      <c r="D156" s="47" t="s">
        <v>214</v>
      </c>
      <c r="E156" s="45" t="s">
        <v>230</v>
      </c>
      <c r="F156" s="47" t="s">
        <v>462</v>
      </c>
      <c r="G156" s="10" t="str">
        <f t="shared" si="5"/>
        <v>5.42/km</v>
      </c>
      <c r="H156" s="11">
        <f t="shared" si="6"/>
        <v>0.014363425925925925</v>
      </c>
      <c r="I156" s="11">
        <f t="shared" si="7"/>
        <v>0.010428240740740741</v>
      </c>
    </row>
    <row r="157" spans="1:9" ht="15" customHeight="1">
      <c r="A157" s="9">
        <v>154</v>
      </c>
      <c r="B157" s="45" t="s">
        <v>463</v>
      </c>
      <c r="C157" s="45" t="s">
        <v>54</v>
      </c>
      <c r="D157" s="47" t="s">
        <v>267</v>
      </c>
      <c r="E157" s="45" t="s">
        <v>425</v>
      </c>
      <c r="F157" s="47" t="s">
        <v>464</v>
      </c>
      <c r="G157" s="10" t="str">
        <f t="shared" si="5"/>
        <v>5.43/km</v>
      </c>
      <c r="H157" s="11">
        <f t="shared" si="6"/>
        <v>0.014467592592592594</v>
      </c>
      <c r="I157" s="11">
        <f t="shared" si="7"/>
        <v>0.009108796296296299</v>
      </c>
    </row>
    <row r="158" spans="1:9" ht="15" customHeight="1">
      <c r="A158" s="9">
        <v>155</v>
      </c>
      <c r="B158" s="45" t="s">
        <v>465</v>
      </c>
      <c r="C158" s="45" t="s">
        <v>64</v>
      </c>
      <c r="D158" s="47" t="s">
        <v>433</v>
      </c>
      <c r="E158" s="45" t="s">
        <v>239</v>
      </c>
      <c r="F158" s="47" t="s">
        <v>466</v>
      </c>
      <c r="G158" s="10" t="str">
        <f t="shared" si="5"/>
        <v>5.51/km</v>
      </c>
      <c r="H158" s="11">
        <f t="shared" si="6"/>
        <v>0.0153125</v>
      </c>
      <c r="I158" s="11">
        <f t="shared" si="7"/>
        <v>0.004270833333333331</v>
      </c>
    </row>
    <row r="159" spans="1:9" ht="15" customHeight="1">
      <c r="A159" s="9">
        <v>156</v>
      </c>
      <c r="B159" s="45" t="s">
        <v>110</v>
      </c>
      <c r="C159" s="45" t="s">
        <v>86</v>
      </c>
      <c r="D159" s="47" t="s">
        <v>145</v>
      </c>
      <c r="E159" s="45" t="s">
        <v>131</v>
      </c>
      <c r="F159" s="47" t="s">
        <v>467</v>
      </c>
      <c r="G159" s="10" t="str">
        <f t="shared" si="5"/>
        <v>5.55/km</v>
      </c>
      <c r="H159" s="11">
        <f t="shared" si="6"/>
        <v>0.015717592592592596</v>
      </c>
      <c r="I159" s="11">
        <f t="shared" si="7"/>
        <v>0.013958333333333333</v>
      </c>
    </row>
    <row r="160" spans="1:9" ht="15" customHeight="1">
      <c r="A160" s="9">
        <v>157</v>
      </c>
      <c r="B160" s="45" t="s">
        <v>468</v>
      </c>
      <c r="C160" s="45" t="s">
        <v>469</v>
      </c>
      <c r="D160" s="47" t="s">
        <v>267</v>
      </c>
      <c r="E160" s="45" t="s">
        <v>202</v>
      </c>
      <c r="F160" s="47" t="s">
        <v>470</v>
      </c>
      <c r="G160" s="10" t="str">
        <f t="shared" si="5"/>
        <v>5.57/km</v>
      </c>
      <c r="H160" s="11">
        <f t="shared" si="6"/>
        <v>0.01583333333333333</v>
      </c>
      <c r="I160" s="11">
        <f t="shared" si="7"/>
        <v>0.010474537037037036</v>
      </c>
    </row>
    <row r="161" spans="1:9" ht="15" customHeight="1">
      <c r="A161" s="9">
        <v>158</v>
      </c>
      <c r="B161" s="45" t="s">
        <v>471</v>
      </c>
      <c r="C161" s="45" t="s">
        <v>12</v>
      </c>
      <c r="D161" s="47" t="s">
        <v>163</v>
      </c>
      <c r="E161" s="45" t="s">
        <v>137</v>
      </c>
      <c r="F161" s="47" t="s">
        <v>472</v>
      </c>
      <c r="G161" s="10" t="str">
        <f t="shared" si="5"/>
        <v>5.57/km</v>
      </c>
      <c r="H161" s="11">
        <f t="shared" si="6"/>
        <v>0.015891203703703706</v>
      </c>
      <c r="I161" s="11">
        <f t="shared" si="7"/>
        <v>0.013032407407407406</v>
      </c>
    </row>
    <row r="162" spans="1:9" ht="15" customHeight="1">
      <c r="A162" s="9">
        <v>159</v>
      </c>
      <c r="B162" s="45" t="s">
        <v>63</v>
      </c>
      <c r="C162" s="45" t="s">
        <v>105</v>
      </c>
      <c r="D162" s="47" t="s">
        <v>145</v>
      </c>
      <c r="E162" s="45" t="s">
        <v>131</v>
      </c>
      <c r="F162" s="47" t="s">
        <v>473</v>
      </c>
      <c r="G162" s="10" t="str">
        <f t="shared" si="5"/>
        <v>6.06/km</v>
      </c>
      <c r="H162" s="11">
        <f t="shared" si="6"/>
        <v>0.016770833333333332</v>
      </c>
      <c r="I162" s="11">
        <f t="shared" si="7"/>
        <v>0.01501157407407407</v>
      </c>
    </row>
    <row r="163" spans="1:9" ht="15" customHeight="1">
      <c r="A163" s="9">
        <v>160</v>
      </c>
      <c r="B163" s="45" t="s">
        <v>474</v>
      </c>
      <c r="C163" s="45" t="s">
        <v>15</v>
      </c>
      <c r="D163" s="47" t="s">
        <v>170</v>
      </c>
      <c r="E163" s="45" t="s">
        <v>194</v>
      </c>
      <c r="F163" s="47" t="s">
        <v>475</v>
      </c>
      <c r="G163" s="10" t="str">
        <f t="shared" si="5"/>
        <v>6.10/km</v>
      </c>
      <c r="H163" s="11">
        <f t="shared" si="6"/>
        <v>0.01715277777777778</v>
      </c>
      <c r="I163" s="11">
        <f t="shared" si="7"/>
        <v>0.014247685185185186</v>
      </c>
    </row>
    <row r="164" spans="1:9" ht="15" customHeight="1">
      <c r="A164" s="9">
        <v>161</v>
      </c>
      <c r="B164" s="45" t="s">
        <v>112</v>
      </c>
      <c r="C164" s="45" t="s">
        <v>40</v>
      </c>
      <c r="D164" s="47" t="s">
        <v>386</v>
      </c>
      <c r="E164" s="45" t="s">
        <v>77</v>
      </c>
      <c r="F164" s="47" t="s">
        <v>476</v>
      </c>
      <c r="G164" s="10" t="str">
        <f t="shared" si="5"/>
        <v>6.13/km</v>
      </c>
      <c r="H164" s="11">
        <f t="shared" si="6"/>
        <v>0.017372685185185185</v>
      </c>
      <c r="I164" s="11">
        <f t="shared" si="7"/>
        <v>0.008483796296296298</v>
      </c>
    </row>
    <row r="165" spans="1:9" ht="15" customHeight="1">
      <c r="A165" s="12">
        <v>162</v>
      </c>
      <c r="B165" s="46" t="s">
        <v>477</v>
      </c>
      <c r="C165" s="46" t="s">
        <v>20</v>
      </c>
      <c r="D165" s="48" t="s">
        <v>170</v>
      </c>
      <c r="E165" s="46" t="s">
        <v>194</v>
      </c>
      <c r="F165" s="48" t="s">
        <v>478</v>
      </c>
      <c r="G165" s="13" t="str">
        <f t="shared" si="5"/>
        <v>6.13/km</v>
      </c>
      <c r="H165" s="14">
        <f t="shared" si="6"/>
        <v>0.017395833333333333</v>
      </c>
      <c r="I165" s="14">
        <f t="shared" si="7"/>
        <v>0.014490740740740738</v>
      </c>
    </row>
  </sheetData>
  <autoFilter ref="A3:I16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7" t="str">
        <f>Individuale!A1</f>
        <v>Giro della Sabina 37ª edizione</v>
      </c>
      <c r="B1" s="38"/>
      <c r="C1" s="39"/>
    </row>
    <row r="2" spans="1:3" ht="33" customHeight="1">
      <c r="A2" s="40" t="str">
        <f>Individuale!A2&amp;" km. "&amp;Individuale!I2</f>
        <v>Atina (FR) Italia - Sabato 07/08/2010 km. 8,4</v>
      </c>
      <c r="B2" s="41"/>
      <c r="C2" s="42"/>
    </row>
    <row r="3" spans="1:3" ht="24.75" customHeight="1">
      <c r="A3" s="25" t="s">
        <v>1</v>
      </c>
      <c r="B3" s="26" t="s">
        <v>5</v>
      </c>
      <c r="C3" s="26" t="s">
        <v>10</v>
      </c>
    </row>
    <row r="4" spans="1:3" ht="15" customHeight="1">
      <c r="A4" s="49">
        <v>1</v>
      </c>
      <c r="B4" s="54" t="s">
        <v>230</v>
      </c>
      <c r="C4" s="57">
        <v>16</v>
      </c>
    </row>
    <row r="5" spans="1:3" ht="15" customHeight="1">
      <c r="A5" s="50">
        <v>2</v>
      </c>
      <c r="B5" s="55" t="s">
        <v>194</v>
      </c>
      <c r="C5" s="58">
        <v>14</v>
      </c>
    </row>
    <row r="6" spans="1:3" ht="15" customHeight="1">
      <c r="A6" s="50">
        <v>3</v>
      </c>
      <c r="B6" s="55" t="s">
        <v>176</v>
      </c>
      <c r="C6" s="58">
        <v>13</v>
      </c>
    </row>
    <row r="7" spans="1:3" ht="15" customHeight="1">
      <c r="A7" s="50">
        <v>4</v>
      </c>
      <c r="B7" s="55" t="s">
        <v>160</v>
      </c>
      <c r="C7" s="58">
        <v>12</v>
      </c>
    </row>
    <row r="8" spans="1:3" ht="15" customHeight="1">
      <c r="A8" s="50">
        <v>5</v>
      </c>
      <c r="B8" s="55" t="s">
        <v>131</v>
      </c>
      <c r="C8" s="58">
        <v>12</v>
      </c>
    </row>
    <row r="9" spans="1:3" ht="15" customHeight="1">
      <c r="A9" s="50">
        <v>6</v>
      </c>
      <c r="B9" s="55" t="s">
        <v>137</v>
      </c>
      <c r="C9" s="58">
        <v>10</v>
      </c>
    </row>
    <row r="10" spans="1:3" ht="15" customHeight="1">
      <c r="A10" s="50">
        <v>7</v>
      </c>
      <c r="B10" s="55" t="s">
        <v>157</v>
      </c>
      <c r="C10" s="58">
        <v>10</v>
      </c>
    </row>
    <row r="11" spans="1:3" ht="15" customHeight="1">
      <c r="A11" s="50">
        <v>8</v>
      </c>
      <c r="B11" s="55" t="s">
        <v>77</v>
      </c>
      <c r="C11" s="58">
        <v>9</v>
      </c>
    </row>
    <row r="12" spans="1:3" ht="15" customHeight="1">
      <c r="A12" s="50">
        <v>9</v>
      </c>
      <c r="B12" s="55" t="s">
        <v>202</v>
      </c>
      <c r="C12" s="58">
        <v>9</v>
      </c>
    </row>
    <row r="13" spans="1:3" ht="15" customHeight="1">
      <c r="A13" s="50">
        <v>10</v>
      </c>
      <c r="B13" s="55" t="s">
        <v>107</v>
      </c>
      <c r="C13" s="58">
        <v>5</v>
      </c>
    </row>
    <row r="14" spans="1:3" ht="15" customHeight="1">
      <c r="A14" s="50">
        <v>11</v>
      </c>
      <c r="B14" s="55" t="s">
        <v>198</v>
      </c>
      <c r="C14" s="58">
        <v>5</v>
      </c>
    </row>
    <row r="15" spans="1:3" ht="15" customHeight="1">
      <c r="A15" s="50">
        <v>12</v>
      </c>
      <c r="B15" s="55" t="s">
        <v>185</v>
      </c>
      <c r="C15" s="58">
        <v>4</v>
      </c>
    </row>
    <row r="16" spans="1:3" ht="15" customHeight="1">
      <c r="A16" s="50">
        <v>13</v>
      </c>
      <c r="B16" s="55" t="s">
        <v>167</v>
      </c>
      <c r="C16" s="58">
        <v>4</v>
      </c>
    </row>
    <row r="17" spans="1:3" ht="15" customHeight="1">
      <c r="A17" s="50">
        <v>14</v>
      </c>
      <c r="B17" s="55" t="s">
        <v>71</v>
      </c>
      <c r="C17" s="58">
        <v>3</v>
      </c>
    </row>
    <row r="18" spans="1:3" ht="15" customHeight="1">
      <c r="A18" s="27">
        <v>15</v>
      </c>
      <c r="B18" s="28" t="s">
        <v>11</v>
      </c>
      <c r="C18" s="29">
        <v>2</v>
      </c>
    </row>
    <row r="19" spans="1:3" ht="15" customHeight="1">
      <c r="A19" s="50">
        <v>16</v>
      </c>
      <c r="B19" s="55" t="s">
        <v>47</v>
      </c>
      <c r="C19" s="58">
        <v>2</v>
      </c>
    </row>
    <row r="20" spans="1:3" ht="15" customHeight="1">
      <c r="A20" s="50">
        <v>17</v>
      </c>
      <c r="B20" s="55" t="s">
        <v>425</v>
      </c>
      <c r="C20" s="58">
        <v>2</v>
      </c>
    </row>
    <row r="21" spans="1:3" ht="15" customHeight="1">
      <c r="A21" s="50">
        <v>18</v>
      </c>
      <c r="B21" s="55" t="s">
        <v>108</v>
      </c>
      <c r="C21" s="58">
        <v>2</v>
      </c>
    </row>
    <row r="22" spans="1:3" ht="15" customHeight="1">
      <c r="A22" s="50">
        <v>19</v>
      </c>
      <c r="B22" s="55" t="s">
        <v>89</v>
      </c>
      <c r="C22" s="58">
        <v>2</v>
      </c>
    </row>
    <row r="23" spans="1:3" ht="15" customHeight="1">
      <c r="A23" s="50">
        <v>20</v>
      </c>
      <c r="B23" s="55" t="s">
        <v>164</v>
      </c>
      <c r="C23" s="58">
        <v>2</v>
      </c>
    </row>
    <row r="24" spans="1:3" ht="15" customHeight="1">
      <c r="A24" s="50">
        <v>21</v>
      </c>
      <c r="B24" s="55" t="s">
        <v>43</v>
      </c>
      <c r="C24" s="58">
        <v>2</v>
      </c>
    </row>
    <row r="25" spans="1:3" ht="15" customHeight="1">
      <c r="A25" s="50">
        <v>22</v>
      </c>
      <c r="B25" s="55" t="s">
        <v>250</v>
      </c>
      <c r="C25" s="58">
        <v>2</v>
      </c>
    </row>
    <row r="26" spans="1:3" ht="15" customHeight="1">
      <c r="A26" s="50">
        <v>23</v>
      </c>
      <c r="B26" s="55" t="s">
        <v>221</v>
      </c>
      <c r="C26" s="58">
        <v>2</v>
      </c>
    </row>
    <row r="27" spans="1:3" ht="15" customHeight="1">
      <c r="A27" s="50">
        <v>24</v>
      </c>
      <c r="B27" s="55" t="s">
        <v>239</v>
      </c>
      <c r="C27" s="58">
        <v>2</v>
      </c>
    </row>
    <row r="28" spans="1:3" ht="15" customHeight="1">
      <c r="A28" s="50">
        <v>25</v>
      </c>
      <c r="B28" s="55" t="s">
        <v>146</v>
      </c>
      <c r="C28" s="58">
        <v>1</v>
      </c>
    </row>
    <row r="29" spans="1:3" ht="15" customHeight="1">
      <c r="A29" s="50">
        <v>26</v>
      </c>
      <c r="B29" s="55" t="s">
        <v>289</v>
      </c>
      <c r="C29" s="58">
        <v>1</v>
      </c>
    </row>
    <row r="30" spans="1:3" ht="15" customHeight="1">
      <c r="A30" s="50">
        <v>27</v>
      </c>
      <c r="B30" s="55" t="s">
        <v>353</v>
      </c>
      <c r="C30" s="58">
        <v>1</v>
      </c>
    </row>
    <row r="31" spans="1:3" ht="15" customHeight="1">
      <c r="A31" s="50">
        <v>28</v>
      </c>
      <c r="B31" s="55" t="s">
        <v>320</v>
      </c>
      <c r="C31" s="58">
        <v>1</v>
      </c>
    </row>
    <row r="32" spans="1:3" ht="15" customHeight="1">
      <c r="A32" s="50">
        <v>29</v>
      </c>
      <c r="B32" s="55" t="s">
        <v>395</v>
      </c>
      <c r="C32" s="58">
        <v>1</v>
      </c>
    </row>
    <row r="33" spans="1:3" ht="15" customHeight="1">
      <c r="A33" s="50">
        <v>30</v>
      </c>
      <c r="B33" s="55" t="s">
        <v>459</v>
      </c>
      <c r="C33" s="58">
        <v>1</v>
      </c>
    </row>
    <row r="34" spans="1:3" ht="15" customHeight="1">
      <c r="A34" s="50">
        <v>31</v>
      </c>
      <c r="B34" s="55" t="s">
        <v>171</v>
      </c>
      <c r="C34" s="58">
        <v>1</v>
      </c>
    </row>
    <row r="35" spans="1:3" ht="15" customHeight="1">
      <c r="A35" s="50">
        <v>32</v>
      </c>
      <c r="B35" s="55" t="s">
        <v>140</v>
      </c>
      <c r="C35" s="58">
        <v>1</v>
      </c>
    </row>
    <row r="36" spans="1:3" ht="15" customHeight="1">
      <c r="A36" s="50">
        <v>33</v>
      </c>
      <c r="B36" s="55" t="s">
        <v>365</v>
      </c>
      <c r="C36" s="58">
        <v>1</v>
      </c>
    </row>
    <row r="37" spans="1:3" ht="15" customHeight="1">
      <c r="A37" s="50">
        <v>34</v>
      </c>
      <c r="B37" s="55" t="s">
        <v>183</v>
      </c>
      <c r="C37" s="58">
        <v>1</v>
      </c>
    </row>
    <row r="38" spans="1:3" ht="15" customHeight="1">
      <c r="A38" s="50">
        <v>35</v>
      </c>
      <c r="B38" s="55" t="s">
        <v>268</v>
      </c>
      <c r="C38" s="58">
        <v>1</v>
      </c>
    </row>
    <row r="39" spans="1:3" ht="15" customHeight="1">
      <c r="A39" s="50">
        <v>36</v>
      </c>
      <c r="B39" s="55" t="s">
        <v>42</v>
      </c>
      <c r="C39" s="58">
        <v>1</v>
      </c>
    </row>
    <row r="40" spans="1:3" ht="15" customHeight="1">
      <c r="A40" s="50">
        <v>37</v>
      </c>
      <c r="B40" s="55" t="s">
        <v>149</v>
      </c>
      <c r="C40" s="58">
        <v>1</v>
      </c>
    </row>
    <row r="41" spans="1:3" ht="15" customHeight="1">
      <c r="A41" s="50">
        <v>38</v>
      </c>
      <c r="B41" s="55" t="s">
        <v>46</v>
      </c>
      <c r="C41" s="58">
        <v>1</v>
      </c>
    </row>
    <row r="42" spans="1:3" ht="15" customHeight="1">
      <c r="A42" s="50">
        <v>39</v>
      </c>
      <c r="B42" s="55" t="s">
        <v>48</v>
      </c>
      <c r="C42" s="58">
        <v>1</v>
      </c>
    </row>
    <row r="43" spans="1:3" ht="15" customHeight="1">
      <c r="A43" s="51">
        <v>40</v>
      </c>
      <c r="B43" s="56" t="s">
        <v>414</v>
      </c>
      <c r="C43" s="59">
        <v>1</v>
      </c>
    </row>
    <row r="44" ht="12.75">
      <c r="C44" s="4">
        <f>SUM(C4:C43)</f>
        <v>162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2010-09-17T11:49:54Z</dcterms:modified>
  <cp:category/>
  <cp:version/>
  <cp:contentType/>
  <cp:contentStatus/>
</cp:coreProperties>
</file>