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'Individuale'!$A$4:$I$158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<sst xmlns="http://schemas.openxmlformats.org/spreadsheetml/2006/main" count="677" uniqueCount="315">
  <si>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</si>
  <si>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</si>
  <si>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</si>
  <si>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</si>
  <si>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</si>
  <si>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</si>
  <si>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</si>
  <si>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</si>
  <si>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</si>
  <si>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MARCO</t>
  </si>
  <si>
    <t>FRANCESCO</t>
  </si>
  <si>
    <t>CLAUDIO</t>
  </si>
  <si>
    <t>MASSIMILIANO</t>
  </si>
  <si>
    <t>GIOVANNI</t>
  </si>
  <si>
    <t>BRUNO</t>
  </si>
  <si>
    <t>MAURIZIO</t>
  </si>
  <si>
    <t>PAOLO</t>
  </si>
  <si>
    <t>LUCA</t>
  </si>
  <si>
    <t>ANGELO</t>
  </si>
  <si>
    <t>A.S.D. PODISTICA SOLIDARIETA'</t>
  </si>
  <si>
    <t>SALVATORE</t>
  </si>
  <si>
    <t>STEFANO</t>
  </si>
  <si>
    <t>ROBERTO</t>
  </si>
  <si>
    <t>FABRIZIO</t>
  </si>
  <si>
    <t>MASSIMO</t>
  </si>
  <si>
    <t>UMBERTO</t>
  </si>
  <si>
    <t>ALESSANDRO</t>
  </si>
  <si>
    <t>DANIELE</t>
  </si>
  <si>
    <t>SILVIA</t>
  </si>
  <si>
    <t>EMANUELE</t>
  </si>
  <si>
    <t>DOMENICO</t>
  </si>
  <si>
    <t>ROMANO</t>
  </si>
  <si>
    <t>GIULIO</t>
  </si>
  <si>
    <t>GIANCARLO</t>
  </si>
  <si>
    <t>Tempo</t>
  </si>
  <si>
    <t>Atleti</t>
  </si>
  <si>
    <t>Totale partecipanti</t>
  </si>
  <si>
    <t>DANILO</t>
  </si>
  <si>
    <t>SM</t>
  </si>
  <si>
    <t>SIMONE</t>
  </si>
  <si>
    <t>SM35</t>
  </si>
  <si>
    <t>SM40</t>
  </si>
  <si>
    <t>SM45</t>
  </si>
  <si>
    <t>ANDREA</t>
  </si>
  <si>
    <t>GIULIANO</t>
  </si>
  <si>
    <t>ANTONIO</t>
  </si>
  <si>
    <t>FABIO</t>
  </si>
  <si>
    <t>SERGIO</t>
  </si>
  <si>
    <t>SM55</t>
  </si>
  <si>
    <t>SF35</t>
  </si>
  <si>
    <t>SM50</t>
  </si>
  <si>
    <t>SF40</t>
  </si>
  <si>
    <t>MANUEL</t>
  </si>
  <si>
    <t>GIUSEPPE</t>
  </si>
  <si>
    <t>MORETTI</t>
  </si>
  <si>
    <t>CARLO</t>
  </si>
  <si>
    <t>SM60</t>
  </si>
  <si>
    <t>SF45</t>
  </si>
  <si>
    <t>GIANLUCA</t>
  </si>
  <si>
    <t>MICHELE</t>
  </si>
  <si>
    <t>ALBERTO</t>
  </si>
  <si>
    <t>MARIO</t>
  </si>
  <si>
    <t>DAVIDE</t>
  </si>
  <si>
    <t>SF</t>
  </si>
  <si>
    <t>SM65</t>
  </si>
  <si>
    <t>S.S. LAZIO ATLETICA LEGGERA</t>
  </si>
  <si>
    <t>MATTEO</t>
  </si>
  <si>
    <t>SF50</t>
  </si>
  <si>
    <t>MARINO</t>
  </si>
  <si>
    <t>PAOLA</t>
  </si>
  <si>
    <t>SF55</t>
  </si>
  <si>
    <t>FRANCO</t>
  </si>
  <si>
    <t>CORTESE</t>
  </si>
  <si>
    <t>VALENTINA</t>
  </si>
  <si>
    <t>FRANCESCA</t>
  </si>
  <si>
    <t>CLAUDIA</t>
  </si>
  <si>
    <t>ROSSI</t>
  </si>
  <si>
    <t>SM70</t>
  </si>
  <si>
    <t>MONICA</t>
  </si>
  <si>
    <t>CRISTINA</t>
  </si>
  <si>
    <t>ROBERTA</t>
  </si>
  <si>
    <t>ALESSIA</t>
  </si>
  <si>
    <t>FERNANDO</t>
  </si>
  <si>
    <t>Domenica 03/09/2017</t>
  </si>
  <si>
    <t>CALCATERRA SPORT ASD</t>
  </si>
  <si>
    <t>VITALE</t>
  </si>
  <si>
    <t>MANCINI</t>
  </si>
  <si>
    <t>MOLINARI</t>
  </si>
  <si>
    <t>RANIERI</t>
  </si>
  <si>
    <t>LUCIANI</t>
  </si>
  <si>
    <t>MARIANI</t>
  </si>
  <si>
    <t>CIPOLLONI</t>
  </si>
  <si>
    <t>SABBATINI</t>
  </si>
  <si>
    <t>FILIPPO</t>
  </si>
  <si>
    <t>ZARATTI</t>
  </si>
  <si>
    <t>PERNA</t>
  </si>
  <si>
    <t>SORGI</t>
  </si>
  <si>
    <t>MIRKO</t>
  </si>
  <si>
    <t>A.S.D. RUNNER'S ACADEMY</t>
  </si>
  <si>
    <t>RUSSO</t>
  </si>
  <si>
    <t>ETTORE</t>
  </si>
  <si>
    <t>DE VITO</t>
  </si>
  <si>
    <t>AGOSTINO</t>
  </si>
  <si>
    <t>CALICCHIA</t>
  </si>
  <si>
    <t>RICCARDO</t>
  </si>
  <si>
    <t>BIANCONI</t>
  </si>
  <si>
    <t>ANTONELLA</t>
  </si>
  <si>
    <t>U.S. ROMA 83</t>
  </si>
  <si>
    <t>1ª edizione</t>
  </si>
  <si>
    <t>CHRISTIAN</t>
  </si>
  <si>
    <t>A.S.D. RUNNING EVOLUTION</t>
  </si>
  <si>
    <t>EMILIANO</t>
  </si>
  <si>
    <t>BAZZONI</t>
  </si>
  <si>
    <t>A.S.D. INTESATLETICA</t>
  </si>
  <si>
    <t>A.S.D. FREE RUNNERS</t>
  </si>
  <si>
    <t>GIANFRANCO</t>
  </si>
  <si>
    <t>SM75</t>
  </si>
  <si>
    <t>LUCIA</t>
  </si>
  <si>
    <t>TROIA</t>
  </si>
  <si>
    <t>ASD RUNNER'S ACADEMY</t>
  </si>
  <si>
    <t>SCARDECCHIA</t>
  </si>
  <si>
    <t>LIBERO</t>
  </si>
  <si>
    <t>PICCOLO</t>
  </si>
  <si>
    <t>A.S.D. GO RUNNING TEAM</t>
  </si>
  <si>
    <t>D'ANTONE</t>
  </si>
  <si>
    <t>ASD ATLETICA LA SBARRA &amp; I GRILLI RUNNER</t>
  </si>
  <si>
    <t>FLAVIO</t>
  </si>
  <si>
    <t>ROCCA PRIORA</t>
  </si>
  <si>
    <t>D'ADAMO</t>
  </si>
  <si>
    <t>SCARSELLA</t>
  </si>
  <si>
    <t>COSCIA</t>
  </si>
  <si>
    <t>ATLETICA TUSCULUM</t>
  </si>
  <si>
    <t>GABRIELLI</t>
  </si>
  <si>
    <t>PAMELA</t>
  </si>
  <si>
    <t>HUANG</t>
  </si>
  <si>
    <t>CAPPELLI</t>
  </si>
  <si>
    <t>FANGAR NON FLECTAR</t>
  </si>
  <si>
    <t>BERNARDI</t>
  </si>
  <si>
    <t>PUROSANGUE ATHLETICS CLUB</t>
  </si>
  <si>
    <t>ACCIARI</t>
  </si>
  <si>
    <t>PODISTICA ROCCA DI PAPA</t>
  </si>
  <si>
    <t>LITTA</t>
  </si>
  <si>
    <t>PENTANGELO</t>
  </si>
  <si>
    <t>PODISTICA CIAMPINO</t>
  </si>
  <si>
    <t>BITONTO SPORTIVA</t>
  </si>
  <si>
    <t>GIOVANNUCCI</t>
  </si>
  <si>
    <t>DI MURRO</t>
  </si>
  <si>
    <t>ATLETICA AMATORI VELLETRI</t>
  </si>
  <si>
    <t>DI SOMMA</t>
  </si>
  <si>
    <t>ARDIZZI</t>
  </si>
  <si>
    <t>VESPA</t>
  </si>
  <si>
    <t>LAZIO RUNNERS TEAM ASD</t>
  </si>
  <si>
    <t>SIMONELLI</t>
  </si>
  <si>
    <t>ALFIERI</t>
  </si>
  <si>
    <t>LEANDRI</t>
  </si>
  <si>
    <t>GALATI</t>
  </si>
  <si>
    <t>ASD RINCORRO</t>
  </si>
  <si>
    <t>SCHIOPPO</t>
  </si>
  <si>
    <t>PIERO</t>
  </si>
  <si>
    <t>A.S.D. ROMA ROAD RUNNER</t>
  </si>
  <si>
    <t>BELLUCCI</t>
  </si>
  <si>
    <t>ROMAECOMARATONA</t>
  </si>
  <si>
    <t>GALLI</t>
  </si>
  <si>
    <t>ASD ROMAROAD RUNNER CLUB</t>
  </si>
  <si>
    <t>CAVALIERI</t>
  </si>
  <si>
    <t>A.S. ATL. ROCCA DI PAPA</t>
  </si>
  <si>
    <t>DONORIO</t>
  </si>
  <si>
    <t>VITTORIO</t>
  </si>
  <si>
    <t>WALTER</t>
  </si>
  <si>
    <t>DI LUZIO</t>
  </si>
  <si>
    <t>LBM SPORT</t>
  </si>
  <si>
    <t>LUTTAZZI</t>
  </si>
  <si>
    <t>SCAROLA</t>
  </si>
  <si>
    <t>ASD VITAMINA RUNNING TEAM</t>
  </si>
  <si>
    <t>DE VECCHIS</t>
  </si>
  <si>
    <t>PILONE</t>
  </si>
  <si>
    <t>AMANTI</t>
  </si>
  <si>
    <t>TRINCHIERI</t>
  </si>
  <si>
    <t>ISABEL</t>
  </si>
  <si>
    <t>ATLETICA STUDENTESCA CARIRI</t>
  </si>
  <si>
    <t>FRANGELLA</t>
  </si>
  <si>
    <t>A.S.D. AMICI PARCO CASTELLI ROMANI</t>
  </si>
  <si>
    <t>BABALIC</t>
  </si>
  <si>
    <t>ANISOARA</t>
  </si>
  <si>
    <t>GALATIOTO</t>
  </si>
  <si>
    <t>GARDINI</t>
  </si>
  <si>
    <t>A.S.D. BRAVETTA RUNNERS</t>
  </si>
  <si>
    <t>MURGIA</t>
  </si>
  <si>
    <t>SILVANO MARIO</t>
  </si>
  <si>
    <t>FIORANI</t>
  </si>
  <si>
    <t>GABRIELE</t>
  </si>
  <si>
    <t>DELLA BELLA</t>
  </si>
  <si>
    <t>MARINA</t>
  </si>
  <si>
    <t>BARACAIA</t>
  </si>
  <si>
    <t>GIANPAOLO</t>
  </si>
  <si>
    <t>TRINCA</t>
  </si>
  <si>
    <t>ILARIA</t>
  </si>
  <si>
    <t>VALERI</t>
  </si>
  <si>
    <t>BINI</t>
  </si>
  <si>
    <t>TIZIANA</t>
  </si>
  <si>
    <t>LO SAVIO</t>
  </si>
  <si>
    <t>EMANUELA</t>
  </si>
  <si>
    <t>BELOCCHI</t>
  </si>
  <si>
    <t>A.S.D. GENZANO MARATHON</t>
  </si>
  <si>
    <t>TROTTA</t>
  </si>
  <si>
    <t>TARULLO</t>
  </si>
  <si>
    <t>FORCINA</t>
  </si>
  <si>
    <t>SPARTAN SPORT ACADEMY</t>
  </si>
  <si>
    <t>GRAZIANI</t>
  </si>
  <si>
    <t>CONTI</t>
  </si>
  <si>
    <t>VITIELLO</t>
  </si>
  <si>
    <t>CRAL ANGELINI</t>
  </si>
  <si>
    <t>ANELLUCCI</t>
  </si>
  <si>
    <t>ATLETICA ROCCA DI PAPA</t>
  </si>
  <si>
    <t>SANTONI</t>
  </si>
  <si>
    <t>VALTER</t>
  </si>
  <si>
    <t>GREGGI</t>
  </si>
  <si>
    <t>TRIATHLON CASTELLI ROMANI</t>
  </si>
  <si>
    <t>ABBRUGIATI</t>
  </si>
  <si>
    <t>A.S.D. FILIPPIDE RUNNERS TEAM</t>
  </si>
  <si>
    <t>FULGENZI</t>
  </si>
  <si>
    <t>RODRIGUES WAZQUEZ</t>
  </si>
  <si>
    <t>ANTON</t>
  </si>
  <si>
    <t>CROBU</t>
  </si>
  <si>
    <t>GIUSEPPINO</t>
  </si>
  <si>
    <t>GREGORACI</t>
  </si>
  <si>
    <t>ZITELLI</t>
  </si>
  <si>
    <t>TIBALDI</t>
  </si>
  <si>
    <t>GIRARDI</t>
  </si>
  <si>
    <t>RUN AND FUN</t>
  </si>
  <si>
    <t>FONTANELLI</t>
  </si>
  <si>
    <t>PESARESI</t>
  </si>
  <si>
    <t>CAPPABIANCA</t>
  </si>
  <si>
    <t>DI SANTE</t>
  </si>
  <si>
    <t>COMPAGNO</t>
  </si>
  <si>
    <t>PINO</t>
  </si>
  <si>
    <t>GIANNA</t>
  </si>
  <si>
    <t>CECCHIONE</t>
  </si>
  <si>
    <t>ZAGAGLIA</t>
  </si>
  <si>
    <t>ROSALBA</t>
  </si>
  <si>
    <t>ZUCCA</t>
  </si>
  <si>
    <t>BASILI</t>
  </si>
  <si>
    <t>FERRUCCIO</t>
  </si>
  <si>
    <t>LORENZO</t>
  </si>
  <si>
    <t>SCUDERI</t>
  </si>
  <si>
    <t>CUGINI</t>
  </si>
  <si>
    <t>MARSICO</t>
  </si>
  <si>
    <t>DIANA</t>
  </si>
  <si>
    <t>MASTRANTONI</t>
  </si>
  <si>
    <t>TOP RUNNERS CASTELLI ROMANI</t>
  </si>
  <si>
    <t>MUCCIOLI</t>
  </si>
  <si>
    <t>CALCAGNA</t>
  </si>
  <si>
    <t>CANNICI</t>
  </si>
  <si>
    <t>GIREA</t>
  </si>
  <si>
    <t>ANDRA RAMONA</t>
  </si>
  <si>
    <t>COSTIN</t>
  </si>
  <si>
    <t>MATTEI</t>
  </si>
  <si>
    <t>MUGGLER</t>
  </si>
  <si>
    <t>NATALI</t>
  </si>
  <si>
    <t>CATONI</t>
  </si>
  <si>
    <t>FLORENZANI</t>
  </si>
  <si>
    <t>TARQUINI</t>
  </si>
  <si>
    <t>PAPA</t>
  </si>
  <si>
    <t>IORI</t>
  </si>
  <si>
    <t>PIERONI</t>
  </si>
  <si>
    <t>ALDO</t>
  </si>
  <si>
    <t>CAGGIANO</t>
  </si>
  <si>
    <t>FERDINANDA</t>
  </si>
  <si>
    <t>LUCILLA</t>
  </si>
  <si>
    <t>ZENOBI</t>
  </si>
  <si>
    <t>MORENA RUNNERS</t>
  </si>
  <si>
    <t>VACCARELLA</t>
  </si>
  <si>
    <t>ASD MEDITERRANEA OSTIA</t>
  </si>
  <si>
    <t>MILITELLO</t>
  </si>
  <si>
    <t>CARMELO</t>
  </si>
  <si>
    <t>CANNONE</t>
  </si>
  <si>
    <t>PETROCCHI</t>
  </si>
  <si>
    <t>CHIARELLO</t>
  </si>
  <si>
    <t>GRIECO</t>
  </si>
  <si>
    <t>MONTALBANO JONICO</t>
  </si>
  <si>
    <t>ERMACORA</t>
  </si>
  <si>
    <t>STEFANUCCI</t>
  </si>
  <si>
    <t>LABOUREUR</t>
  </si>
  <si>
    <t>A.S.D. RINCORRO</t>
  </si>
  <si>
    <t>DI CARLO</t>
  </si>
  <si>
    <t>MANISCO</t>
  </si>
  <si>
    <t>ROMEO</t>
  </si>
  <si>
    <t>INSERRA</t>
  </si>
  <si>
    <t>LA BOZZETTA</t>
  </si>
  <si>
    <t>PETROLINI</t>
  </si>
  <si>
    <t>SCHINA</t>
  </si>
  <si>
    <t>ROSELLINI</t>
  </si>
  <si>
    <t>TAGARELLI</t>
  </si>
  <si>
    <t>LOFFREDO</t>
  </si>
  <si>
    <t>RICCO</t>
  </si>
  <si>
    <t>PICI</t>
  </si>
  <si>
    <t>PIERGALLINI</t>
  </si>
  <si>
    <t>A.S.D. 992 RUNNING</t>
  </si>
  <si>
    <t>CARDILLI</t>
  </si>
  <si>
    <t>SAMMARONE</t>
  </si>
  <si>
    <t>PASQUALINO</t>
  </si>
  <si>
    <t>PACILI</t>
  </si>
  <si>
    <t>SM80+</t>
  </si>
  <si>
    <t>MORELLI</t>
  </si>
  <si>
    <t>DEL GIUDICE</t>
  </si>
  <si>
    <t>ORDINE</t>
  </si>
  <si>
    <t>CEGLIE</t>
  </si>
  <si>
    <t>FANTAUZZI</t>
  </si>
  <si>
    <t>LUCATELLI</t>
  </si>
  <si>
    <t>DORIANA</t>
  </si>
  <si>
    <t>TRIGONA</t>
  </si>
  <si>
    <t>NOEMI</t>
  </si>
  <si>
    <t>FALENI</t>
  </si>
  <si>
    <t>Le Antiche Fontane del Borgo</t>
  </si>
  <si>
    <t>Rocca di Papa (RM) Italia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</si>
</sst>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  <numFmt numFmtId="181" formatCode="h:mm:ss"/>
  </numFmts>
  <fonts count="52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7" fillId="3" borderId="0" applyNumberFormat="0" applyBorder="0" applyAlignment="0" applyProtection="0"/>
    <xf numFmtId="0" fontId="33" fillId="4" borderId="0" applyNumberFormat="0" applyBorder="0" applyAlignment="0" applyProtection="0"/>
    <xf numFmtId="0" fontId="7" fillId="5" borderId="0" applyNumberFormat="0" applyBorder="0" applyAlignment="0" applyProtection="0"/>
    <xf numFmtId="0" fontId="33" fillId="6" borderId="0" applyNumberFormat="0" applyBorder="0" applyAlignment="0" applyProtection="0"/>
    <xf numFmtId="0" fontId="7" fillId="7" borderId="0" applyNumberFormat="0" applyBorder="0" applyAlignment="0" applyProtection="0"/>
    <xf numFmtId="0" fontId="33" fillId="8" borderId="0" applyNumberFormat="0" applyBorder="0" applyAlignment="0" applyProtection="0"/>
    <xf numFmtId="0" fontId="7" fillId="9" borderId="0" applyNumberFormat="0" applyBorder="0" applyAlignment="0" applyProtection="0"/>
    <xf numFmtId="0" fontId="33" fillId="10" borderId="0" applyNumberFormat="0" applyBorder="0" applyAlignment="0" applyProtection="0"/>
    <xf numFmtId="0" fontId="7" fillId="11" borderId="0" applyNumberFormat="0" applyBorder="0" applyAlignment="0" applyProtection="0"/>
    <xf numFmtId="0" fontId="33" fillId="12" borderId="0" applyNumberFormat="0" applyBorder="0" applyAlignment="0" applyProtection="0"/>
    <xf numFmtId="0" fontId="7" fillId="13" borderId="0" applyNumberFormat="0" applyBorder="0" applyAlignment="0" applyProtection="0"/>
    <xf numFmtId="0" fontId="33" fillId="14" borderId="0" applyNumberFormat="0" applyBorder="0" applyAlignment="0" applyProtection="0"/>
    <xf numFmtId="0" fontId="7" fillId="15" borderId="0" applyNumberFormat="0" applyBorder="0" applyAlignment="0" applyProtection="0"/>
    <xf numFmtId="0" fontId="33" fillId="16" borderId="0" applyNumberFormat="0" applyBorder="0" applyAlignment="0" applyProtection="0"/>
    <xf numFmtId="0" fontId="7" fillId="17" borderId="0" applyNumberFormat="0" applyBorder="0" applyAlignment="0" applyProtection="0"/>
    <xf numFmtId="0" fontId="33" fillId="18" borderId="0" applyNumberFormat="0" applyBorder="0" applyAlignment="0" applyProtection="0"/>
    <xf numFmtId="0" fontId="7" fillId="19" borderId="0" applyNumberFormat="0" applyBorder="0" applyAlignment="0" applyProtection="0"/>
    <xf numFmtId="0" fontId="33" fillId="20" borderId="0" applyNumberFormat="0" applyBorder="0" applyAlignment="0" applyProtection="0"/>
    <xf numFmtId="0" fontId="7" fillId="9" borderId="0" applyNumberFormat="0" applyBorder="0" applyAlignment="0" applyProtection="0"/>
    <xf numFmtId="0" fontId="33" fillId="21" borderId="0" applyNumberFormat="0" applyBorder="0" applyAlignment="0" applyProtection="0"/>
    <xf numFmtId="0" fontId="7" fillId="15" borderId="0" applyNumberFormat="0" applyBorder="0" applyAlignment="0" applyProtection="0"/>
    <xf numFmtId="0" fontId="33" fillId="22" borderId="0" applyNumberFormat="0" applyBorder="0" applyAlignment="0" applyProtection="0"/>
    <xf numFmtId="0" fontId="7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17" borderId="0" applyNumberFormat="0" applyBorder="0" applyAlignment="0" applyProtection="0"/>
    <xf numFmtId="0" fontId="34" fillId="27" borderId="0" applyNumberFormat="0" applyBorder="0" applyAlignment="0" applyProtection="0"/>
    <xf numFmtId="0" fontId="8" fillId="19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1" applyNumberFormat="0" applyAlignment="0" applyProtection="0"/>
    <xf numFmtId="0" fontId="9" fillId="35" borderId="2" applyNumberFormat="0" applyAlignment="0" applyProtection="0"/>
    <xf numFmtId="0" fontId="36" fillId="0" borderId="3" applyNumberFormat="0" applyFill="0" applyAlignment="0" applyProtection="0"/>
    <xf numFmtId="0" fontId="10" fillId="0" borderId="4" applyNumberFormat="0" applyFill="0" applyAlignment="0" applyProtection="0"/>
    <xf numFmtId="0" fontId="37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8" fillId="39" borderId="0" applyNumberFormat="0" applyBorder="0" applyAlignment="0" applyProtection="0"/>
    <xf numFmtId="0" fontId="34" fillId="40" borderId="0" applyNumberFormat="0" applyBorder="0" applyAlignment="0" applyProtection="0"/>
    <xf numFmtId="0" fontId="8" fillId="41" borderId="0" applyNumberFormat="0" applyBorder="0" applyAlignment="0" applyProtection="0"/>
    <xf numFmtId="0" fontId="34" fillId="42" borderId="0" applyNumberFormat="0" applyBorder="0" applyAlignment="0" applyProtection="0"/>
    <xf numFmtId="0" fontId="8" fillId="43" borderId="0" applyNumberFormat="0" applyBorder="0" applyAlignment="0" applyProtection="0"/>
    <xf numFmtId="0" fontId="34" fillId="44" borderId="0" applyNumberFormat="0" applyBorder="0" applyAlignment="0" applyProtection="0"/>
    <xf numFmtId="0" fontId="8" fillId="29" borderId="0" applyNumberFormat="0" applyBorder="0" applyAlignment="0" applyProtection="0"/>
    <xf numFmtId="0" fontId="34" fillId="45" borderId="0" applyNumberFormat="0" applyBorder="0" applyAlignment="0" applyProtection="0"/>
    <xf numFmtId="0" fontId="8" fillId="31" borderId="0" applyNumberFormat="0" applyBorder="0" applyAlignment="0" applyProtection="0"/>
    <xf numFmtId="0" fontId="34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38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8" fillId="0" borderId="12" applyNumberFormat="0" applyFill="0" applyAlignment="0" applyProtection="0"/>
    <xf numFmtId="0" fontId="45" fillId="0" borderId="13" applyNumberFormat="0" applyFill="0" applyAlignment="0" applyProtection="0"/>
    <xf numFmtId="0" fontId="19" fillId="0" borderId="14" applyNumberFormat="0" applyFill="0" applyAlignment="0" applyProtection="0"/>
    <xf numFmtId="0" fontId="46" fillId="0" borderId="15" applyNumberFormat="0" applyFill="0" applyAlignment="0" applyProtection="0"/>
    <xf numFmtId="0" fontId="20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1" fillId="0" borderId="18" applyNumberFormat="0" applyFill="0" applyAlignment="0" applyProtection="0"/>
    <xf numFmtId="0" fontId="49" fillId="53" borderId="0" applyNumberFormat="0" applyBorder="0" applyAlignment="0" applyProtection="0"/>
    <xf numFmtId="0" fontId="22" fillId="5" borderId="0" applyNumberFormat="0" applyBorder="0" applyAlignment="0" applyProtection="0"/>
    <xf numFmtId="0" fontId="50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horizontal="center" vertical="center"/>
    </xf>
    <xf numFmtId="21" fontId="25" fillId="0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vertical="center"/>
    </xf>
    <xf numFmtId="0" fontId="51" fillId="55" borderId="24" xfId="0" applyFont="1" applyFill="1" applyBorder="1" applyAlignment="1">
      <alignment horizontal="center" vertical="center"/>
    </xf>
    <xf numFmtId="0" fontId="51" fillId="55" borderId="25" xfId="0" applyFont="1" applyFill="1" applyBorder="1" applyAlignment="1">
      <alignment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vertical="center"/>
    </xf>
    <xf numFmtId="0" fontId="27" fillId="56" borderId="28" xfId="0" applyFont="1" applyFill="1" applyBorder="1" applyAlignment="1">
      <alignment vertical="center"/>
    </xf>
    <xf numFmtId="0" fontId="27" fillId="56" borderId="29" xfId="0" applyFont="1" applyFill="1" applyBorder="1" applyAlignment="1">
      <alignment vertical="center"/>
    </xf>
    <xf numFmtId="0" fontId="27" fillId="56" borderId="29" xfId="0" applyFont="1" applyFill="1" applyBorder="1" applyAlignment="1">
      <alignment horizontal="center" vertical="center"/>
    </xf>
    <xf numFmtId="164" fontId="27" fillId="56" borderId="30" xfId="0" applyNumberFormat="1" applyFont="1" applyFill="1" applyBorder="1" applyAlignment="1">
      <alignment horizontal="center" vertical="center"/>
    </xf>
    <xf numFmtId="1" fontId="28" fillId="57" borderId="31" xfId="0" applyNumberFormat="1" applyFont="1" applyFill="1" applyBorder="1" applyAlignment="1">
      <alignment horizontal="center" vertical="center" wrapText="1"/>
    </xf>
    <xf numFmtId="1" fontId="29" fillId="57" borderId="32" xfId="0" applyNumberFormat="1" applyFont="1" applyFill="1" applyBorder="1" applyAlignment="1">
      <alignment horizontal="center" vertical="center" wrapText="1"/>
    </xf>
    <xf numFmtId="0" fontId="29" fillId="57" borderId="32" xfId="0" applyFont="1" applyFill="1" applyBorder="1" applyAlignment="1">
      <alignment horizontal="center" vertical="center" wrapText="1"/>
    </xf>
    <xf numFmtId="0" fontId="28" fillId="57" borderId="32" xfId="0" applyFont="1" applyFill="1" applyBorder="1" applyAlignment="1">
      <alignment horizontal="center" vertical="center" wrapText="1"/>
    </xf>
    <xf numFmtId="21" fontId="29" fillId="57" borderId="32" xfId="0" applyNumberFormat="1" applyFont="1" applyFill="1" applyBorder="1" applyAlignment="1">
      <alignment horizontal="center" vertical="center" wrapText="1"/>
    </xf>
    <xf numFmtId="0" fontId="30" fillId="57" borderId="32" xfId="0" applyFont="1" applyFill="1" applyBorder="1" applyAlignment="1">
      <alignment horizontal="center" vertical="center" wrapText="1"/>
    </xf>
    <xf numFmtId="0" fontId="30" fillId="57" borderId="33" xfId="0" applyFont="1" applyFill="1" applyBorder="1" applyAlignment="1">
      <alignment horizontal="center" vertical="center" wrapText="1"/>
    </xf>
    <xf numFmtId="1" fontId="28" fillId="57" borderId="28" xfId="0" applyNumberFormat="1" applyFont="1" applyFill="1" applyBorder="1" applyAlignment="1">
      <alignment horizontal="center" vertical="center" wrapText="1"/>
    </xf>
    <xf numFmtId="0" fontId="28" fillId="57" borderId="29" xfId="0" applyFont="1" applyFill="1" applyBorder="1" applyAlignment="1">
      <alignment horizontal="center" vertical="center" wrapText="1"/>
    </xf>
    <xf numFmtId="0" fontId="29" fillId="57" borderId="30" xfId="0" applyFont="1" applyFill="1" applyBorder="1" applyAlignment="1">
      <alignment horizontal="center" vertical="center" wrapText="1"/>
    </xf>
    <xf numFmtId="1" fontId="28" fillId="57" borderId="34" xfId="0" applyNumberFormat="1" applyFont="1" applyFill="1" applyBorder="1" applyAlignment="1">
      <alignment horizontal="center" vertical="center" wrapText="1"/>
    </xf>
    <xf numFmtId="0" fontId="28" fillId="57" borderId="35" xfId="0" applyFont="1" applyFill="1" applyBorder="1" applyAlignment="1">
      <alignment horizontal="center" vertical="center" wrapText="1"/>
    </xf>
    <xf numFmtId="0" fontId="29" fillId="57" borderId="36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21" fontId="25" fillId="0" borderId="38" xfId="0" applyNumberFormat="1" applyFont="1" applyFill="1" applyBorder="1" applyAlignment="1">
      <alignment horizontal="center" vertical="center"/>
    </xf>
    <xf numFmtId="21" fontId="25" fillId="0" borderId="39" xfId="0" applyNumberFormat="1" applyFont="1" applyFill="1" applyBorder="1" applyAlignment="1">
      <alignment horizontal="center" vertical="center"/>
    </xf>
    <xf numFmtId="0" fontId="51" fillId="55" borderId="37" xfId="0" applyFont="1" applyFill="1" applyBorder="1" applyAlignment="1">
      <alignment horizontal="center" vertical="center"/>
    </xf>
    <xf numFmtId="0" fontId="51" fillId="55" borderId="38" xfId="0" applyFont="1" applyFill="1" applyBorder="1" applyAlignment="1">
      <alignment horizontal="center" vertical="center"/>
    </xf>
    <xf numFmtId="21" fontId="51" fillId="55" borderId="38" xfId="0" applyNumberFormat="1" applyFont="1" applyFill="1" applyBorder="1" applyAlignment="1">
      <alignment horizontal="center" vertical="center"/>
    </xf>
    <xf numFmtId="21" fontId="51" fillId="55" borderId="39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25" fillId="0" borderId="38" xfId="0" applyFont="1" applyFill="1" applyBorder="1" applyAlignment="1">
      <alignment vertical="center"/>
    </xf>
    <xf numFmtId="0" fontId="51" fillId="55" borderId="38" xfId="0" applyFont="1" applyFill="1" applyBorder="1" applyAlignment="1">
      <alignment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vertical="center"/>
    </xf>
    <xf numFmtId="0" fontId="25" fillId="0" borderId="41" xfId="0" applyFont="1" applyFill="1" applyBorder="1" applyAlignment="1">
      <alignment horizontal="center" vertical="center"/>
    </xf>
    <xf numFmtId="21" fontId="25" fillId="0" borderId="41" xfId="0" applyNumberFormat="1" applyFont="1" applyFill="1" applyBorder="1" applyAlignment="1">
      <alignment horizontal="center" vertical="center"/>
    </xf>
    <xf numFmtId="21" fontId="25" fillId="0" borderId="42" xfId="0" applyNumberFormat="1" applyFont="1" applyFill="1" applyBorder="1" applyAlignment="1">
      <alignment horizontal="center" vertical="center"/>
    </xf>
    <xf numFmtId="0" fontId="25" fillId="0" borderId="43" xfId="0" applyNumberFormat="1" applyFont="1" applyFill="1" applyBorder="1" applyAlignment="1">
      <alignment horizontal="center" vertical="center"/>
    </xf>
    <xf numFmtId="0" fontId="25" fillId="0" borderId="44" xfId="0" applyNumberFormat="1" applyFont="1" applyFill="1" applyBorder="1" applyAlignment="1">
      <alignment horizontal="center" vertical="center"/>
    </xf>
    <xf numFmtId="0" fontId="25" fillId="0" borderId="45" xfId="0" applyNumberFormat="1" applyFont="1" applyFill="1" applyBorder="1" applyAlignment="1">
      <alignment horizontal="center" vertical="center"/>
    </xf>
    <xf numFmtId="0" fontId="51" fillId="55" borderId="44" xfId="0" applyNumberFormat="1" applyFont="1" applyFill="1" applyBorder="1" applyAlignment="1">
      <alignment horizontal="center" vertical="center"/>
    </xf>
    <xf numFmtId="0" fontId="1" fillId="57" borderId="46" xfId="0" applyFont="1" applyFill="1" applyBorder="1" applyAlignment="1">
      <alignment horizontal="center" vertical="center"/>
    </xf>
    <xf numFmtId="0" fontId="1" fillId="57" borderId="47" xfId="0" applyFont="1" applyFill="1" applyBorder="1" applyAlignment="1">
      <alignment horizontal="center" vertical="center"/>
    </xf>
    <xf numFmtId="0" fontId="1" fillId="57" borderId="48" xfId="0" applyFont="1" applyFill="1" applyBorder="1" applyAlignment="1">
      <alignment horizontal="center" vertical="center"/>
    </xf>
    <xf numFmtId="0" fontId="31" fillId="57" borderId="49" xfId="0" applyFont="1" applyFill="1" applyBorder="1" applyAlignment="1">
      <alignment horizontal="center" vertical="center"/>
    </xf>
    <xf numFmtId="0" fontId="31" fillId="57" borderId="0" xfId="0" applyFont="1" applyFill="1" applyBorder="1" applyAlignment="1">
      <alignment horizontal="center" vertical="center"/>
    </xf>
    <xf numFmtId="0" fontId="31" fillId="57" borderId="50" xfId="0" applyFont="1" applyFill="1" applyBorder="1" applyAlignment="1">
      <alignment horizontal="center" vertical="center"/>
    </xf>
    <xf numFmtId="0" fontId="6" fillId="57" borderId="46" xfId="0" applyFont="1" applyFill="1" applyBorder="1" applyAlignment="1">
      <alignment horizontal="center" vertical="center" wrapText="1"/>
    </xf>
    <xf numFmtId="0" fontId="6" fillId="57" borderId="47" xfId="0" applyFont="1" applyFill="1" applyBorder="1" applyAlignment="1">
      <alignment horizontal="center" vertical="center" wrapText="1"/>
    </xf>
    <xf numFmtId="0" fontId="6" fillId="57" borderId="48" xfId="0" applyFont="1" applyFill="1" applyBorder="1" applyAlignment="1">
      <alignment horizontal="center" vertical="center" wrapText="1"/>
    </xf>
    <xf numFmtId="0" fontId="28" fillId="56" borderId="49" xfId="0" applyFont="1" applyFill="1" applyBorder="1" applyAlignment="1">
      <alignment horizontal="center" vertical="center"/>
    </xf>
    <xf numFmtId="0" fontId="28" fillId="56" borderId="0" xfId="0" applyFont="1" applyFill="1" applyBorder="1" applyAlignment="1">
      <alignment horizontal="center" vertical="center"/>
    </xf>
    <xf numFmtId="0" fontId="28" fillId="56" borderId="50" xfId="0" applyFont="1" applyFill="1" applyBorder="1" applyAlignment="1">
      <alignment horizontal="center" vertical="center"/>
    </xf>
    <xf numFmtId="181" fontId="25" fillId="0" borderId="20" xfId="0" applyNumberFormat="1" applyFont="1" applyFill="1" applyBorder="1" applyAlignment="1">
      <alignment horizontal="center" vertical="center"/>
    </xf>
    <xf numFmtId="181" fontId="25" fillId="0" borderId="38" xfId="0" applyNumberFormat="1" applyFont="1" applyFill="1" applyBorder="1" applyAlignment="1">
      <alignment horizontal="center" vertical="center"/>
    </xf>
    <xf numFmtId="181" fontId="51" fillId="55" borderId="38" xfId="0" applyNumberFormat="1" applyFont="1" applyFill="1" applyBorder="1" applyAlignment="1">
      <alignment horizontal="center" vertical="center"/>
    </xf>
    <xf numFmtId="181" fontId="25" fillId="0" borderId="41" xfId="0" applyNumberFormat="1" applyFont="1" applyFill="1" applyBorder="1" applyAlignment="1">
      <alignment horizontal="center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56" t="s">
        <v>313</v>
      </c>
      <c r="B1" s="57"/>
      <c r="C1" s="57"/>
      <c r="D1" s="57"/>
      <c r="E1" s="57"/>
      <c r="F1" s="57"/>
      <c r="G1" s="57"/>
      <c r="H1" s="57"/>
      <c r="I1" s="58"/>
    </row>
    <row r="2" spans="1:9" ht="24" customHeight="1">
      <c r="A2" s="59" t="s">
        <v>108</v>
      </c>
      <c r="B2" s="60"/>
      <c r="C2" s="60"/>
      <c r="D2" s="60"/>
      <c r="E2" s="60"/>
      <c r="F2" s="60"/>
      <c r="G2" s="60"/>
      <c r="H2" s="60"/>
      <c r="I2" s="61"/>
    </row>
    <row r="3" spans="1:9" ht="24" customHeight="1">
      <c r="A3" s="19"/>
      <c r="B3" s="20" t="s">
        <v>314</v>
      </c>
      <c r="C3" s="20"/>
      <c r="D3" s="20"/>
      <c r="E3" s="20" t="s">
        <v>83</v>
      </c>
      <c r="F3" s="20"/>
      <c r="G3" s="20"/>
      <c r="H3" s="21" t="s">
        <v>0</v>
      </c>
      <c r="I3" s="22">
        <v>10</v>
      </c>
    </row>
    <row r="4" spans="1:9" ht="24" customHeight="1">
      <c r="A4" s="23" t="s">
        <v>1</v>
      </c>
      <c r="B4" s="24" t="s">
        <v>2</v>
      </c>
      <c r="C4" s="25" t="s">
        <v>3</v>
      </c>
      <c r="D4" s="25" t="s">
        <v>4</v>
      </c>
      <c r="E4" s="26" t="s">
        <v>5</v>
      </c>
      <c r="F4" s="27" t="s">
        <v>34</v>
      </c>
      <c r="G4" s="25" t="s">
        <v>6</v>
      </c>
      <c r="H4" s="28" t="s">
        <v>7</v>
      </c>
      <c r="I4" s="29" t="s">
        <v>8</v>
      </c>
    </row>
    <row r="5" spans="1:9" s="3" customFormat="1" ht="18" customHeight="1">
      <c r="A5" s="7">
        <v>1</v>
      </c>
      <c r="B5" s="44" t="s">
        <v>118</v>
      </c>
      <c r="C5" s="44" t="s">
        <v>27</v>
      </c>
      <c r="D5" s="8" t="s">
        <v>38</v>
      </c>
      <c r="E5" s="44" t="s">
        <v>119</v>
      </c>
      <c r="F5" s="68">
        <v>0.024166666666666666</v>
      </c>
      <c r="G5" s="8" t="str">
        <f>TEXT(INT((HOUR(F5)*3600+MINUTE(F5)*60+SECOND(F5))/$I$3/60),"0")&amp;"."&amp;TEXT(MOD((HOUR(F5)*3600+MINUTE(F5)*60+SECOND(F5))/$I$3,60),"00")&amp;"/km"</f>
        <v>3.29/km</v>
      </c>
      <c r="H5" s="9">
        <f>F5-$F$5</f>
        <v>0</v>
      </c>
      <c r="I5" s="10">
        <f>F5-INDEX($F$5:$F$400,MATCH(D5,$D$5:$D$400,0))</f>
        <v>0</v>
      </c>
    </row>
    <row r="6" spans="1:9" s="3" customFormat="1" ht="18" customHeight="1">
      <c r="A6" s="36">
        <v>2</v>
      </c>
      <c r="B6" s="45" t="s">
        <v>120</v>
      </c>
      <c r="C6" s="45" t="s">
        <v>100</v>
      </c>
      <c r="D6" s="37" t="s">
        <v>42</v>
      </c>
      <c r="E6" s="45" t="s">
        <v>121</v>
      </c>
      <c r="F6" s="69">
        <v>0.02512731481481481</v>
      </c>
      <c r="G6" s="37" t="str">
        <f aca="true" t="shared" si="0" ref="G6:G21">TEXT(INT((HOUR(F6)*3600+MINUTE(F6)*60+SECOND(F6))/$I$3/60),"0")&amp;"."&amp;TEXT(MOD((HOUR(F6)*3600+MINUTE(F6)*60+SECOND(F6))/$I$3,60),"00")&amp;"/km"</f>
        <v>3.37/km</v>
      </c>
      <c r="H6" s="38">
        <f aca="true" t="shared" si="1" ref="H6:H21">F6-$F$5</f>
        <v>0.0009606481481481445</v>
      </c>
      <c r="I6" s="39">
        <f>F6-INDEX($F$5:$F$400,MATCH(D6,$D$5:$D$400,0))</f>
        <v>0</v>
      </c>
    </row>
    <row r="7" spans="1:9" s="3" customFormat="1" ht="18" customHeight="1">
      <c r="A7" s="36">
        <v>3</v>
      </c>
      <c r="B7" s="45" t="s">
        <v>122</v>
      </c>
      <c r="C7" s="45" t="s">
        <v>29</v>
      </c>
      <c r="D7" s="37" t="s">
        <v>38</v>
      </c>
      <c r="E7" s="45" t="s">
        <v>123</v>
      </c>
      <c r="F7" s="69">
        <v>0.026631944444444444</v>
      </c>
      <c r="G7" s="37" t="str">
        <f t="shared" si="0"/>
        <v>3.50/km</v>
      </c>
      <c r="H7" s="38">
        <f t="shared" si="1"/>
        <v>0.002465277777777778</v>
      </c>
      <c r="I7" s="39">
        <f>F7-INDEX($F$5:$F$400,MATCH(D7,$D$5:$D$400,0))</f>
        <v>0.002465277777777778</v>
      </c>
    </row>
    <row r="8" spans="1:9" s="3" customFormat="1" ht="18" customHeight="1">
      <c r="A8" s="36">
        <v>4</v>
      </c>
      <c r="B8" s="45" t="s">
        <v>124</v>
      </c>
      <c r="C8" s="45" t="s">
        <v>53</v>
      </c>
      <c r="D8" s="37" t="s">
        <v>48</v>
      </c>
      <c r="E8" s="45" t="s">
        <v>125</v>
      </c>
      <c r="F8" s="69">
        <v>0.027604166666666666</v>
      </c>
      <c r="G8" s="37" t="str">
        <f t="shared" si="0"/>
        <v>3.59/km</v>
      </c>
      <c r="H8" s="38">
        <f t="shared" si="1"/>
        <v>0.0034374999999999996</v>
      </c>
      <c r="I8" s="39">
        <f>F8-INDEX($F$5:$F$400,MATCH(D8,$D$5:$D$400,0))</f>
        <v>0</v>
      </c>
    </row>
    <row r="9" spans="1:9" s="3" customFormat="1" ht="18" customHeight="1">
      <c r="A9" s="36">
        <v>5</v>
      </c>
      <c r="B9" s="45" t="s">
        <v>89</v>
      </c>
      <c r="C9" s="45" t="s">
        <v>126</v>
      </c>
      <c r="D9" s="37" t="s">
        <v>38</v>
      </c>
      <c r="E9" s="45" t="s">
        <v>127</v>
      </c>
      <c r="F9" s="69">
        <v>0.027824074074074074</v>
      </c>
      <c r="G9" s="37" t="str">
        <f t="shared" si="0"/>
        <v>4.00/km</v>
      </c>
      <c r="H9" s="38">
        <f t="shared" si="1"/>
        <v>0.003657407407407408</v>
      </c>
      <c r="I9" s="39">
        <f>F9-INDEX($F$5:$F$400,MATCH(D9,$D$5:$D$400,0))</f>
        <v>0.003657407407407408</v>
      </c>
    </row>
    <row r="10" spans="1:9" s="3" customFormat="1" ht="18" customHeight="1">
      <c r="A10" s="36">
        <v>6</v>
      </c>
      <c r="B10" s="45" t="s">
        <v>128</v>
      </c>
      <c r="C10" s="45" t="s">
        <v>59</v>
      </c>
      <c r="D10" s="37" t="s">
        <v>40</v>
      </c>
      <c r="E10" s="45" t="s">
        <v>125</v>
      </c>
      <c r="F10" s="69">
        <v>0.027881944444444445</v>
      </c>
      <c r="G10" s="37" t="str">
        <f t="shared" si="0"/>
        <v>4.01/km</v>
      </c>
      <c r="H10" s="38">
        <f t="shared" si="1"/>
        <v>0.003715277777777779</v>
      </c>
      <c r="I10" s="39">
        <f>F10-INDEX($F$5:$F$400,MATCH(D10,$D$5:$D$400,0))</f>
        <v>0</v>
      </c>
    </row>
    <row r="11" spans="1:9" s="3" customFormat="1" ht="18" customHeight="1">
      <c r="A11" s="36">
        <v>7</v>
      </c>
      <c r="B11" s="45" t="s">
        <v>129</v>
      </c>
      <c r="C11" s="45" t="s">
        <v>111</v>
      </c>
      <c r="D11" s="37" t="s">
        <v>41</v>
      </c>
      <c r="E11" s="45" t="s">
        <v>123</v>
      </c>
      <c r="F11" s="69">
        <v>0.02798611111111111</v>
      </c>
      <c r="G11" s="37" t="str">
        <f t="shared" si="0"/>
        <v>4.02/km</v>
      </c>
      <c r="H11" s="38">
        <f t="shared" si="1"/>
        <v>0.0038194444444444448</v>
      </c>
      <c r="I11" s="39">
        <f>F11-INDEX($F$5:$F$400,MATCH(D11,$D$5:$D$400,0))</f>
        <v>0</v>
      </c>
    </row>
    <row r="12" spans="1:9" s="3" customFormat="1" ht="18" customHeight="1">
      <c r="A12" s="36">
        <v>8</v>
      </c>
      <c r="B12" s="45" t="s">
        <v>130</v>
      </c>
      <c r="C12" s="45" t="s">
        <v>43</v>
      </c>
      <c r="D12" s="37" t="s">
        <v>42</v>
      </c>
      <c r="E12" s="45" t="s">
        <v>131</v>
      </c>
      <c r="F12" s="69">
        <v>0.028067129629629626</v>
      </c>
      <c r="G12" s="37" t="str">
        <f t="shared" si="0"/>
        <v>4.03/km</v>
      </c>
      <c r="H12" s="38">
        <f t="shared" si="1"/>
        <v>0.0039004629629629597</v>
      </c>
      <c r="I12" s="39">
        <f>F12-INDEX($F$5:$F$400,MATCH(D12,$D$5:$D$400,0))</f>
        <v>0.0029398148148148152</v>
      </c>
    </row>
    <row r="13" spans="1:9" s="3" customFormat="1" ht="18" customHeight="1">
      <c r="A13" s="36">
        <v>9</v>
      </c>
      <c r="B13" s="45" t="s">
        <v>132</v>
      </c>
      <c r="C13" s="45" t="s">
        <v>133</v>
      </c>
      <c r="D13" s="37" t="s">
        <v>63</v>
      </c>
      <c r="E13" s="45" t="s">
        <v>84</v>
      </c>
      <c r="F13" s="69">
        <v>0.028101851851851854</v>
      </c>
      <c r="G13" s="37" t="str">
        <f t="shared" si="0"/>
        <v>4.03/km</v>
      </c>
      <c r="H13" s="38">
        <f t="shared" si="1"/>
        <v>0.003935185185185187</v>
      </c>
      <c r="I13" s="39">
        <f>F13-INDEX($F$5:$F$400,MATCH(D13,$D$5:$D$400,0))</f>
        <v>0</v>
      </c>
    </row>
    <row r="14" spans="1:9" s="3" customFormat="1" ht="18" customHeight="1">
      <c r="A14" s="36">
        <v>10</v>
      </c>
      <c r="B14" s="45" t="s">
        <v>134</v>
      </c>
      <c r="C14" s="45" t="s">
        <v>10</v>
      </c>
      <c r="D14" s="37" t="s">
        <v>38</v>
      </c>
      <c r="E14" s="45" t="s">
        <v>84</v>
      </c>
      <c r="F14" s="69">
        <v>0.028148148148148148</v>
      </c>
      <c r="G14" s="37" t="str">
        <f t="shared" si="0"/>
        <v>4.03/km</v>
      </c>
      <c r="H14" s="38">
        <f t="shared" si="1"/>
        <v>0.003981481481481482</v>
      </c>
      <c r="I14" s="39">
        <f>F14-INDEX($F$5:$F$400,MATCH(D14,$D$5:$D$400,0))</f>
        <v>0.003981481481481482</v>
      </c>
    </row>
    <row r="15" spans="1:9" s="3" customFormat="1" ht="18" customHeight="1">
      <c r="A15" s="36">
        <v>11</v>
      </c>
      <c r="B15" s="45" t="s">
        <v>135</v>
      </c>
      <c r="C15" s="45" t="s">
        <v>43</v>
      </c>
      <c r="D15" s="37" t="s">
        <v>42</v>
      </c>
      <c r="E15" s="45" t="s">
        <v>107</v>
      </c>
      <c r="F15" s="69">
        <v>0.028148148148148148</v>
      </c>
      <c r="G15" s="37" t="str">
        <f t="shared" si="0"/>
        <v>4.03/km</v>
      </c>
      <c r="H15" s="38">
        <f t="shared" si="1"/>
        <v>0.003981481481481482</v>
      </c>
      <c r="I15" s="39">
        <f>F15-INDEX($F$5:$F$400,MATCH(D15,$D$5:$D$400,0))</f>
        <v>0.003020833333333337</v>
      </c>
    </row>
    <row r="16" spans="1:9" s="3" customFormat="1" ht="18" customHeight="1">
      <c r="A16" s="36">
        <v>12</v>
      </c>
      <c r="B16" s="45" t="s">
        <v>44</v>
      </c>
      <c r="C16" s="45" t="s">
        <v>93</v>
      </c>
      <c r="D16" s="37" t="s">
        <v>41</v>
      </c>
      <c r="E16" s="45" t="s">
        <v>136</v>
      </c>
      <c r="F16" s="69">
        <v>0.02847222222222222</v>
      </c>
      <c r="G16" s="37" t="str">
        <f t="shared" si="0"/>
        <v>4.06/km</v>
      </c>
      <c r="H16" s="38">
        <f t="shared" si="1"/>
        <v>0.0043055555555555555</v>
      </c>
      <c r="I16" s="39">
        <f>F16-INDEX($F$5:$F$400,MATCH(D16,$D$5:$D$400,0))</f>
        <v>0.00048611111111111077</v>
      </c>
    </row>
    <row r="17" spans="1:9" s="3" customFormat="1" ht="18" customHeight="1">
      <c r="A17" s="36">
        <v>13</v>
      </c>
      <c r="B17" s="45" t="s">
        <v>137</v>
      </c>
      <c r="C17" s="45" t="s">
        <v>23</v>
      </c>
      <c r="D17" s="37" t="s">
        <v>38</v>
      </c>
      <c r="E17" s="45" t="s">
        <v>138</v>
      </c>
      <c r="F17" s="69">
        <v>0.028657407407407406</v>
      </c>
      <c r="G17" s="37" t="str">
        <f t="shared" si="0"/>
        <v>4.08/km</v>
      </c>
      <c r="H17" s="38">
        <f t="shared" si="1"/>
        <v>0.00449074074074074</v>
      </c>
      <c r="I17" s="39">
        <f>F17-INDEX($F$5:$F$400,MATCH(D17,$D$5:$D$400,0))</f>
        <v>0.00449074074074074</v>
      </c>
    </row>
    <row r="18" spans="1:9" s="3" customFormat="1" ht="18" customHeight="1">
      <c r="A18" s="36">
        <v>14</v>
      </c>
      <c r="B18" s="45" t="s">
        <v>92</v>
      </c>
      <c r="C18" s="45" t="s">
        <v>46</v>
      </c>
      <c r="D18" s="37" t="s">
        <v>48</v>
      </c>
      <c r="E18" s="45" t="s">
        <v>125</v>
      </c>
      <c r="F18" s="69">
        <v>0.028993055555555553</v>
      </c>
      <c r="G18" s="37" t="str">
        <f t="shared" si="0"/>
        <v>4.11/km</v>
      </c>
      <c r="H18" s="38">
        <f t="shared" si="1"/>
        <v>0.004826388888888887</v>
      </c>
      <c r="I18" s="39">
        <f>F18-INDEX($F$5:$F$400,MATCH(D18,$D$5:$D$400,0))</f>
        <v>0.0013888888888888874</v>
      </c>
    </row>
    <row r="19" spans="1:9" s="3" customFormat="1" ht="18" customHeight="1">
      <c r="A19" s="36">
        <v>15</v>
      </c>
      <c r="B19" s="45" t="s">
        <v>139</v>
      </c>
      <c r="C19" s="45" t="s">
        <v>11</v>
      </c>
      <c r="D19" s="37" t="s">
        <v>56</v>
      </c>
      <c r="E19" s="45" t="s">
        <v>140</v>
      </c>
      <c r="F19" s="69">
        <v>0.02934027777777778</v>
      </c>
      <c r="G19" s="37" t="str">
        <f t="shared" si="0"/>
        <v>4.14/km</v>
      </c>
      <c r="H19" s="38">
        <f t="shared" si="1"/>
        <v>0.005173611111111115</v>
      </c>
      <c r="I19" s="39">
        <f>F19-INDEX($F$5:$F$400,MATCH(D19,$D$5:$D$400,0))</f>
        <v>0</v>
      </c>
    </row>
    <row r="20" spans="1:9" s="3" customFormat="1" ht="18" customHeight="1">
      <c r="A20" s="36">
        <v>16</v>
      </c>
      <c r="B20" s="45" t="s">
        <v>141</v>
      </c>
      <c r="C20" s="45" t="s">
        <v>10</v>
      </c>
      <c r="D20" s="37" t="s">
        <v>41</v>
      </c>
      <c r="E20" s="45" t="s">
        <v>125</v>
      </c>
      <c r="F20" s="69">
        <v>0.029976851851851852</v>
      </c>
      <c r="G20" s="37" t="str">
        <f t="shared" si="0"/>
        <v>4.19/km</v>
      </c>
      <c r="H20" s="38">
        <f t="shared" si="1"/>
        <v>0.005810185185185186</v>
      </c>
      <c r="I20" s="39">
        <f>F20-INDEX($F$5:$F$400,MATCH(D20,$D$5:$D$400,0))</f>
        <v>0.001990740740740741</v>
      </c>
    </row>
    <row r="21" spans="1:9" ht="18" customHeight="1">
      <c r="A21" s="36">
        <v>17</v>
      </c>
      <c r="B21" s="45" t="s">
        <v>142</v>
      </c>
      <c r="C21" s="45" t="s">
        <v>61</v>
      </c>
      <c r="D21" s="37" t="s">
        <v>64</v>
      </c>
      <c r="E21" s="45" t="s">
        <v>143</v>
      </c>
      <c r="F21" s="69">
        <v>0.030162037037037032</v>
      </c>
      <c r="G21" s="37" t="str">
        <f t="shared" si="0"/>
        <v>4.21/km</v>
      </c>
      <c r="H21" s="38">
        <f t="shared" si="1"/>
        <v>0.005995370370370366</v>
      </c>
      <c r="I21" s="39">
        <f>F21-INDEX($F$5:$F$400,MATCH(D21,$D$5:$D$400,0))</f>
        <v>0</v>
      </c>
    </row>
    <row r="22" spans="1:9" ht="18" customHeight="1">
      <c r="A22" s="36">
        <v>18</v>
      </c>
      <c r="B22" s="45" t="s">
        <v>54</v>
      </c>
      <c r="C22" s="45" t="s">
        <v>30</v>
      </c>
      <c r="D22" s="37" t="s">
        <v>48</v>
      </c>
      <c r="E22" s="45" t="s">
        <v>144</v>
      </c>
      <c r="F22" s="69">
        <v>0.030486111111111113</v>
      </c>
      <c r="G22" s="37" t="str">
        <f aca="true" t="shared" si="2" ref="G22:G28">TEXT(INT((HOUR(F22)*3600+MINUTE(F22)*60+SECOND(F22))/$I$3/60),"0")&amp;"."&amp;TEXT(MOD((HOUR(F22)*3600+MINUTE(F22)*60+SECOND(F22))/$I$3,60),"00")&amp;"/km"</f>
        <v>4.23/km</v>
      </c>
      <c r="H22" s="38">
        <f aca="true" t="shared" si="3" ref="H22:H28">F22-$F$5</f>
        <v>0.006319444444444447</v>
      </c>
      <c r="I22" s="39">
        <f>F22-INDEX($F$5:$F$400,MATCH(D22,$D$5:$D$400,0))</f>
        <v>0.0028819444444444474</v>
      </c>
    </row>
    <row r="23" spans="1:9" ht="18" customHeight="1">
      <c r="A23" s="36">
        <v>19</v>
      </c>
      <c r="B23" s="45" t="s">
        <v>145</v>
      </c>
      <c r="C23" s="45" t="s">
        <v>9</v>
      </c>
      <c r="D23" s="37" t="s">
        <v>50</v>
      </c>
      <c r="E23" s="45" t="s">
        <v>65</v>
      </c>
      <c r="F23" s="69">
        <v>0.030520833333333334</v>
      </c>
      <c r="G23" s="37" t="str">
        <f t="shared" si="2"/>
        <v>4.24/km</v>
      </c>
      <c r="H23" s="38">
        <f t="shared" si="3"/>
        <v>0.006354166666666668</v>
      </c>
      <c r="I23" s="39">
        <f>F23-INDEX($F$5:$F$400,MATCH(D23,$D$5:$D$400,0))</f>
        <v>0</v>
      </c>
    </row>
    <row r="24" spans="1:9" ht="18" customHeight="1">
      <c r="A24" s="36">
        <v>20</v>
      </c>
      <c r="B24" s="45" t="s">
        <v>146</v>
      </c>
      <c r="C24" s="45" t="s">
        <v>9</v>
      </c>
      <c r="D24" s="37" t="s">
        <v>40</v>
      </c>
      <c r="E24" s="45" t="s">
        <v>147</v>
      </c>
      <c r="F24" s="69">
        <v>0.030625</v>
      </c>
      <c r="G24" s="37" t="str">
        <f t="shared" si="2"/>
        <v>4.25/km</v>
      </c>
      <c r="H24" s="38">
        <f t="shared" si="3"/>
        <v>0.006458333333333333</v>
      </c>
      <c r="I24" s="39">
        <f>F24-INDEX($F$5:$F$400,MATCH(D24,$D$5:$D$400,0))</f>
        <v>0.002743055555555554</v>
      </c>
    </row>
    <row r="25" spans="1:9" ht="18" customHeight="1">
      <c r="A25" s="36">
        <v>21</v>
      </c>
      <c r="B25" s="45" t="s">
        <v>148</v>
      </c>
      <c r="C25" s="45" t="s">
        <v>43</v>
      </c>
      <c r="D25" s="37" t="s">
        <v>40</v>
      </c>
      <c r="E25" s="45" t="s">
        <v>125</v>
      </c>
      <c r="F25" s="69">
        <v>0.030659722222222224</v>
      </c>
      <c r="G25" s="37" t="str">
        <f t="shared" si="2"/>
        <v>4.25/km</v>
      </c>
      <c r="H25" s="38">
        <f t="shared" si="3"/>
        <v>0.0064930555555555575</v>
      </c>
      <c r="I25" s="39">
        <f>F25-INDEX($F$5:$F$400,MATCH(D25,$D$5:$D$400,0))</f>
        <v>0.0027777777777777783</v>
      </c>
    </row>
    <row r="26" spans="1:9" ht="18" customHeight="1">
      <c r="A26" s="36">
        <v>22</v>
      </c>
      <c r="B26" s="45" t="s">
        <v>149</v>
      </c>
      <c r="C26" s="45" t="s">
        <v>61</v>
      </c>
      <c r="D26" s="37" t="s">
        <v>48</v>
      </c>
      <c r="E26" s="45" t="s">
        <v>125</v>
      </c>
      <c r="F26" s="69">
        <v>0.030891203703703702</v>
      </c>
      <c r="G26" s="37" t="str">
        <f t="shared" si="2"/>
        <v>4.27/km</v>
      </c>
      <c r="H26" s="38">
        <f t="shared" si="3"/>
        <v>0.006724537037037036</v>
      </c>
      <c r="I26" s="39">
        <f>F26-INDEX($F$5:$F$400,MATCH(D26,$D$5:$D$400,0))</f>
        <v>0.0032870370370370362</v>
      </c>
    </row>
    <row r="27" spans="1:9" ht="18" customHeight="1">
      <c r="A27" s="36">
        <v>23</v>
      </c>
      <c r="B27" s="45" t="s">
        <v>94</v>
      </c>
      <c r="C27" s="45" t="s">
        <v>45</v>
      </c>
      <c r="D27" s="37" t="s">
        <v>42</v>
      </c>
      <c r="E27" s="45" t="s">
        <v>127</v>
      </c>
      <c r="F27" s="69">
        <v>0.03141203703703704</v>
      </c>
      <c r="G27" s="37" t="str">
        <f t="shared" si="2"/>
        <v>4.31/km</v>
      </c>
      <c r="H27" s="38">
        <f t="shared" si="3"/>
        <v>0.007245370370370371</v>
      </c>
      <c r="I27" s="39">
        <f>F27-INDEX($F$5:$F$400,MATCH(D27,$D$5:$D$400,0))</f>
        <v>0.006284722222222226</v>
      </c>
    </row>
    <row r="28" spans="1:9" ht="18" customHeight="1">
      <c r="A28" s="36">
        <v>24</v>
      </c>
      <c r="B28" s="45" t="s">
        <v>150</v>
      </c>
      <c r="C28" s="45" t="s">
        <v>66</v>
      </c>
      <c r="D28" s="37" t="s">
        <v>38</v>
      </c>
      <c r="E28" s="45" t="s">
        <v>151</v>
      </c>
      <c r="F28" s="69">
        <v>0.03159722222222222</v>
      </c>
      <c r="G28" s="37" t="str">
        <f t="shared" si="2"/>
        <v>4.33/km</v>
      </c>
      <c r="H28" s="38">
        <f t="shared" si="3"/>
        <v>0.007430555555555555</v>
      </c>
      <c r="I28" s="39">
        <f>F28-INDEX($F$5:$F$400,MATCH(D28,$D$5:$D$400,0))</f>
        <v>0.007430555555555555</v>
      </c>
    </row>
    <row r="29" spans="1:9" ht="18" customHeight="1">
      <c r="A29" s="36">
        <v>25</v>
      </c>
      <c r="B29" s="45" t="s">
        <v>152</v>
      </c>
      <c r="C29" s="45" t="s">
        <v>9</v>
      </c>
      <c r="D29" s="37" t="s">
        <v>42</v>
      </c>
      <c r="E29" s="45" t="s">
        <v>123</v>
      </c>
      <c r="F29" s="69">
        <v>0.03164351851851852</v>
      </c>
      <c r="G29" s="37" t="str">
        <f aca="true" t="shared" si="4" ref="G29:G40">TEXT(INT((HOUR(F29)*3600+MINUTE(F29)*60+SECOND(F29))/$I$3/60),"0")&amp;"."&amp;TEXT(MOD((HOUR(F29)*3600+MINUTE(F29)*60+SECOND(F29))/$I$3,60),"00")&amp;"/km"</f>
        <v>4.33/km</v>
      </c>
      <c r="H29" s="38">
        <f aca="true" t="shared" si="5" ref="H29:H40">F29-$F$5</f>
        <v>0.007476851851851856</v>
      </c>
      <c r="I29" s="39">
        <f>F29-INDEX($F$5:$F$400,MATCH(D29,$D$5:$D$400,0))</f>
        <v>0.0065162037037037115</v>
      </c>
    </row>
    <row r="30" spans="1:9" ht="18" customHeight="1">
      <c r="A30" s="36">
        <v>26</v>
      </c>
      <c r="B30" s="45" t="s">
        <v>153</v>
      </c>
      <c r="C30" s="45" t="s">
        <v>60</v>
      </c>
      <c r="D30" s="37" t="s">
        <v>48</v>
      </c>
      <c r="E30" s="45" t="s">
        <v>125</v>
      </c>
      <c r="F30" s="69">
        <v>0.031712962962962964</v>
      </c>
      <c r="G30" s="37" t="str">
        <f t="shared" si="4"/>
        <v>4.34/km</v>
      </c>
      <c r="H30" s="38">
        <f t="shared" si="5"/>
        <v>0.0075462962962962975</v>
      </c>
      <c r="I30" s="39">
        <f>F30-INDEX($F$5:$F$400,MATCH(D30,$D$5:$D$400,0))</f>
        <v>0.004108796296296298</v>
      </c>
    </row>
    <row r="31" spans="1:9" ht="18" customHeight="1">
      <c r="A31" s="36">
        <v>27</v>
      </c>
      <c r="B31" s="45" t="s">
        <v>154</v>
      </c>
      <c r="C31" s="45" t="s">
        <v>75</v>
      </c>
      <c r="D31" s="37" t="s">
        <v>63</v>
      </c>
      <c r="E31" s="45" t="s">
        <v>147</v>
      </c>
      <c r="F31" s="69">
        <v>0.03177083333333333</v>
      </c>
      <c r="G31" s="37" t="str">
        <f t="shared" si="4"/>
        <v>4.35/km</v>
      </c>
      <c r="H31" s="38">
        <f t="shared" si="5"/>
        <v>0.007604166666666665</v>
      </c>
      <c r="I31" s="39">
        <f>F31-INDEX($F$5:$F$400,MATCH(D31,$D$5:$D$400,0))</f>
        <v>0.003668981481481478</v>
      </c>
    </row>
    <row r="32" spans="1:9" ht="18" customHeight="1">
      <c r="A32" s="36">
        <v>28</v>
      </c>
      <c r="B32" s="45" t="s">
        <v>155</v>
      </c>
      <c r="C32" s="45" t="s">
        <v>13</v>
      </c>
      <c r="D32" s="37" t="s">
        <v>40</v>
      </c>
      <c r="E32" s="45" t="s">
        <v>156</v>
      </c>
      <c r="F32" s="69">
        <v>0.03207175925925926</v>
      </c>
      <c r="G32" s="37" t="str">
        <f t="shared" si="4"/>
        <v>4.37/km</v>
      </c>
      <c r="H32" s="38">
        <f t="shared" si="5"/>
        <v>0.007905092592592592</v>
      </c>
      <c r="I32" s="39">
        <f>F32-INDEX($F$5:$F$400,MATCH(D32,$D$5:$D$400,0))</f>
        <v>0.004189814814814813</v>
      </c>
    </row>
    <row r="33" spans="1:9" ht="18" customHeight="1">
      <c r="A33" s="36">
        <v>29</v>
      </c>
      <c r="B33" s="45" t="s">
        <v>157</v>
      </c>
      <c r="C33" s="45" t="s">
        <v>158</v>
      </c>
      <c r="D33" s="37" t="s">
        <v>41</v>
      </c>
      <c r="E33" s="45" t="s">
        <v>123</v>
      </c>
      <c r="F33" s="69">
        <v>0.03234953703703704</v>
      </c>
      <c r="G33" s="37" t="str">
        <f t="shared" si="4"/>
        <v>4.40/km</v>
      </c>
      <c r="H33" s="38">
        <f t="shared" si="5"/>
        <v>0.008182870370370372</v>
      </c>
      <c r="I33" s="39">
        <f>F33-INDEX($F$5:$F$400,MATCH(D33,$D$5:$D$400,0))</f>
        <v>0.004363425925925927</v>
      </c>
    </row>
    <row r="34" spans="1:9" ht="18" customHeight="1">
      <c r="A34" s="36">
        <v>30</v>
      </c>
      <c r="B34" s="45" t="s">
        <v>95</v>
      </c>
      <c r="C34" s="45" t="s">
        <v>58</v>
      </c>
      <c r="D34" s="37" t="s">
        <v>41</v>
      </c>
      <c r="E34" s="45" t="s">
        <v>159</v>
      </c>
      <c r="F34" s="69">
        <v>0.03239583333333333</v>
      </c>
      <c r="G34" s="37" t="str">
        <f t="shared" si="4"/>
        <v>4.40/km</v>
      </c>
      <c r="H34" s="38">
        <f t="shared" si="5"/>
        <v>0.008229166666666666</v>
      </c>
      <c r="I34" s="39">
        <f>F34-INDEX($F$5:$F$400,MATCH(D34,$D$5:$D$400,0))</f>
        <v>0.004409722222222221</v>
      </c>
    </row>
    <row r="35" spans="1:9" ht="18" customHeight="1">
      <c r="A35" s="36">
        <v>31</v>
      </c>
      <c r="B35" s="45" t="s">
        <v>160</v>
      </c>
      <c r="C35" s="45" t="s">
        <v>21</v>
      </c>
      <c r="D35" s="37" t="s">
        <v>50</v>
      </c>
      <c r="E35" s="45" t="s">
        <v>161</v>
      </c>
      <c r="F35" s="69">
        <v>0.03239583333333333</v>
      </c>
      <c r="G35" s="37" t="str">
        <f t="shared" si="4"/>
        <v>4.40/km</v>
      </c>
      <c r="H35" s="38">
        <f t="shared" si="5"/>
        <v>0.008229166666666666</v>
      </c>
      <c r="I35" s="39">
        <f>F35-INDEX($F$5:$F$400,MATCH(D35,$D$5:$D$400,0))</f>
        <v>0.0018749999999999982</v>
      </c>
    </row>
    <row r="36" spans="1:9" ht="18" customHeight="1">
      <c r="A36" s="36">
        <v>32</v>
      </c>
      <c r="B36" s="45" t="s">
        <v>162</v>
      </c>
      <c r="C36" s="45" t="s">
        <v>97</v>
      </c>
      <c r="D36" s="37" t="s">
        <v>40</v>
      </c>
      <c r="E36" s="45" t="s">
        <v>163</v>
      </c>
      <c r="F36" s="69">
        <v>0.03256944444444444</v>
      </c>
      <c r="G36" s="37" t="str">
        <f t="shared" si="4"/>
        <v>4.41/km</v>
      </c>
      <c r="H36" s="38">
        <f t="shared" si="5"/>
        <v>0.008402777777777776</v>
      </c>
      <c r="I36" s="39">
        <f>F36-INDEX($F$5:$F$400,MATCH(D36,$D$5:$D$400,0))</f>
        <v>0.004687499999999997</v>
      </c>
    </row>
    <row r="37" spans="1:9" ht="18" customHeight="1">
      <c r="A37" s="36">
        <v>33</v>
      </c>
      <c r="B37" s="45" t="s">
        <v>86</v>
      </c>
      <c r="C37" s="45" t="s">
        <v>9</v>
      </c>
      <c r="D37" s="37" t="s">
        <v>41</v>
      </c>
      <c r="E37" s="45" t="s">
        <v>131</v>
      </c>
      <c r="F37" s="69">
        <v>0.032581018518518516</v>
      </c>
      <c r="G37" s="37" t="str">
        <f t="shared" si="4"/>
        <v>4.42/km</v>
      </c>
      <c r="H37" s="38">
        <f t="shared" si="5"/>
        <v>0.00841435185185185</v>
      </c>
      <c r="I37" s="39">
        <f>F37-INDEX($F$5:$F$400,MATCH(D37,$D$5:$D$400,0))</f>
        <v>0.004594907407407405</v>
      </c>
    </row>
    <row r="38" spans="1:9" ht="18" customHeight="1">
      <c r="A38" s="36">
        <v>34</v>
      </c>
      <c r="B38" s="45" t="s">
        <v>91</v>
      </c>
      <c r="C38" s="45" t="s">
        <v>104</v>
      </c>
      <c r="D38" s="37" t="s">
        <v>50</v>
      </c>
      <c r="E38" s="45" t="s">
        <v>125</v>
      </c>
      <c r="F38" s="69">
        <v>0.03260416666666667</v>
      </c>
      <c r="G38" s="37" t="str">
        <f t="shared" si="4"/>
        <v>4.42/km</v>
      </c>
      <c r="H38" s="38">
        <f t="shared" si="5"/>
        <v>0.008437500000000004</v>
      </c>
      <c r="I38" s="39">
        <f>F38-INDEX($F$5:$F$400,MATCH(D38,$D$5:$D$400,0))</f>
        <v>0.0020833333333333363</v>
      </c>
    </row>
    <row r="39" spans="1:9" ht="18" customHeight="1">
      <c r="A39" s="36">
        <v>35</v>
      </c>
      <c r="B39" s="45" t="s">
        <v>164</v>
      </c>
      <c r="C39" s="45" t="s">
        <v>52</v>
      </c>
      <c r="D39" s="37" t="s">
        <v>41</v>
      </c>
      <c r="E39" s="45" t="s">
        <v>165</v>
      </c>
      <c r="F39" s="69">
        <v>0.03266203703703704</v>
      </c>
      <c r="G39" s="37" t="str">
        <f t="shared" si="4"/>
        <v>4.42/km</v>
      </c>
      <c r="H39" s="38">
        <f t="shared" si="5"/>
        <v>0.008495370370370372</v>
      </c>
      <c r="I39" s="39">
        <f>F39-INDEX($F$5:$F$400,MATCH(D39,$D$5:$D$400,0))</f>
        <v>0.004675925925925927</v>
      </c>
    </row>
    <row r="40" spans="1:9" ht="18" customHeight="1">
      <c r="A40" s="36">
        <v>36</v>
      </c>
      <c r="B40" s="45" t="s">
        <v>166</v>
      </c>
      <c r="C40" s="45" t="s">
        <v>167</v>
      </c>
      <c r="D40" s="37" t="s">
        <v>56</v>
      </c>
      <c r="E40" s="45" t="s">
        <v>84</v>
      </c>
      <c r="F40" s="69">
        <v>0.03269675925925926</v>
      </c>
      <c r="G40" s="37" t="str">
        <f t="shared" si="4"/>
        <v>4.43/km</v>
      </c>
      <c r="H40" s="38">
        <f t="shared" si="5"/>
        <v>0.008530092592592593</v>
      </c>
      <c r="I40" s="39">
        <f>F40-INDEX($F$5:$F$400,MATCH(D40,$D$5:$D$400,0))</f>
        <v>0.0033564814814814777</v>
      </c>
    </row>
    <row r="41" spans="1:9" ht="18" customHeight="1">
      <c r="A41" s="36">
        <v>37</v>
      </c>
      <c r="B41" s="45" t="s">
        <v>118</v>
      </c>
      <c r="C41" s="45" t="s">
        <v>168</v>
      </c>
      <c r="D41" s="37" t="s">
        <v>40</v>
      </c>
      <c r="E41" s="45" t="s">
        <v>98</v>
      </c>
      <c r="F41" s="69">
        <v>0.032719907407407406</v>
      </c>
      <c r="G41" s="37" t="str">
        <f>TEXT(INT((HOUR(F41)*3600+MINUTE(F41)*60+SECOND(F41))/$I$3/60),"0")&amp;"."&amp;TEXT(MOD((HOUR(F41)*3600+MINUTE(F41)*60+SECOND(F41))/$I$3,60),"00")&amp;"/km"</f>
        <v>4.43/km</v>
      </c>
      <c r="H41" s="38">
        <f>F41-$F$5</f>
        <v>0.00855324074074074</v>
      </c>
      <c r="I41" s="39">
        <f>F41-INDEX($F$5:$F$400,MATCH(D41,$D$5:$D$400,0))</f>
        <v>0.004837962962962961</v>
      </c>
    </row>
    <row r="42" spans="1:9" ht="18" customHeight="1">
      <c r="A42" s="36">
        <v>38</v>
      </c>
      <c r="B42" s="45" t="s">
        <v>169</v>
      </c>
      <c r="C42" s="45" t="s">
        <v>21</v>
      </c>
      <c r="D42" s="37" t="s">
        <v>42</v>
      </c>
      <c r="E42" s="45" t="s">
        <v>170</v>
      </c>
      <c r="F42" s="69">
        <v>0.03274305555555555</v>
      </c>
      <c r="G42" s="37" t="str">
        <f aca="true" t="shared" si="6" ref="G42:G69">TEXT(INT((HOUR(F42)*3600+MINUTE(F42)*60+SECOND(F42))/$I$3/60),"0")&amp;"."&amp;TEXT(MOD((HOUR(F42)*3600+MINUTE(F42)*60+SECOND(F42))/$I$3,60),"00")&amp;"/km"</f>
        <v>4.43/km</v>
      </c>
      <c r="H42" s="38">
        <f aca="true" t="shared" si="7" ref="H42:H69">F42-$F$5</f>
        <v>0.008576388888888887</v>
      </c>
      <c r="I42" s="39">
        <f>F42-INDEX($F$5:$F$400,MATCH(D42,$D$5:$D$400,0))</f>
        <v>0.007615740740740742</v>
      </c>
    </row>
    <row r="43" spans="1:9" ht="18" customHeight="1">
      <c r="A43" s="36">
        <v>39</v>
      </c>
      <c r="B43" s="45" t="s">
        <v>171</v>
      </c>
      <c r="C43" s="45" t="s">
        <v>80</v>
      </c>
      <c r="D43" s="37" t="s">
        <v>51</v>
      </c>
      <c r="E43" s="45" t="s">
        <v>125</v>
      </c>
      <c r="F43" s="69">
        <v>0.03280092592592593</v>
      </c>
      <c r="G43" s="37" t="str">
        <f t="shared" si="6"/>
        <v>4.43/km</v>
      </c>
      <c r="H43" s="38">
        <f t="shared" si="7"/>
        <v>0.008634259259259262</v>
      </c>
      <c r="I43" s="39">
        <f>F43-INDEX($F$5:$F$400,MATCH(D43,$D$5:$D$400,0))</f>
        <v>0</v>
      </c>
    </row>
    <row r="44" spans="1:9" ht="18" customHeight="1">
      <c r="A44" s="36">
        <v>40</v>
      </c>
      <c r="B44" s="45" t="s">
        <v>172</v>
      </c>
      <c r="C44" s="45" t="s">
        <v>24</v>
      </c>
      <c r="D44" s="37" t="s">
        <v>42</v>
      </c>
      <c r="E44" s="45" t="s">
        <v>173</v>
      </c>
      <c r="F44" s="69">
        <v>0.03288194444444444</v>
      </c>
      <c r="G44" s="37" t="str">
        <f t="shared" si="6"/>
        <v>4.44/km</v>
      </c>
      <c r="H44" s="38">
        <f t="shared" si="7"/>
        <v>0.008715277777777777</v>
      </c>
      <c r="I44" s="39">
        <f>F44-INDEX($F$5:$F$400,MATCH(D44,$D$5:$D$400,0))</f>
        <v>0.007754629629629632</v>
      </c>
    </row>
    <row r="45" spans="1:9" ht="18" customHeight="1">
      <c r="A45" s="36">
        <v>41</v>
      </c>
      <c r="B45" s="45" t="s">
        <v>174</v>
      </c>
      <c r="C45" s="45" t="s">
        <v>55</v>
      </c>
      <c r="D45" s="37" t="s">
        <v>48</v>
      </c>
      <c r="E45" s="45" t="s">
        <v>110</v>
      </c>
      <c r="F45" s="69">
        <v>0.03297453703703704</v>
      </c>
      <c r="G45" s="37" t="str">
        <f t="shared" si="6"/>
        <v>4.45/km</v>
      </c>
      <c r="H45" s="38">
        <f t="shared" si="7"/>
        <v>0.008807870370370372</v>
      </c>
      <c r="I45" s="39">
        <f>F45-INDEX($F$5:$F$400,MATCH(D45,$D$5:$D$400,0))</f>
        <v>0.005370370370370373</v>
      </c>
    </row>
    <row r="46" spans="1:9" ht="18" customHeight="1">
      <c r="A46" s="36">
        <v>42</v>
      </c>
      <c r="B46" s="45" t="s">
        <v>175</v>
      </c>
      <c r="C46" s="45" t="s">
        <v>24</v>
      </c>
      <c r="D46" s="37" t="s">
        <v>42</v>
      </c>
      <c r="E46" s="45" t="s">
        <v>123</v>
      </c>
      <c r="F46" s="69">
        <v>0.033240740740740744</v>
      </c>
      <c r="G46" s="37" t="str">
        <f t="shared" si="6"/>
        <v>4.47/km</v>
      </c>
      <c r="H46" s="38">
        <f t="shared" si="7"/>
        <v>0.009074074074074078</v>
      </c>
      <c r="I46" s="39">
        <f>F46-INDEX($F$5:$F$400,MATCH(D46,$D$5:$D$400,0))</f>
        <v>0.008113425925925934</v>
      </c>
    </row>
    <row r="47" spans="1:9" ht="18" customHeight="1">
      <c r="A47" s="36">
        <v>43</v>
      </c>
      <c r="B47" s="45" t="s">
        <v>176</v>
      </c>
      <c r="C47" s="45" t="s">
        <v>10</v>
      </c>
      <c r="D47" s="37" t="s">
        <v>50</v>
      </c>
      <c r="E47" s="45" t="s">
        <v>131</v>
      </c>
      <c r="F47" s="69">
        <v>0.033379629629629634</v>
      </c>
      <c r="G47" s="37" t="str">
        <f t="shared" si="6"/>
        <v>4.48/km</v>
      </c>
      <c r="H47" s="38">
        <f t="shared" si="7"/>
        <v>0.009212962962962968</v>
      </c>
      <c r="I47" s="39">
        <f>F47-INDEX($F$5:$F$400,MATCH(D47,$D$5:$D$400,0))</f>
        <v>0.0028587962962963002</v>
      </c>
    </row>
    <row r="48" spans="1:9" ht="18" customHeight="1">
      <c r="A48" s="36">
        <v>44</v>
      </c>
      <c r="B48" s="45" t="s">
        <v>177</v>
      </c>
      <c r="C48" s="45" t="s">
        <v>178</v>
      </c>
      <c r="D48" s="37" t="s">
        <v>63</v>
      </c>
      <c r="E48" s="45" t="s">
        <v>179</v>
      </c>
      <c r="F48" s="69">
        <v>0.033414351851851855</v>
      </c>
      <c r="G48" s="37" t="str">
        <f t="shared" si="6"/>
        <v>4.49/km</v>
      </c>
      <c r="H48" s="38">
        <f t="shared" si="7"/>
        <v>0.009247685185185189</v>
      </c>
      <c r="I48" s="39">
        <f>F48-INDEX($F$5:$F$400,MATCH(D48,$D$5:$D$400,0))</f>
        <v>0.005312500000000001</v>
      </c>
    </row>
    <row r="49" spans="1:9" ht="18" customHeight="1">
      <c r="A49" s="36">
        <v>45</v>
      </c>
      <c r="B49" s="45" t="s">
        <v>180</v>
      </c>
      <c r="C49" s="45" t="s">
        <v>26</v>
      </c>
      <c r="D49" s="37" t="s">
        <v>38</v>
      </c>
      <c r="E49" s="45" t="s">
        <v>181</v>
      </c>
      <c r="F49" s="69">
        <v>0.033553240740740745</v>
      </c>
      <c r="G49" s="37" t="str">
        <f t="shared" si="6"/>
        <v>4.50/km</v>
      </c>
      <c r="H49" s="38">
        <f t="shared" si="7"/>
        <v>0.009386574074074078</v>
      </c>
      <c r="I49" s="39">
        <f>F49-INDEX($F$5:$F$400,MATCH(D49,$D$5:$D$400,0))</f>
        <v>0.009386574074074078</v>
      </c>
    </row>
    <row r="50" spans="1:9" ht="18" customHeight="1">
      <c r="A50" s="36">
        <v>46</v>
      </c>
      <c r="B50" s="45" t="s">
        <v>182</v>
      </c>
      <c r="C50" s="45" t="s">
        <v>183</v>
      </c>
      <c r="D50" s="37" t="s">
        <v>57</v>
      </c>
      <c r="E50" s="45" t="s">
        <v>123</v>
      </c>
      <c r="F50" s="69">
        <v>0.03357638888888889</v>
      </c>
      <c r="G50" s="37" t="str">
        <f t="shared" si="6"/>
        <v>4.50/km</v>
      </c>
      <c r="H50" s="38">
        <f t="shared" si="7"/>
        <v>0.009409722222222226</v>
      </c>
      <c r="I50" s="39">
        <f>F50-INDEX($F$5:$F$400,MATCH(D50,$D$5:$D$400,0))</f>
        <v>0</v>
      </c>
    </row>
    <row r="51" spans="1:9" ht="18" customHeight="1">
      <c r="A51" s="36">
        <v>47</v>
      </c>
      <c r="B51" s="45" t="s">
        <v>103</v>
      </c>
      <c r="C51" s="45" t="s">
        <v>14</v>
      </c>
      <c r="D51" s="37" t="s">
        <v>48</v>
      </c>
      <c r="E51" s="45" t="s">
        <v>143</v>
      </c>
      <c r="F51" s="69">
        <v>0.03386574074074074</v>
      </c>
      <c r="G51" s="37" t="str">
        <f t="shared" si="6"/>
        <v>4.53/km</v>
      </c>
      <c r="H51" s="38">
        <f t="shared" si="7"/>
        <v>0.009699074074074072</v>
      </c>
      <c r="I51" s="39">
        <f>F51-INDEX($F$5:$F$400,MATCH(D51,$D$5:$D$400,0))</f>
        <v>0.006261574074074072</v>
      </c>
    </row>
    <row r="52" spans="1:9" ht="18" customHeight="1">
      <c r="A52" s="36">
        <v>48</v>
      </c>
      <c r="B52" s="45" t="s">
        <v>184</v>
      </c>
      <c r="C52" s="45" t="s">
        <v>20</v>
      </c>
      <c r="D52" s="37" t="s">
        <v>50</v>
      </c>
      <c r="E52" s="45" t="s">
        <v>123</v>
      </c>
      <c r="F52" s="69">
        <v>0.033900462962962966</v>
      </c>
      <c r="G52" s="37" t="str">
        <f t="shared" si="6"/>
        <v>4.53/km</v>
      </c>
      <c r="H52" s="38">
        <f t="shared" si="7"/>
        <v>0.0097337962962963</v>
      </c>
      <c r="I52" s="39">
        <f>F52-INDEX($F$5:$F$400,MATCH(D52,$D$5:$D$400,0))</f>
        <v>0.0033796296296296317</v>
      </c>
    </row>
    <row r="53" spans="1:9" ht="18" customHeight="1">
      <c r="A53" s="36">
        <v>49</v>
      </c>
      <c r="B53" s="45" t="s">
        <v>185</v>
      </c>
      <c r="C53" s="45" t="s">
        <v>58</v>
      </c>
      <c r="D53" s="37" t="s">
        <v>42</v>
      </c>
      <c r="E53" s="45" t="s">
        <v>186</v>
      </c>
      <c r="F53" s="69">
        <v>0.03394675925925926</v>
      </c>
      <c r="G53" s="37" t="str">
        <f t="shared" si="6"/>
        <v>4.53/km</v>
      </c>
      <c r="H53" s="38">
        <f t="shared" si="7"/>
        <v>0.009780092592592594</v>
      </c>
      <c r="I53" s="39">
        <f>F53-INDEX($F$5:$F$400,MATCH(D53,$D$5:$D$400,0))</f>
        <v>0.00881944444444445</v>
      </c>
    </row>
    <row r="54" spans="1:9" ht="18" customHeight="1">
      <c r="A54" s="36">
        <v>50</v>
      </c>
      <c r="B54" s="45" t="s">
        <v>187</v>
      </c>
      <c r="C54" s="45" t="s">
        <v>188</v>
      </c>
      <c r="D54" s="37" t="s">
        <v>64</v>
      </c>
      <c r="E54" s="45" t="s">
        <v>181</v>
      </c>
      <c r="F54" s="69">
        <v>0.034039351851851855</v>
      </c>
      <c r="G54" s="37" t="str">
        <f t="shared" si="6"/>
        <v>4.54/km</v>
      </c>
      <c r="H54" s="38">
        <f t="shared" si="7"/>
        <v>0.00987268518518519</v>
      </c>
      <c r="I54" s="39">
        <f>F54-INDEX($F$5:$F$400,MATCH(D54,$D$5:$D$400,0))</f>
        <v>0.003877314814814823</v>
      </c>
    </row>
    <row r="55" spans="1:9" ht="18" customHeight="1">
      <c r="A55" s="36">
        <v>51</v>
      </c>
      <c r="B55" s="45" t="s">
        <v>189</v>
      </c>
      <c r="C55" s="45" t="s">
        <v>190</v>
      </c>
      <c r="D55" s="37" t="s">
        <v>38</v>
      </c>
      <c r="E55" s="45" t="s">
        <v>186</v>
      </c>
      <c r="F55" s="69">
        <v>0.03414351851851852</v>
      </c>
      <c r="G55" s="37" t="str">
        <f t="shared" si="6"/>
        <v>4.55/km</v>
      </c>
      <c r="H55" s="38">
        <f t="shared" si="7"/>
        <v>0.009976851851851851</v>
      </c>
      <c r="I55" s="39">
        <f>F55-INDEX($F$5:$F$400,MATCH(D55,$D$5:$D$400,0))</f>
        <v>0.009976851851851851</v>
      </c>
    </row>
    <row r="56" spans="1:9" ht="18" customHeight="1">
      <c r="A56" s="36">
        <v>52</v>
      </c>
      <c r="B56" s="45" t="s">
        <v>76</v>
      </c>
      <c r="C56" s="45" t="s">
        <v>37</v>
      </c>
      <c r="D56" s="37" t="s">
        <v>38</v>
      </c>
      <c r="E56" s="45" t="s">
        <v>147</v>
      </c>
      <c r="F56" s="69">
        <v>0.03423611111111111</v>
      </c>
      <c r="G56" s="37" t="str">
        <f t="shared" si="6"/>
        <v>4.56/km</v>
      </c>
      <c r="H56" s="38">
        <f t="shared" si="7"/>
        <v>0.010069444444444447</v>
      </c>
      <c r="I56" s="39">
        <f>F56-INDEX($F$5:$F$400,MATCH(D56,$D$5:$D$400,0))</f>
        <v>0.010069444444444447</v>
      </c>
    </row>
    <row r="57" spans="1:9" ht="18" customHeight="1">
      <c r="A57" s="36">
        <v>53</v>
      </c>
      <c r="B57" s="45" t="s">
        <v>191</v>
      </c>
      <c r="C57" s="45" t="s">
        <v>192</v>
      </c>
      <c r="D57" s="37" t="s">
        <v>51</v>
      </c>
      <c r="E57" s="45" t="s">
        <v>114</v>
      </c>
      <c r="F57" s="69">
        <v>0.0343287037037037</v>
      </c>
      <c r="G57" s="37" t="str">
        <f t="shared" si="6"/>
        <v>4.57/km</v>
      </c>
      <c r="H57" s="38">
        <f t="shared" si="7"/>
        <v>0.010162037037037035</v>
      </c>
      <c r="I57" s="39">
        <f>F57-INDEX($F$5:$F$400,MATCH(D57,$D$5:$D$400,0))</f>
        <v>0.0015277777777777737</v>
      </c>
    </row>
    <row r="58" spans="1:9" ht="18" customHeight="1">
      <c r="A58" s="36">
        <v>54</v>
      </c>
      <c r="B58" s="45" t="s">
        <v>193</v>
      </c>
      <c r="C58" s="45" t="s">
        <v>194</v>
      </c>
      <c r="D58" s="37" t="s">
        <v>42</v>
      </c>
      <c r="E58" s="45" t="s">
        <v>125</v>
      </c>
      <c r="F58" s="69">
        <v>0.03446759259259259</v>
      </c>
      <c r="G58" s="37" t="str">
        <f t="shared" si="6"/>
        <v>4.58/km</v>
      </c>
      <c r="H58" s="38">
        <f t="shared" si="7"/>
        <v>0.010300925925925925</v>
      </c>
      <c r="I58" s="39">
        <f>F58-INDEX($F$5:$F$400,MATCH(D58,$D$5:$D$400,0))</f>
        <v>0.00934027777777778</v>
      </c>
    </row>
    <row r="59" spans="1:9" ht="18" customHeight="1">
      <c r="A59" s="36">
        <v>55</v>
      </c>
      <c r="B59" s="45" t="s">
        <v>195</v>
      </c>
      <c r="C59" s="45" t="s">
        <v>14</v>
      </c>
      <c r="D59" s="37" t="s">
        <v>77</v>
      </c>
      <c r="E59" s="45" t="s">
        <v>140</v>
      </c>
      <c r="F59" s="69">
        <v>0.03478009259259259</v>
      </c>
      <c r="G59" s="37" t="str">
        <f t="shared" si="6"/>
        <v>5.01/km</v>
      </c>
      <c r="H59" s="38">
        <f t="shared" si="7"/>
        <v>0.010613425925925925</v>
      </c>
      <c r="I59" s="39">
        <f>F59-INDEX($F$5:$F$400,MATCH(D59,$D$5:$D$400,0))</f>
        <v>0</v>
      </c>
    </row>
    <row r="60" spans="1:9" ht="18" customHeight="1">
      <c r="A60" s="36">
        <v>56</v>
      </c>
      <c r="B60" s="45" t="s">
        <v>72</v>
      </c>
      <c r="C60" s="45" t="s">
        <v>45</v>
      </c>
      <c r="D60" s="37" t="s">
        <v>56</v>
      </c>
      <c r="E60" s="45" t="s">
        <v>143</v>
      </c>
      <c r="F60" s="69">
        <v>0.03498842592592593</v>
      </c>
      <c r="G60" s="37" t="str">
        <f t="shared" si="6"/>
        <v>5.02/km</v>
      </c>
      <c r="H60" s="38">
        <f t="shared" si="7"/>
        <v>0.010821759259259264</v>
      </c>
      <c r="I60" s="39">
        <f>F60-INDEX($F$5:$F$400,MATCH(D60,$D$5:$D$400,0))</f>
        <v>0.005648148148148149</v>
      </c>
    </row>
    <row r="61" spans="1:9" ht="18" customHeight="1">
      <c r="A61" s="36">
        <v>57</v>
      </c>
      <c r="B61" s="45" t="s">
        <v>88</v>
      </c>
      <c r="C61" s="45" t="s">
        <v>196</v>
      </c>
      <c r="D61" s="37" t="s">
        <v>63</v>
      </c>
      <c r="E61" s="45" t="s">
        <v>123</v>
      </c>
      <c r="F61" s="69">
        <v>0.03508101851851852</v>
      </c>
      <c r="G61" s="37" t="str">
        <f t="shared" si="6"/>
        <v>5.03/km</v>
      </c>
      <c r="H61" s="38">
        <f t="shared" si="7"/>
        <v>0.010914351851851852</v>
      </c>
      <c r="I61" s="39">
        <f>F61-INDEX($F$5:$F$400,MATCH(D61,$D$5:$D$400,0))</f>
        <v>0.006979166666666665</v>
      </c>
    </row>
    <row r="62" spans="1:9" ht="18" customHeight="1">
      <c r="A62" s="36">
        <v>58</v>
      </c>
      <c r="B62" s="45" t="s">
        <v>68</v>
      </c>
      <c r="C62" s="45" t="s">
        <v>9</v>
      </c>
      <c r="D62" s="37" t="s">
        <v>41</v>
      </c>
      <c r="E62" s="45" t="s">
        <v>186</v>
      </c>
      <c r="F62" s="69">
        <v>0.03521990740740741</v>
      </c>
      <c r="G62" s="37" t="str">
        <f t="shared" si="6"/>
        <v>5.04/km</v>
      </c>
      <c r="H62" s="38">
        <f t="shared" si="7"/>
        <v>0.011053240740740742</v>
      </c>
      <c r="I62" s="39">
        <f>F62-INDEX($F$5:$F$400,MATCH(D62,$D$5:$D$400,0))</f>
        <v>0.007233796296296297</v>
      </c>
    </row>
    <row r="63" spans="1:9" ht="18" customHeight="1">
      <c r="A63" s="36">
        <v>59</v>
      </c>
      <c r="B63" s="45" t="s">
        <v>197</v>
      </c>
      <c r="C63" s="45" t="s">
        <v>30</v>
      </c>
      <c r="D63" s="37" t="s">
        <v>56</v>
      </c>
      <c r="E63" s="45" t="s">
        <v>114</v>
      </c>
      <c r="F63" s="69">
        <v>0.03525462962962963</v>
      </c>
      <c r="G63" s="37" t="str">
        <f t="shared" si="6"/>
        <v>5.05/km</v>
      </c>
      <c r="H63" s="38">
        <f t="shared" si="7"/>
        <v>0.011087962962962963</v>
      </c>
      <c r="I63" s="39">
        <f>F63-INDEX($F$5:$F$400,MATCH(D63,$D$5:$D$400,0))</f>
        <v>0.005914351851851848</v>
      </c>
    </row>
    <row r="64" spans="1:9" ht="18" customHeight="1">
      <c r="A64" s="36">
        <v>60</v>
      </c>
      <c r="B64" s="45" t="s">
        <v>198</v>
      </c>
      <c r="C64" s="45" t="s">
        <v>199</v>
      </c>
      <c r="D64" s="37" t="s">
        <v>51</v>
      </c>
      <c r="E64" s="45" t="s">
        <v>181</v>
      </c>
      <c r="F64" s="69">
        <v>0.035277777777777776</v>
      </c>
      <c r="G64" s="37" t="str">
        <f t="shared" si="6"/>
        <v>5.05/km</v>
      </c>
      <c r="H64" s="38">
        <f t="shared" si="7"/>
        <v>0.01111111111111111</v>
      </c>
      <c r="I64" s="39">
        <f>F64-INDEX($F$5:$F$400,MATCH(D64,$D$5:$D$400,0))</f>
        <v>0.002476851851851848</v>
      </c>
    </row>
    <row r="65" spans="1:9" ht="18" customHeight="1">
      <c r="A65" s="36">
        <v>61</v>
      </c>
      <c r="B65" s="45" t="s">
        <v>200</v>
      </c>
      <c r="C65" s="45" t="s">
        <v>201</v>
      </c>
      <c r="D65" s="37" t="s">
        <v>51</v>
      </c>
      <c r="E65" s="45" t="s">
        <v>84</v>
      </c>
      <c r="F65" s="69">
        <v>0.035381944444444445</v>
      </c>
      <c r="G65" s="37" t="str">
        <f t="shared" si="6"/>
        <v>5.06/km</v>
      </c>
      <c r="H65" s="38">
        <f t="shared" si="7"/>
        <v>0.011215277777777779</v>
      </c>
      <c r="I65" s="39">
        <f>F65-INDEX($F$5:$F$400,MATCH(D65,$D$5:$D$400,0))</f>
        <v>0.002581018518518517</v>
      </c>
    </row>
    <row r="66" spans="1:9" ht="18" customHeight="1">
      <c r="A66" s="36">
        <v>62</v>
      </c>
      <c r="B66" s="45" t="s">
        <v>202</v>
      </c>
      <c r="C66" s="45" t="s">
        <v>26</v>
      </c>
      <c r="D66" s="37" t="s">
        <v>42</v>
      </c>
      <c r="E66" s="45" t="s">
        <v>203</v>
      </c>
      <c r="F66" s="69">
        <v>0.035381944444444445</v>
      </c>
      <c r="G66" s="37" t="str">
        <f t="shared" si="6"/>
        <v>5.06/km</v>
      </c>
      <c r="H66" s="38">
        <f t="shared" si="7"/>
        <v>0.011215277777777779</v>
      </c>
      <c r="I66" s="39">
        <f>F66-INDEX($F$5:$F$400,MATCH(D66,$D$5:$D$400,0))</f>
        <v>0.010254629629629634</v>
      </c>
    </row>
    <row r="67" spans="1:9" ht="18" customHeight="1">
      <c r="A67" s="36">
        <v>63</v>
      </c>
      <c r="B67" s="45" t="s">
        <v>204</v>
      </c>
      <c r="C67" s="45" t="s">
        <v>27</v>
      </c>
      <c r="D67" s="37" t="s">
        <v>41</v>
      </c>
      <c r="E67" s="45" t="s">
        <v>123</v>
      </c>
      <c r="F67" s="69">
        <v>0.03542824074074074</v>
      </c>
      <c r="G67" s="37" t="str">
        <f t="shared" si="6"/>
        <v>5.06/km</v>
      </c>
      <c r="H67" s="38">
        <f t="shared" si="7"/>
        <v>0.011261574074074073</v>
      </c>
      <c r="I67" s="39">
        <f>F67-INDEX($F$5:$F$400,MATCH(D67,$D$5:$D$400,0))</f>
        <v>0.007442129629629628</v>
      </c>
    </row>
    <row r="68" spans="1:9" ht="18" customHeight="1">
      <c r="A68" s="36">
        <v>64</v>
      </c>
      <c r="B68" s="45" t="s">
        <v>205</v>
      </c>
      <c r="C68" s="45" t="s">
        <v>82</v>
      </c>
      <c r="D68" s="37" t="s">
        <v>50</v>
      </c>
      <c r="E68" s="45" t="s">
        <v>123</v>
      </c>
      <c r="F68" s="69">
        <v>0.03549768518518519</v>
      </c>
      <c r="G68" s="37" t="str">
        <f t="shared" si="6"/>
        <v>5.07/km</v>
      </c>
      <c r="H68" s="38">
        <f t="shared" si="7"/>
        <v>0.011331018518518522</v>
      </c>
      <c r="I68" s="39">
        <f>F68-INDEX($F$5:$F$400,MATCH(D68,$D$5:$D$400,0))</f>
        <v>0.004976851851851854</v>
      </c>
    </row>
    <row r="69" spans="1:9" ht="18" customHeight="1">
      <c r="A69" s="40">
        <v>65</v>
      </c>
      <c r="B69" s="46" t="s">
        <v>206</v>
      </c>
      <c r="C69" s="46" t="s">
        <v>9</v>
      </c>
      <c r="D69" s="41" t="s">
        <v>41</v>
      </c>
      <c r="E69" s="46" t="s">
        <v>19</v>
      </c>
      <c r="F69" s="70">
        <v>0.03552083333333333</v>
      </c>
      <c r="G69" s="41" t="str">
        <f t="shared" si="6"/>
        <v>5.07/km</v>
      </c>
      <c r="H69" s="42">
        <f t="shared" si="7"/>
        <v>0.011354166666666662</v>
      </c>
      <c r="I69" s="43">
        <f>F69-INDEX($F$5:$F$400,MATCH(D69,$D$5:$D$400,0))</f>
        <v>0.007534722222222217</v>
      </c>
    </row>
    <row r="70" spans="1:9" ht="18" customHeight="1">
      <c r="A70" s="36">
        <v>66</v>
      </c>
      <c r="B70" s="45" t="s">
        <v>96</v>
      </c>
      <c r="C70" s="45" t="s">
        <v>22</v>
      </c>
      <c r="D70" s="37" t="s">
        <v>56</v>
      </c>
      <c r="E70" s="45" t="s">
        <v>207</v>
      </c>
      <c r="F70" s="69">
        <v>0.035625</v>
      </c>
      <c r="G70" s="37" t="str">
        <f>TEXT(INT((HOUR(F70)*3600+MINUTE(F70)*60+SECOND(F70))/$I$3/60),"0")&amp;"."&amp;TEXT(MOD((HOUR(F70)*3600+MINUTE(F70)*60+SECOND(F70))/$I$3,60),"00")&amp;"/km"</f>
        <v>5.08/km</v>
      </c>
      <c r="H70" s="38">
        <f>F70-$F$5</f>
        <v>0.01145833333333333</v>
      </c>
      <c r="I70" s="39">
        <f>F70-INDEX($F$5:$F$400,MATCH(D70,$D$5:$D$400,0))</f>
        <v>0.006284722222222216</v>
      </c>
    </row>
    <row r="71" spans="1:9" ht="18" customHeight="1">
      <c r="A71" s="36">
        <v>67</v>
      </c>
      <c r="B71" s="45" t="s">
        <v>208</v>
      </c>
      <c r="C71" s="45" t="s">
        <v>26</v>
      </c>
      <c r="D71" s="37" t="s">
        <v>42</v>
      </c>
      <c r="E71" s="45" t="s">
        <v>123</v>
      </c>
      <c r="F71" s="69">
        <v>0.03594907407407407</v>
      </c>
      <c r="G71" s="37" t="str">
        <f>TEXT(INT((HOUR(F71)*3600+MINUTE(F71)*60+SECOND(F71))/$I$3/60),"0")&amp;"."&amp;TEXT(MOD((HOUR(F71)*3600+MINUTE(F71)*60+SECOND(F71))/$I$3,60),"00")&amp;"/km"</f>
        <v>5.11/km</v>
      </c>
      <c r="H71" s="38">
        <f>F71-$F$5</f>
        <v>0.011782407407407405</v>
      </c>
      <c r="I71" s="39">
        <f aca="true" t="shared" si="8" ref="I71:I134">F71-INDEX($F$5:$F$400,MATCH(D71,$D$5:$D$400,0))</f>
        <v>0.01082175925925926</v>
      </c>
    </row>
    <row r="72" spans="1:9" ht="18" customHeight="1">
      <c r="A72" s="36">
        <v>68</v>
      </c>
      <c r="B72" s="45" t="s">
        <v>209</v>
      </c>
      <c r="C72" s="45" t="s">
        <v>102</v>
      </c>
      <c r="D72" s="37" t="s">
        <v>56</v>
      </c>
      <c r="E72" s="45" t="s">
        <v>123</v>
      </c>
      <c r="F72" s="69">
        <v>0.03606481481481481</v>
      </c>
      <c r="G72" s="37" t="str">
        <f aca="true" t="shared" si="9" ref="G72:G135">TEXT(INT((HOUR(F72)*3600+MINUTE(F72)*60+SECOND(F72))/$I$3/60),"0")&amp;"."&amp;TEXT(MOD((HOUR(F72)*3600+MINUTE(F72)*60+SECOND(F72))/$I$3,60),"00")&amp;"/km"</f>
        <v>5.12/km</v>
      </c>
      <c r="H72" s="38">
        <f aca="true" t="shared" si="10" ref="H72:H135">F72-$F$5</f>
        <v>0.011898148148148147</v>
      </c>
      <c r="I72" s="39">
        <f t="shared" si="8"/>
        <v>0.006724537037037032</v>
      </c>
    </row>
    <row r="73" spans="1:9" ht="18" customHeight="1">
      <c r="A73" s="36">
        <v>69</v>
      </c>
      <c r="B73" s="45" t="s">
        <v>210</v>
      </c>
      <c r="C73" s="45" t="s">
        <v>9</v>
      </c>
      <c r="D73" s="37" t="s">
        <v>41</v>
      </c>
      <c r="E73" s="45" t="s">
        <v>211</v>
      </c>
      <c r="F73" s="69">
        <v>0.036180555555555556</v>
      </c>
      <c r="G73" s="37" t="str">
        <f t="shared" si="9"/>
        <v>5.13/km</v>
      </c>
      <c r="H73" s="38">
        <f t="shared" si="10"/>
        <v>0.01201388888888889</v>
      </c>
      <c r="I73" s="39">
        <f t="shared" si="8"/>
        <v>0.008194444444444445</v>
      </c>
    </row>
    <row r="74" spans="1:9" ht="18" customHeight="1">
      <c r="A74" s="36">
        <v>70</v>
      </c>
      <c r="B74" s="45" t="s">
        <v>212</v>
      </c>
      <c r="C74" s="45" t="s">
        <v>39</v>
      </c>
      <c r="D74" s="37" t="s">
        <v>41</v>
      </c>
      <c r="E74" s="45" t="s">
        <v>131</v>
      </c>
      <c r="F74" s="69">
        <v>0.03625</v>
      </c>
      <c r="G74" s="37" t="str">
        <f t="shared" si="9"/>
        <v>5.13/km</v>
      </c>
      <c r="H74" s="38">
        <f t="shared" si="10"/>
        <v>0.012083333333333331</v>
      </c>
      <c r="I74" s="39">
        <f t="shared" si="8"/>
        <v>0.008263888888888887</v>
      </c>
    </row>
    <row r="75" spans="1:9" ht="18" customHeight="1">
      <c r="A75" s="36">
        <v>71</v>
      </c>
      <c r="B75" s="45" t="s">
        <v>95</v>
      </c>
      <c r="C75" s="45" t="s">
        <v>46</v>
      </c>
      <c r="D75" s="37" t="s">
        <v>42</v>
      </c>
      <c r="E75" s="45" t="s">
        <v>213</v>
      </c>
      <c r="F75" s="69">
        <v>0.036284722222222225</v>
      </c>
      <c r="G75" s="37" t="str">
        <f t="shared" si="9"/>
        <v>5.14/km</v>
      </c>
      <c r="H75" s="38">
        <f t="shared" si="10"/>
        <v>0.012118055555555559</v>
      </c>
      <c r="I75" s="39">
        <f t="shared" si="8"/>
        <v>0.011157407407407414</v>
      </c>
    </row>
    <row r="76" spans="1:9" ht="18" customHeight="1">
      <c r="A76" s="40">
        <v>72</v>
      </c>
      <c r="B76" s="46" t="s">
        <v>214</v>
      </c>
      <c r="C76" s="46" t="s">
        <v>215</v>
      </c>
      <c r="D76" s="41" t="s">
        <v>48</v>
      </c>
      <c r="E76" s="46" t="s">
        <v>19</v>
      </c>
      <c r="F76" s="70">
        <v>0.03633101851851852</v>
      </c>
      <c r="G76" s="41" t="str">
        <f t="shared" si="9"/>
        <v>5.14/km</v>
      </c>
      <c r="H76" s="42">
        <f t="shared" si="10"/>
        <v>0.012164351851851853</v>
      </c>
      <c r="I76" s="43">
        <f t="shared" si="8"/>
        <v>0.008726851851851854</v>
      </c>
    </row>
    <row r="77" spans="1:9" ht="18" customHeight="1">
      <c r="A77" s="36">
        <v>73</v>
      </c>
      <c r="B77" s="45" t="s">
        <v>216</v>
      </c>
      <c r="C77" s="45" t="s">
        <v>25</v>
      </c>
      <c r="D77" s="37" t="s">
        <v>56</v>
      </c>
      <c r="E77" s="45" t="s">
        <v>217</v>
      </c>
      <c r="F77" s="69">
        <v>0.03634259259259259</v>
      </c>
      <c r="G77" s="37" t="str">
        <f t="shared" si="9"/>
        <v>5.14/km</v>
      </c>
      <c r="H77" s="38">
        <f t="shared" si="10"/>
        <v>0.012175925925925927</v>
      </c>
      <c r="I77" s="39">
        <f t="shared" si="8"/>
        <v>0.007002314814814812</v>
      </c>
    </row>
    <row r="78" spans="1:9" ht="18" customHeight="1">
      <c r="A78" s="36">
        <v>74</v>
      </c>
      <c r="B78" s="45" t="s">
        <v>218</v>
      </c>
      <c r="C78" s="45" t="s">
        <v>47</v>
      </c>
      <c r="D78" s="37" t="s">
        <v>41</v>
      </c>
      <c r="E78" s="45" t="s">
        <v>219</v>
      </c>
      <c r="F78" s="69">
        <v>0.03638888888888889</v>
      </c>
      <c r="G78" s="37" t="str">
        <f t="shared" si="9"/>
        <v>5.14/km</v>
      </c>
      <c r="H78" s="38">
        <f t="shared" si="10"/>
        <v>0.012222222222222221</v>
      </c>
      <c r="I78" s="39">
        <f t="shared" si="8"/>
        <v>0.008402777777777776</v>
      </c>
    </row>
    <row r="79" spans="1:9" ht="18" customHeight="1">
      <c r="A79" s="36">
        <v>75</v>
      </c>
      <c r="B79" s="45" t="s">
        <v>220</v>
      </c>
      <c r="C79" s="45" t="s">
        <v>55</v>
      </c>
      <c r="D79" s="37" t="s">
        <v>56</v>
      </c>
      <c r="E79" s="45" t="s">
        <v>219</v>
      </c>
      <c r="F79" s="69">
        <v>0.03638888888888889</v>
      </c>
      <c r="G79" s="37" t="str">
        <f t="shared" si="9"/>
        <v>5.14/km</v>
      </c>
      <c r="H79" s="38">
        <f t="shared" si="10"/>
        <v>0.012222222222222221</v>
      </c>
      <c r="I79" s="39">
        <f t="shared" si="8"/>
        <v>0.007048611111111106</v>
      </c>
    </row>
    <row r="80" spans="1:9" ht="18" customHeight="1">
      <c r="A80" s="36">
        <v>76</v>
      </c>
      <c r="B80" s="45" t="s">
        <v>221</v>
      </c>
      <c r="C80" s="45" t="s">
        <v>222</v>
      </c>
      <c r="D80" s="37" t="s">
        <v>48</v>
      </c>
      <c r="E80" s="45" t="s">
        <v>219</v>
      </c>
      <c r="F80" s="69">
        <v>0.03638888888888889</v>
      </c>
      <c r="G80" s="37" t="str">
        <f t="shared" si="9"/>
        <v>5.14/km</v>
      </c>
      <c r="H80" s="38">
        <f t="shared" si="10"/>
        <v>0.012222222222222221</v>
      </c>
      <c r="I80" s="39">
        <f t="shared" si="8"/>
        <v>0.008784722222222222</v>
      </c>
    </row>
    <row r="81" spans="1:9" ht="18" customHeight="1">
      <c r="A81" s="36">
        <v>77</v>
      </c>
      <c r="B81" s="45" t="s">
        <v>223</v>
      </c>
      <c r="C81" s="45" t="s">
        <v>224</v>
      </c>
      <c r="D81" s="37" t="s">
        <v>56</v>
      </c>
      <c r="E81" s="45" t="s">
        <v>186</v>
      </c>
      <c r="F81" s="69">
        <v>0.03640046296296296</v>
      </c>
      <c r="G81" s="37" t="str">
        <f t="shared" si="9"/>
        <v>5.15/km</v>
      </c>
      <c r="H81" s="38">
        <f t="shared" si="10"/>
        <v>0.012233796296296295</v>
      </c>
      <c r="I81" s="39">
        <f t="shared" si="8"/>
        <v>0.00706018518518518</v>
      </c>
    </row>
    <row r="82" spans="1:9" ht="18" customHeight="1">
      <c r="A82" s="36">
        <v>78</v>
      </c>
      <c r="B82" s="45" t="s">
        <v>225</v>
      </c>
      <c r="C82" s="45" t="s">
        <v>59</v>
      </c>
      <c r="D82" s="37" t="s">
        <v>50</v>
      </c>
      <c r="E82" s="45" t="s">
        <v>219</v>
      </c>
      <c r="F82" s="69">
        <v>0.03640046296296296</v>
      </c>
      <c r="G82" s="37" t="str">
        <f t="shared" si="9"/>
        <v>5.15/km</v>
      </c>
      <c r="H82" s="38">
        <f t="shared" si="10"/>
        <v>0.012233796296296295</v>
      </c>
      <c r="I82" s="39">
        <f t="shared" si="8"/>
        <v>0.005879629629629627</v>
      </c>
    </row>
    <row r="83" spans="1:9" ht="18" customHeight="1">
      <c r="A83" s="36">
        <v>79</v>
      </c>
      <c r="B83" s="45" t="s">
        <v>145</v>
      </c>
      <c r="C83" s="45" t="s">
        <v>62</v>
      </c>
      <c r="D83" s="37" t="s">
        <v>38</v>
      </c>
      <c r="E83" s="45" t="s">
        <v>151</v>
      </c>
      <c r="F83" s="69">
        <v>0.03640046296296296</v>
      </c>
      <c r="G83" s="37" t="str">
        <f t="shared" si="9"/>
        <v>5.15/km</v>
      </c>
      <c r="H83" s="38">
        <f t="shared" si="10"/>
        <v>0.012233796296296295</v>
      </c>
      <c r="I83" s="39">
        <f t="shared" si="8"/>
        <v>0.012233796296296295</v>
      </c>
    </row>
    <row r="84" spans="1:9" ht="18" customHeight="1">
      <c r="A84" s="36">
        <v>80</v>
      </c>
      <c r="B84" s="45" t="s">
        <v>226</v>
      </c>
      <c r="C84" s="45" t="s">
        <v>190</v>
      </c>
      <c r="D84" s="37" t="s">
        <v>56</v>
      </c>
      <c r="E84" s="45" t="s">
        <v>213</v>
      </c>
      <c r="F84" s="69">
        <v>0.036550925925925924</v>
      </c>
      <c r="G84" s="37" t="str">
        <f t="shared" si="9"/>
        <v>5.16/km</v>
      </c>
      <c r="H84" s="38">
        <f t="shared" si="10"/>
        <v>0.012384259259259258</v>
      </c>
      <c r="I84" s="39">
        <f t="shared" si="8"/>
        <v>0.007210648148148143</v>
      </c>
    </row>
    <row r="85" spans="1:9" ht="18" customHeight="1">
      <c r="A85" s="36">
        <v>81</v>
      </c>
      <c r="B85" s="45" t="s">
        <v>227</v>
      </c>
      <c r="C85" s="45" t="s">
        <v>58</v>
      </c>
      <c r="D85" s="37" t="s">
        <v>40</v>
      </c>
      <c r="E85" s="45" t="s">
        <v>125</v>
      </c>
      <c r="F85" s="69">
        <v>0.037141203703703704</v>
      </c>
      <c r="G85" s="37" t="str">
        <f t="shared" si="9"/>
        <v>5.21/km</v>
      </c>
      <c r="H85" s="38">
        <f t="shared" si="10"/>
        <v>0.012974537037037038</v>
      </c>
      <c r="I85" s="39">
        <f t="shared" si="8"/>
        <v>0.009259259259259259</v>
      </c>
    </row>
    <row r="86" spans="1:9" ht="18" customHeight="1">
      <c r="A86" s="36">
        <v>82</v>
      </c>
      <c r="B86" s="45" t="s">
        <v>112</v>
      </c>
      <c r="C86" s="45" t="s">
        <v>26</v>
      </c>
      <c r="D86" s="37" t="s">
        <v>40</v>
      </c>
      <c r="E86" s="45" t="s">
        <v>113</v>
      </c>
      <c r="F86" s="69">
        <v>0.0372337962962963</v>
      </c>
      <c r="G86" s="37" t="str">
        <f t="shared" si="9"/>
        <v>5.22/km</v>
      </c>
      <c r="H86" s="38">
        <f t="shared" si="10"/>
        <v>0.013067129629629633</v>
      </c>
      <c r="I86" s="39">
        <f t="shared" si="8"/>
        <v>0.009351851851851854</v>
      </c>
    </row>
    <row r="87" spans="1:9" ht="18" customHeight="1">
      <c r="A87" s="36">
        <v>83</v>
      </c>
      <c r="B87" s="45" t="s">
        <v>99</v>
      </c>
      <c r="C87" s="45" t="s">
        <v>104</v>
      </c>
      <c r="D87" s="37" t="s">
        <v>40</v>
      </c>
      <c r="E87" s="45" t="s">
        <v>186</v>
      </c>
      <c r="F87" s="69">
        <v>0.037280092592592594</v>
      </c>
      <c r="G87" s="37" t="str">
        <f t="shared" si="9"/>
        <v>5.22/km</v>
      </c>
      <c r="H87" s="38">
        <f t="shared" si="10"/>
        <v>0.013113425925925928</v>
      </c>
      <c r="I87" s="39">
        <f t="shared" si="8"/>
        <v>0.009398148148148149</v>
      </c>
    </row>
    <row r="88" spans="1:9" ht="18" customHeight="1">
      <c r="A88" s="36">
        <v>84</v>
      </c>
      <c r="B88" s="45" t="s">
        <v>101</v>
      </c>
      <c r="C88" s="45" t="s">
        <v>15</v>
      </c>
      <c r="D88" s="37" t="s">
        <v>56</v>
      </c>
      <c r="E88" s="45" t="s">
        <v>110</v>
      </c>
      <c r="F88" s="69">
        <v>0.03730324074074074</v>
      </c>
      <c r="G88" s="37" t="str">
        <f t="shared" si="9"/>
        <v>5.22/km</v>
      </c>
      <c r="H88" s="38">
        <f t="shared" si="10"/>
        <v>0.013136574074074075</v>
      </c>
      <c r="I88" s="39">
        <f t="shared" si="8"/>
        <v>0.00796296296296296</v>
      </c>
    </row>
    <row r="89" spans="1:9" ht="18" customHeight="1">
      <c r="A89" s="36">
        <v>85</v>
      </c>
      <c r="B89" s="45" t="s">
        <v>228</v>
      </c>
      <c r="C89" s="45" t="s">
        <v>62</v>
      </c>
      <c r="D89" s="37" t="s">
        <v>41</v>
      </c>
      <c r="E89" s="45" t="s">
        <v>229</v>
      </c>
      <c r="F89" s="69">
        <v>0.037395833333333336</v>
      </c>
      <c r="G89" s="37" t="str">
        <f t="shared" si="9"/>
        <v>5.23/km</v>
      </c>
      <c r="H89" s="38">
        <f t="shared" si="10"/>
        <v>0.01322916666666667</v>
      </c>
      <c r="I89" s="39">
        <f t="shared" si="8"/>
        <v>0.009409722222222226</v>
      </c>
    </row>
    <row r="90" spans="1:9" ht="18" customHeight="1">
      <c r="A90" s="36">
        <v>86</v>
      </c>
      <c r="B90" s="45" t="s">
        <v>230</v>
      </c>
      <c r="C90" s="45" t="s">
        <v>23</v>
      </c>
      <c r="D90" s="37" t="s">
        <v>50</v>
      </c>
      <c r="E90" s="45" t="s">
        <v>110</v>
      </c>
      <c r="F90" s="69">
        <v>0.03740740740740741</v>
      </c>
      <c r="G90" s="37" t="str">
        <f t="shared" si="9"/>
        <v>5.23/km</v>
      </c>
      <c r="H90" s="38">
        <f t="shared" si="10"/>
        <v>0.013240740740740744</v>
      </c>
      <c r="I90" s="39">
        <f t="shared" si="8"/>
        <v>0.006886574074074076</v>
      </c>
    </row>
    <row r="91" spans="1:9" ht="18" customHeight="1">
      <c r="A91" s="36">
        <v>87</v>
      </c>
      <c r="B91" s="45" t="s">
        <v>231</v>
      </c>
      <c r="C91" s="45" t="s">
        <v>26</v>
      </c>
      <c r="D91" s="37" t="s">
        <v>50</v>
      </c>
      <c r="E91" s="45" t="s">
        <v>186</v>
      </c>
      <c r="F91" s="69">
        <v>0.03747685185185185</v>
      </c>
      <c r="G91" s="37" t="str">
        <f t="shared" si="9"/>
        <v>5.24/km</v>
      </c>
      <c r="H91" s="38">
        <f t="shared" si="10"/>
        <v>0.013310185185185185</v>
      </c>
      <c r="I91" s="39">
        <f t="shared" si="8"/>
        <v>0.006956018518518518</v>
      </c>
    </row>
    <row r="92" spans="1:9" ht="18" customHeight="1">
      <c r="A92" s="40">
        <v>88</v>
      </c>
      <c r="B92" s="46" t="s">
        <v>232</v>
      </c>
      <c r="C92" s="46" t="s">
        <v>61</v>
      </c>
      <c r="D92" s="41" t="s">
        <v>42</v>
      </c>
      <c r="E92" s="46" t="s">
        <v>19</v>
      </c>
      <c r="F92" s="70">
        <v>0.037488425925925925</v>
      </c>
      <c r="G92" s="41" t="str">
        <f t="shared" si="9"/>
        <v>5.24/km</v>
      </c>
      <c r="H92" s="42">
        <f t="shared" si="10"/>
        <v>0.013321759259259259</v>
      </c>
      <c r="I92" s="43">
        <f t="shared" si="8"/>
        <v>0.012361111111111114</v>
      </c>
    </row>
    <row r="93" spans="1:9" ht="18" customHeight="1">
      <c r="A93" s="36">
        <v>89</v>
      </c>
      <c r="B93" s="45" t="s">
        <v>233</v>
      </c>
      <c r="C93" s="45" t="s">
        <v>22</v>
      </c>
      <c r="D93" s="37" t="s">
        <v>48</v>
      </c>
      <c r="E93" s="45" t="s">
        <v>131</v>
      </c>
      <c r="F93" s="69">
        <v>0.03753472222222222</v>
      </c>
      <c r="G93" s="37" t="str">
        <f t="shared" si="9"/>
        <v>5.24/km</v>
      </c>
      <c r="H93" s="38">
        <f t="shared" si="10"/>
        <v>0.013368055555555553</v>
      </c>
      <c r="I93" s="39">
        <f t="shared" si="8"/>
        <v>0.009930555555555554</v>
      </c>
    </row>
    <row r="94" spans="1:9" ht="18" customHeight="1">
      <c r="A94" s="36">
        <v>90</v>
      </c>
      <c r="B94" s="45" t="s">
        <v>234</v>
      </c>
      <c r="C94" s="45" t="s">
        <v>24</v>
      </c>
      <c r="D94" s="37" t="s">
        <v>50</v>
      </c>
      <c r="E94" s="45" t="s">
        <v>131</v>
      </c>
      <c r="F94" s="69">
        <v>0.037696759259259256</v>
      </c>
      <c r="G94" s="37" t="str">
        <f t="shared" si="9"/>
        <v>5.26/km</v>
      </c>
      <c r="H94" s="38">
        <f t="shared" si="10"/>
        <v>0.01353009259259259</v>
      </c>
      <c r="I94" s="39">
        <f t="shared" si="8"/>
        <v>0.007175925925925922</v>
      </c>
    </row>
    <row r="95" spans="1:9" ht="18" customHeight="1">
      <c r="A95" s="36">
        <v>91</v>
      </c>
      <c r="B95" s="45" t="s">
        <v>235</v>
      </c>
      <c r="C95" s="45" t="s">
        <v>236</v>
      </c>
      <c r="D95" s="37" t="s">
        <v>67</v>
      </c>
      <c r="E95" s="45" t="s">
        <v>143</v>
      </c>
      <c r="F95" s="69">
        <v>0.037731481481481484</v>
      </c>
      <c r="G95" s="37" t="str">
        <f t="shared" si="9"/>
        <v>5.26/km</v>
      </c>
      <c r="H95" s="38">
        <f t="shared" si="10"/>
        <v>0.013564814814814818</v>
      </c>
      <c r="I95" s="39">
        <f t="shared" si="8"/>
        <v>0</v>
      </c>
    </row>
    <row r="96" spans="1:9" ht="18" customHeight="1">
      <c r="A96" s="40">
        <v>92</v>
      </c>
      <c r="B96" s="46" t="s">
        <v>237</v>
      </c>
      <c r="C96" s="46" t="s">
        <v>30</v>
      </c>
      <c r="D96" s="41" t="s">
        <v>48</v>
      </c>
      <c r="E96" s="46" t="s">
        <v>19</v>
      </c>
      <c r="F96" s="70">
        <v>0.037766203703703705</v>
      </c>
      <c r="G96" s="41" t="str">
        <f t="shared" si="9"/>
        <v>5.26/km</v>
      </c>
      <c r="H96" s="42">
        <f t="shared" si="10"/>
        <v>0.013599537037037038</v>
      </c>
      <c r="I96" s="43">
        <f t="shared" si="8"/>
        <v>0.010162037037037039</v>
      </c>
    </row>
    <row r="97" spans="1:9" ht="18" customHeight="1">
      <c r="A97" s="36">
        <v>93</v>
      </c>
      <c r="B97" s="45" t="s">
        <v>238</v>
      </c>
      <c r="C97" s="45" t="s">
        <v>239</v>
      </c>
      <c r="D97" s="37" t="s">
        <v>70</v>
      </c>
      <c r="E97" s="45" t="s">
        <v>170</v>
      </c>
      <c r="F97" s="69">
        <v>0.03783564814814815</v>
      </c>
      <c r="G97" s="37" t="str">
        <f t="shared" si="9"/>
        <v>5.27/km</v>
      </c>
      <c r="H97" s="38">
        <f t="shared" si="10"/>
        <v>0.013668981481481487</v>
      </c>
      <c r="I97" s="39">
        <f t="shared" si="8"/>
        <v>0</v>
      </c>
    </row>
    <row r="98" spans="1:9" ht="18" customHeight="1">
      <c r="A98" s="36">
        <v>94</v>
      </c>
      <c r="B98" s="45" t="s">
        <v>240</v>
      </c>
      <c r="C98" s="45" t="s">
        <v>39</v>
      </c>
      <c r="D98" s="37" t="s">
        <v>38</v>
      </c>
      <c r="E98" s="45" t="s">
        <v>186</v>
      </c>
      <c r="F98" s="69">
        <v>0.03803240740740741</v>
      </c>
      <c r="G98" s="37" t="str">
        <f t="shared" si="9"/>
        <v>5.29/km</v>
      </c>
      <c r="H98" s="38">
        <f t="shared" si="10"/>
        <v>0.013865740740740744</v>
      </c>
      <c r="I98" s="39">
        <f t="shared" si="8"/>
        <v>0.013865740740740744</v>
      </c>
    </row>
    <row r="99" spans="1:9" ht="18" customHeight="1">
      <c r="A99" s="36">
        <v>95</v>
      </c>
      <c r="B99" s="45" t="s">
        <v>241</v>
      </c>
      <c r="C99" s="45" t="s">
        <v>242</v>
      </c>
      <c r="D99" s="37" t="s">
        <v>50</v>
      </c>
      <c r="E99" s="45" t="s">
        <v>131</v>
      </c>
      <c r="F99" s="69">
        <v>0.038182870370370374</v>
      </c>
      <c r="G99" s="37" t="str">
        <f t="shared" si="9"/>
        <v>5.30/km</v>
      </c>
      <c r="H99" s="38">
        <f t="shared" si="10"/>
        <v>0.014016203703703708</v>
      </c>
      <c r="I99" s="39">
        <f t="shared" si="8"/>
        <v>0.00766203703703704</v>
      </c>
    </row>
    <row r="100" spans="1:9" ht="18" customHeight="1">
      <c r="A100" s="36">
        <v>96</v>
      </c>
      <c r="B100" s="45" t="s">
        <v>90</v>
      </c>
      <c r="C100" s="45" t="s">
        <v>243</v>
      </c>
      <c r="D100" s="37" t="s">
        <v>64</v>
      </c>
      <c r="E100" s="45" t="s">
        <v>131</v>
      </c>
      <c r="F100" s="69">
        <v>0.03827546296296296</v>
      </c>
      <c r="G100" s="37" t="str">
        <f t="shared" si="9"/>
        <v>5.31/km</v>
      </c>
      <c r="H100" s="38">
        <f t="shared" si="10"/>
        <v>0.014108796296296296</v>
      </c>
      <c r="I100" s="39">
        <f t="shared" si="8"/>
        <v>0.00811342592592593</v>
      </c>
    </row>
    <row r="101" spans="1:9" ht="18" customHeight="1">
      <c r="A101" s="36">
        <v>97</v>
      </c>
      <c r="B101" s="45" t="s">
        <v>244</v>
      </c>
      <c r="C101" s="45" t="s">
        <v>53</v>
      </c>
      <c r="D101" s="37" t="s">
        <v>42</v>
      </c>
      <c r="E101" s="45" t="s">
        <v>123</v>
      </c>
      <c r="F101" s="69">
        <v>0.03861111111111111</v>
      </c>
      <c r="G101" s="37" t="str">
        <f t="shared" si="9"/>
        <v>5.34/km</v>
      </c>
      <c r="H101" s="38">
        <f t="shared" si="10"/>
        <v>0.014444444444444444</v>
      </c>
      <c r="I101" s="39">
        <f t="shared" si="8"/>
        <v>0.0134837962962963</v>
      </c>
    </row>
    <row r="102" spans="1:9" ht="18" customHeight="1">
      <c r="A102" s="36">
        <v>98</v>
      </c>
      <c r="B102" s="45" t="s">
        <v>245</v>
      </c>
      <c r="C102" s="45" t="s">
        <v>106</v>
      </c>
      <c r="D102" s="37" t="s">
        <v>70</v>
      </c>
      <c r="E102" s="45" t="s">
        <v>147</v>
      </c>
      <c r="F102" s="69">
        <v>0.038796296296296294</v>
      </c>
      <c r="G102" s="37" t="str">
        <f t="shared" si="9"/>
        <v>5.35/km</v>
      </c>
      <c r="H102" s="38">
        <f t="shared" si="10"/>
        <v>0.014629629629629628</v>
      </c>
      <c r="I102" s="39">
        <f t="shared" si="8"/>
        <v>0.000960648148148141</v>
      </c>
    </row>
    <row r="103" spans="1:9" ht="18" customHeight="1">
      <c r="A103" s="36">
        <v>99</v>
      </c>
      <c r="B103" s="45" t="s">
        <v>246</v>
      </c>
      <c r="C103" s="45" t="s">
        <v>45</v>
      </c>
      <c r="D103" s="37" t="s">
        <v>42</v>
      </c>
      <c r="E103" s="45" t="s">
        <v>181</v>
      </c>
      <c r="F103" s="69">
        <v>0.03885416666666667</v>
      </c>
      <c r="G103" s="37" t="str">
        <f t="shared" si="9"/>
        <v>5.36/km</v>
      </c>
      <c r="H103" s="38">
        <f t="shared" si="10"/>
        <v>0.014687500000000003</v>
      </c>
      <c r="I103" s="39">
        <f t="shared" si="8"/>
        <v>0.013726851851851858</v>
      </c>
    </row>
    <row r="104" spans="1:9" ht="18" customHeight="1">
      <c r="A104" s="36">
        <v>100</v>
      </c>
      <c r="B104" s="45" t="s">
        <v>247</v>
      </c>
      <c r="C104" s="45" t="s">
        <v>33</v>
      </c>
      <c r="D104" s="37" t="s">
        <v>56</v>
      </c>
      <c r="E104" s="45" t="s">
        <v>123</v>
      </c>
      <c r="F104" s="69">
        <v>0.03885416666666667</v>
      </c>
      <c r="G104" s="37" t="str">
        <f t="shared" si="9"/>
        <v>5.36/km</v>
      </c>
      <c r="H104" s="38">
        <f t="shared" si="10"/>
        <v>0.014687500000000003</v>
      </c>
      <c r="I104" s="39">
        <f t="shared" si="8"/>
        <v>0.009513888888888888</v>
      </c>
    </row>
    <row r="105" spans="1:9" ht="18" customHeight="1">
      <c r="A105" s="36">
        <v>101</v>
      </c>
      <c r="B105" s="45" t="s">
        <v>248</v>
      </c>
      <c r="C105" s="45" t="s">
        <v>55</v>
      </c>
      <c r="D105" s="37" t="s">
        <v>50</v>
      </c>
      <c r="E105" s="45" t="s">
        <v>249</v>
      </c>
      <c r="F105" s="69">
        <v>0.03899305555555555</v>
      </c>
      <c r="G105" s="37" t="str">
        <f t="shared" si="9"/>
        <v>5.37/km</v>
      </c>
      <c r="H105" s="38">
        <f t="shared" si="10"/>
        <v>0.014826388888888885</v>
      </c>
      <c r="I105" s="39">
        <f t="shared" si="8"/>
        <v>0.008472222222222218</v>
      </c>
    </row>
    <row r="106" spans="1:9" ht="18" customHeight="1">
      <c r="A106" s="36">
        <v>102</v>
      </c>
      <c r="B106" s="45" t="s">
        <v>250</v>
      </c>
      <c r="C106" s="45" t="s">
        <v>74</v>
      </c>
      <c r="D106" s="37" t="s">
        <v>63</v>
      </c>
      <c r="E106" s="45" t="s">
        <v>127</v>
      </c>
      <c r="F106" s="69">
        <v>0.03900462962962963</v>
      </c>
      <c r="G106" s="37" t="str">
        <f t="shared" si="9"/>
        <v>5.37/km</v>
      </c>
      <c r="H106" s="38">
        <f t="shared" si="10"/>
        <v>0.014837962962962966</v>
      </c>
      <c r="I106" s="39">
        <f t="shared" si="8"/>
        <v>0.010902777777777779</v>
      </c>
    </row>
    <row r="107" spans="1:9" ht="18" customHeight="1">
      <c r="A107" s="36">
        <v>103</v>
      </c>
      <c r="B107" s="45" t="s">
        <v>31</v>
      </c>
      <c r="C107" s="45" t="s">
        <v>17</v>
      </c>
      <c r="D107" s="37" t="s">
        <v>42</v>
      </c>
      <c r="E107" s="45" t="s">
        <v>131</v>
      </c>
      <c r="F107" s="69">
        <v>0.03913194444444445</v>
      </c>
      <c r="G107" s="37" t="str">
        <f t="shared" si="9"/>
        <v>5.38/km</v>
      </c>
      <c r="H107" s="38">
        <f t="shared" si="10"/>
        <v>0.014965277777777782</v>
      </c>
      <c r="I107" s="39">
        <f t="shared" si="8"/>
        <v>0.014004629629629638</v>
      </c>
    </row>
    <row r="108" spans="1:9" ht="18" customHeight="1">
      <c r="A108" s="36">
        <v>104</v>
      </c>
      <c r="B108" s="45" t="s">
        <v>251</v>
      </c>
      <c r="C108" s="45" t="s">
        <v>11</v>
      </c>
      <c r="D108" s="37" t="s">
        <v>48</v>
      </c>
      <c r="E108" s="45" t="s">
        <v>163</v>
      </c>
      <c r="F108" s="69">
        <v>0.039317129629629625</v>
      </c>
      <c r="G108" s="37" t="str">
        <f t="shared" si="9"/>
        <v>5.40/km</v>
      </c>
      <c r="H108" s="38">
        <f t="shared" si="10"/>
        <v>0.01515046296296296</v>
      </c>
      <c r="I108" s="39">
        <f t="shared" si="8"/>
        <v>0.01171296296296296</v>
      </c>
    </row>
    <row r="109" spans="1:9" ht="18" customHeight="1">
      <c r="A109" s="36">
        <v>105</v>
      </c>
      <c r="B109" s="45" t="s">
        <v>252</v>
      </c>
      <c r="C109" s="45" t="s">
        <v>74</v>
      </c>
      <c r="D109" s="37" t="s">
        <v>63</v>
      </c>
      <c r="E109" s="45" t="s">
        <v>186</v>
      </c>
      <c r="F109" s="69">
        <v>0.039467592592592596</v>
      </c>
      <c r="G109" s="37" t="str">
        <f t="shared" si="9"/>
        <v>5.41/km</v>
      </c>
      <c r="H109" s="38">
        <f t="shared" si="10"/>
        <v>0.01530092592592593</v>
      </c>
      <c r="I109" s="39">
        <f t="shared" si="8"/>
        <v>0.011365740740740742</v>
      </c>
    </row>
    <row r="110" spans="1:9" ht="18" customHeight="1">
      <c r="A110" s="36">
        <v>106</v>
      </c>
      <c r="B110" s="45" t="s">
        <v>253</v>
      </c>
      <c r="C110" s="45" t="s">
        <v>254</v>
      </c>
      <c r="D110" s="37" t="s">
        <v>63</v>
      </c>
      <c r="E110" s="45" t="s">
        <v>186</v>
      </c>
      <c r="F110" s="69">
        <v>0.03947916666666667</v>
      </c>
      <c r="G110" s="37" t="str">
        <f t="shared" si="9"/>
        <v>5.41/km</v>
      </c>
      <c r="H110" s="38">
        <f t="shared" si="10"/>
        <v>0.015312500000000003</v>
      </c>
      <c r="I110" s="39">
        <f t="shared" si="8"/>
        <v>0.011377314814814816</v>
      </c>
    </row>
    <row r="111" spans="1:9" ht="18" customHeight="1">
      <c r="A111" s="36">
        <v>107</v>
      </c>
      <c r="B111" s="45" t="s">
        <v>253</v>
      </c>
      <c r="C111" s="45" t="s">
        <v>255</v>
      </c>
      <c r="D111" s="37" t="s">
        <v>38</v>
      </c>
      <c r="E111" s="45" t="s">
        <v>186</v>
      </c>
      <c r="F111" s="69">
        <v>0.039502314814814816</v>
      </c>
      <c r="G111" s="37" t="str">
        <f t="shared" si="9"/>
        <v>5.41/km</v>
      </c>
      <c r="H111" s="38">
        <f t="shared" si="10"/>
        <v>0.01533564814814815</v>
      </c>
      <c r="I111" s="39">
        <f t="shared" si="8"/>
        <v>0.01533564814814815</v>
      </c>
    </row>
    <row r="112" spans="1:9" ht="18" customHeight="1">
      <c r="A112" s="36">
        <v>108</v>
      </c>
      <c r="B112" s="45" t="s">
        <v>256</v>
      </c>
      <c r="C112" s="45" t="s">
        <v>16</v>
      </c>
      <c r="D112" s="37" t="s">
        <v>42</v>
      </c>
      <c r="E112" s="45" t="s">
        <v>131</v>
      </c>
      <c r="F112" s="69">
        <v>0.03986111111111111</v>
      </c>
      <c r="G112" s="37" t="str">
        <f t="shared" si="9"/>
        <v>5.44/km</v>
      </c>
      <c r="H112" s="38">
        <f t="shared" si="10"/>
        <v>0.015694444444444445</v>
      </c>
      <c r="I112" s="39">
        <f t="shared" si="8"/>
        <v>0.0147337962962963</v>
      </c>
    </row>
    <row r="113" spans="1:9" ht="18" customHeight="1">
      <c r="A113" s="36">
        <v>109</v>
      </c>
      <c r="B113" s="45" t="s">
        <v>257</v>
      </c>
      <c r="C113" s="45" t="s">
        <v>109</v>
      </c>
      <c r="D113" s="37" t="s">
        <v>56</v>
      </c>
      <c r="E113" s="45" t="s">
        <v>165</v>
      </c>
      <c r="F113" s="69">
        <v>0.04005787037037037</v>
      </c>
      <c r="G113" s="37" t="str">
        <f t="shared" si="9"/>
        <v>5.46/km</v>
      </c>
      <c r="H113" s="38">
        <f t="shared" si="10"/>
        <v>0.015891203703703703</v>
      </c>
      <c r="I113" s="39">
        <f t="shared" si="8"/>
        <v>0.010717592592592588</v>
      </c>
    </row>
    <row r="114" spans="1:9" ht="18" customHeight="1">
      <c r="A114" s="36">
        <v>110</v>
      </c>
      <c r="B114" s="45" t="s">
        <v>258</v>
      </c>
      <c r="C114" s="45" t="s">
        <v>18</v>
      </c>
      <c r="D114" s="37" t="s">
        <v>42</v>
      </c>
      <c r="E114" s="45" t="s">
        <v>131</v>
      </c>
      <c r="F114" s="69">
        <v>0.040138888888888884</v>
      </c>
      <c r="G114" s="37" t="str">
        <f t="shared" si="9"/>
        <v>5.47/km</v>
      </c>
      <c r="H114" s="38">
        <f t="shared" si="10"/>
        <v>0.015972222222222218</v>
      </c>
      <c r="I114" s="39">
        <f t="shared" si="8"/>
        <v>0.015011574074074073</v>
      </c>
    </row>
    <row r="115" spans="1:9" ht="18" customHeight="1">
      <c r="A115" s="36">
        <v>111</v>
      </c>
      <c r="B115" s="45" t="s">
        <v>259</v>
      </c>
      <c r="C115" s="45" t="s">
        <v>106</v>
      </c>
      <c r="D115" s="37" t="s">
        <v>57</v>
      </c>
      <c r="E115" s="45" t="s">
        <v>219</v>
      </c>
      <c r="F115" s="69">
        <v>0.04028935185185185</v>
      </c>
      <c r="G115" s="37" t="str">
        <f t="shared" si="9"/>
        <v>5.48/km</v>
      </c>
      <c r="H115" s="38">
        <f t="shared" si="10"/>
        <v>0.01612268518518518</v>
      </c>
      <c r="I115" s="39">
        <f t="shared" si="8"/>
        <v>0.006712962962962955</v>
      </c>
    </row>
    <row r="116" spans="1:9" ht="18" customHeight="1">
      <c r="A116" s="36">
        <v>112</v>
      </c>
      <c r="B116" s="45" t="s">
        <v>260</v>
      </c>
      <c r="C116" s="45" t="s">
        <v>33</v>
      </c>
      <c r="D116" s="37" t="s">
        <v>50</v>
      </c>
      <c r="E116" s="45" t="s">
        <v>110</v>
      </c>
      <c r="F116" s="69">
        <v>0.040312499999999994</v>
      </c>
      <c r="G116" s="37" t="str">
        <f t="shared" si="9"/>
        <v>5.48/km</v>
      </c>
      <c r="H116" s="38">
        <f t="shared" si="10"/>
        <v>0.016145833333333328</v>
      </c>
      <c r="I116" s="39">
        <f t="shared" si="8"/>
        <v>0.00979166666666666</v>
      </c>
    </row>
    <row r="117" spans="1:9" ht="18" customHeight="1">
      <c r="A117" s="36">
        <v>113</v>
      </c>
      <c r="B117" s="45" t="s">
        <v>261</v>
      </c>
      <c r="C117" s="45" t="s">
        <v>71</v>
      </c>
      <c r="D117" s="37" t="s">
        <v>64</v>
      </c>
      <c r="E117" s="45" t="s">
        <v>125</v>
      </c>
      <c r="F117" s="69">
        <v>0.040324074074074075</v>
      </c>
      <c r="G117" s="37" t="str">
        <f t="shared" si="9"/>
        <v>5.48/km</v>
      </c>
      <c r="H117" s="38">
        <f t="shared" si="10"/>
        <v>0.01615740740740741</v>
      </c>
      <c r="I117" s="39">
        <f t="shared" si="8"/>
        <v>0.010162037037037042</v>
      </c>
    </row>
    <row r="118" spans="1:9" ht="18" customHeight="1">
      <c r="A118" s="36">
        <v>114</v>
      </c>
      <c r="B118" s="45" t="s">
        <v>262</v>
      </c>
      <c r="C118" s="45" t="s">
        <v>133</v>
      </c>
      <c r="D118" s="37" t="s">
        <v>51</v>
      </c>
      <c r="E118" s="45" t="s">
        <v>123</v>
      </c>
      <c r="F118" s="69">
        <v>0.04041666666666667</v>
      </c>
      <c r="G118" s="37" t="str">
        <f t="shared" si="9"/>
        <v>5.49/km</v>
      </c>
      <c r="H118" s="38">
        <f t="shared" si="10"/>
        <v>0.016250000000000004</v>
      </c>
      <c r="I118" s="39">
        <f t="shared" si="8"/>
        <v>0.007615740740740742</v>
      </c>
    </row>
    <row r="119" spans="1:9" ht="18" customHeight="1">
      <c r="A119" s="36">
        <v>115</v>
      </c>
      <c r="B119" s="45" t="s">
        <v>263</v>
      </c>
      <c r="C119" s="45" t="s">
        <v>192</v>
      </c>
      <c r="D119" s="37" t="s">
        <v>57</v>
      </c>
      <c r="E119" s="45" t="s">
        <v>161</v>
      </c>
      <c r="F119" s="69">
        <v>0.040462962962962964</v>
      </c>
      <c r="G119" s="37" t="str">
        <f t="shared" si="9"/>
        <v>5.50/km</v>
      </c>
      <c r="H119" s="38">
        <f t="shared" si="10"/>
        <v>0.0162962962962963</v>
      </c>
      <c r="I119" s="39">
        <f t="shared" si="8"/>
        <v>0.006886574074074073</v>
      </c>
    </row>
    <row r="120" spans="1:9" ht="18" customHeight="1">
      <c r="A120" s="36">
        <v>116</v>
      </c>
      <c r="B120" s="45" t="s">
        <v>264</v>
      </c>
      <c r="C120" s="45" t="s">
        <v>265</v>
      </c>
      <c r="D120" s="37" t="s">
        <v>77</v>
      </c>
      <c r="E120" s="45" t="s">
        <v>181</v>
      </c>
      <c r="F120" s="69">
        <v>0.04052083333333333</v>
      </c>
      <c r="G120" s="37" t="str">
        <f t="shared" si="9"/>
        <v>5.50/km</v>
      </c>
      <c r="H120" s="38">
        <f t="shared" si="10"/>
        <v>0.016354166666666666</v>
      </c>
      <c r="I120" s="39">
        <f t="shared" si="8"/>
        <v>0.005740740740740741</v>
      </c>
    </row>
    <row r="121" spans="1:9" ht="18" customHeight="1">
      <c r="A121" s="36">
        <v>117</v>
      </c>
      <c r="B121" s="45" t="s">
        <v>266</v>
      </c>
      <c r="C121" s="45" t="s">
        <v>26</v>
      </c>
      <c r="D121" s="37" t="s">
        <v>42</v>
      </c>
      <c r="E121" s="45" t="s">
        <v>131</v>
      </c>
      <c r="F121" s="69">
        <v>0.04056712962962963</v>
      </c>
      <c r="G121" s="37" t="str">
        <f t="shared" si="9"/>
        <v>5.51/km</v>
      </c>
      <c r="H121" s="38">
        <f t="shared" si="10"/>
        <v>0.01640046296296296</v>
      </c>
      <c r="I121" s="39">
        <f t="shared" si="8"/>
        <v>0.015439814814814816</v>
      </c>
    </row>
    <row r="122" spans="1:9" ht="18" customHeight="1">
      <c r="A122" s="36">
        <v>118</v>
      </c>
      <c r="B122" s="45" t="s">
        <v>105</v>
      </c>
      <c r="C122" s="45" t="s">
        <v>267</v>
      </c>
      <c r="D122" s="37" t="s">
        <v>42</v>
      </c>
      <c r="E122" s="45" t="s">
        <v>113</v>
      </c>
      <c r="F122" s="69">
        <v>0.04059027777777778</v>
      </c>
      <c r="G122" s="37" t="str">
        <f t="shared" si="9"/>
        <v>5.51/km</v>
      </c>
      <c r="H122" s="38">
        <f t="shared" si="10"/>
        <v>0.016423611111111115</v>
      </c>
      <c r="I122" s="39">
        <f t="shared" si="8"/>
        <v>0.01546296296296297</v>
      </c>
    </row>
    <row r="123" spans="1:9" ht="18" customHeight="1">
      <c r="A123" s="36">
        <v>119</v>
      </c>
      <c r="B123" s="45" t="s">
        <v>268</v>
      </c>
      <c r="C123" s="45" t="s">
        <v>269</v>
      </c>
      <c r="D123" s="37" t="s">
        <v>51</v>
      </c>
      <c r="E123" s="45" t="s">
        <v>270</v>
      </c>
      <c r="F123" s="69">
        <v>0.04083333333333333</v>
      </c>
      <c r="G123" s="37" t="str">
        <f t="shared" si="9"/>
        <v>5.53/km</v>
      </c>
      <c r="H123" s="38">
        <f t="shared" si="10"/>
        <v>0.016666666666666666</v>
      </c>
      <c r="I123" s="39">
        <f t="shared" si="8"/>
        <v>0.008032407407407405</v>
      </c>
    </row>
    <row r="124" spans="1:9" ht="18" customHeight="1">
      <c r="A124" s="36">
        <v>120</v>
      </c>
      <c r="B124" s="45" t="s">
        <v>271</v>
      </c>
      <c r="C124" s="45" t="s">
        <v>33</v>
      </c>
      <c r="D124" s="37" t="s">
        <v>56</v>
      </c>
      <c r="E124" s="45" t="s">
        <v>272</v>
      </c>
      <c r="F124" s="69">
        <v>0.04120370370370371</v>
      </c>
      <c r="G124" s="37" t="str">
        <f t="shared" si="9"/>
        <v>5.56/km</v>
      </c>
      <c r="H124" s="38">
        <f t="shared" si="10"/>
        <v>0.01703703703703704</v>
      </c>
      <c r="I124" s="39">
        <f t="shared" si="8"/>
        <v>0.011863425925925927</v>
      </c>
    </row>
    <row r="125" spans="1:9" ht="18" customHeight="1">
      <c r="A125" s="36">
        <v>121</v>
      </c>
      <c r="B125" s="45" t="s">
        <v>273</v>
      </c>
      <c r="C125" s="45" t="s">
        <v>274</v>
      </c>
      <c r="D125" s="37" t="s">
        <v>50</v>
      </c>
      <c r="E125" s="45" t="s">
        <v>181</v>
      </c>
      <c r="F125" s="69">
        <v>0.041944444444444444</v>
      </c>
      <c r="G125" s="37" t="str">
        <f t="shared" si="9"/>
        <v>6.02/km</v>
      </c>
      <c r="H125" s="38">
        <f t="shared" si="10"/>
        <v>0.017777777777777778</v>
      </c>
      <c r="I125" s="39">
        <f t="shared" si="8"/>
        <v>0.01142361111111111</v>
      </c>
    </row>
    <row r="126" spans="1:9" ht="18" customHeight="1">
      <c r="A126" s="36">
        <v>122</v>
      </c>
      <c r="B126" s="45" t="s">
        <v>275</v>
      </c>
      <c r="C126" s="45" t="s">
        <v>80</v>
      </c>
      <c r="D126" s="37" t="s">
        <v>67</v>
      </c>
      <c r="E126" s="45" t="s">
        <v>123</v>
      </c>
      <c r="F126" s="69">
        <v>0.041944444444444444</v>
      </c>
      <c r="G126" s="37" t="str">
        <f t="shared" si="9"/>
        <v>6.02/km</v>
      </c>
      <c r="H126" s="38">
        <f t="shared" si="10"/>
        <v>0.017777777777777778</v>
      </c>
      <c r="I126" s="39">
        <f t="shared" si="8"/>
        <v>0.00421296296296296</v>
      </c>
    </row>
    <row r="127" spans="1:9" ht="18" customHeight="1">
      <c r="A127" s="36">
        <v>123</v>
      </c>
      <c r="B127" s="45" t="s">
        <v>276</v>
      </c>
      <c r="C127" s="45" t="s">
        <v>215</v>
      </c>
      <c r="D127" s="37" t="s">
        <v>48</v>
      </c>
      <c r="E127" s="45" t="s">
        <v>123</v>
      </c>
      <c r="F127" s="69">
        <v>0.041944444444444444</v>
      </c>
      <c r="G127" s="37" t="str">
        <f t="shared" si="9"/>
        <v>6.02/km</v>
      </c>
      <c r="H127" s="38">
        <f t="shared" si="10"/>
        <v>0.017777777777777778</v>
      </c>
      <c r="I127" s="39">
        <f t="shared" si="8"/>
        <v>0.014340277777777778</v>
      </c>
    </row>
    <row r="128" spans="1:9" ht="18" customHeight="1">
      <c r="A128" s="36">
        <v>124</v>
      </c>
      <c r="B128" s="45" t="s">
        <v>277</v>
      </c>
      <c r="C128" s="45" t="s">
        <v>74</v>
      </c>
      <c r="D128" s="37" t="s">
        <v>49</v>
      </c>
      <c r="E128" s="45" t="s">
        <v>113</v>
      </c>
      <c r="F128" s="69">
        <v>0.042118055555555554</v>
      </c>
      <c r="G128" s="37" t="str">
        <f t="shared" si="9"/>
        <v>6.04/km</v>
      </c>
      <c r="H128" s="38">
        <f t="shared" si="10"/>
        <v>0.017951388888888888</v>
      </c>
      <c r="I128" s="39">
        <f t="shared" si="8"/>
        <v>0</v>
      </c>
    </row>
    <row r="129" spans="1:9" ht="18" customHeight="1">
      <c r="A129" s="36">
        <v>125</v>
      </c>
      <c r="B129" s="45" t="s">
        <v>278</v>
      </c>
      <c r="C129" s="45" t="s">
        <v>279</v>
      </c>
      <c r="D129" s="37" t="s">
        <v>50</v>
      </c>
      <c r="E129" s="45" t="s">
        <v>219</v>
      </c>
      <c r="F129" s="69">
        <v>0.04212962962962963</v>
      </c>
      <c r="G129" s="37" t="str">
        <f t="shared" si="9"/>
        <v>6.04/km</v>
      </c>
      <c r="H129" s="38">
        <f t="shared" si="10"/>
        <v>0.017962962962962962</v>
      </c>
      <c r="I129" s="39">
        <f t="shared" si="8"/>
        <v>0.011608796296296294</v>
      </c>
    </row>
    <row r="130" spans="1:9" ht="18" customHeight="1">
      <c r="A130" s="36">
        <v>126</v>
      </c>
      <c r="B130" s="45" t="s">
        <v>280</v>
      </c>
      <c r="C130" s="45" t="s">
        <v>39</v>
      </c>
      <c r="D130" s="37" t="s">
        <v>116</v>
      </c>
      <c r="E130" s="45" t="s">
        <v>147</v>
      </c>
      <c r="F130" s="69">
        <v>0.042222222222222223</v>
      </c>
      <c r="G130" s="37" t="str">
        <f t="shared" si="9"/>
        <v>6.05/km</v>
      </c>
      <c r="H130" s="38">
        <f t="shared" si="10"/>
        <v>0.018055555555555557</v>
      </c>
      <c r="I130" s="39">
        <f t="shared" si="8"/>
        <v>0</v>
      </c>
    </row>
    <row r="131" spans="1:9" ht="18" customHeight="1">
      <c r="A131" s="36">
        <v>127</v>
      </c>
      <c r="B131" s="45" t="s">
        <v>281</v>
      </c>
      <c r="C131" s="45" t="s">
        <v>21</v>
      </c>
      <c r="D131" s="37" t="s">
        <v>56</v>
      </c>
      <c r="E131" s="45" t="s">
        <v>203</v>
      </c>
      <c r="F131" s="69">
        <v>0.04223379629629629</v>
      </c>
      <c r="G131" s="37" t="str">
        <f t="shared" si="9"/>
        <v>6.05/km</v>
      </c>
      <c r="H131" s="38">
        <f t="shared" si="10"/>
        <v>0.018067129629629624</v>
      </c>
      <c r="I131" s="39">
        <f t="shared" si="8"/>
        <v>0.012893518518518509</v>
      </c>
    </row>
    <row r="132" spans="1:9" ht="18" customHeight="1">
      <c r="A132" s="36">
        <v>128</v>
      </c>
      <c r="B132" s="45" t="s">
        <v>282</v>
      </c>
      <c r="C132" s="45" t="s">
        <v>23</v>
      </c>
      <c r="D132" s="37" t="s">
        <v>41</v>
      </c>
      <c r="E132" s="45" t="s">
        <v>283</v>
      </c>
      <c r="F132" s="69">
        <v>0.04234953703703703</v>
      </c>
      <c r="G132" s="37" t="str">
        <f t="shared" si="9"/>
        <v>6.06/km</v>
      </c>
      <c r="H132" s="38">
        <f t="shared" si="10"/>
        <v>0.018182870370370367</v>
      </c>
      <c r="I132" s="39">
        <f t="shared" si="8"/>
        <v>0.014363425925925922</v>
      </c>
    </row>
    <row r="133" spans="1:9" ht="18" customHeight="1">
      <c r="A133" s="36">
        <v>129</v>
      </c>
      <c r="B133" s="45" t="s">
        <v>284</v>
      </c>
      <c r="C133" s="45" t="s">
        <v>44</v>
      </c>
      <c r="D133" s="37" t="s">
        <v>77</v>
      </c>
      <c r="E133" s="45" t="s">
        <v>110</v>
      </c>
      <c r="F133" s="69">
        <v>0.0425462962962963</v>
      </c>
      <c r="G133" s="37" t="str">
        <f t="shared" si="9"/>
        <v>6.08/km</v>
      </c>
      <c r="H133" s="38">
        <f t="shared" si="10"/>
        <v>0.01837962962962963</v>
      </c>
      <c r="I133" s="39">
        <f t="shared" si="8"/>
        <v>0.007766203703703706</v>
      </c>
    </row>
    <row r="134" spans="1:9" ht="18" customHeight="1">
      <c r="A134" s="36">
        <v>130</v>
      </c>
      <c r="B134" s="45" t="s">
        <v>285</v>
      </c>
      <c r="C134" s="45" t="s">
        <v>43</v>
      </c>
      <c r="D134" s="37" t="s">
        <v>50</v>
      </c>
      <c r="E134" s="45" t="s">
        <v>181</v>
      </c>
      <c r="F134" s="69">
        <v>0.042581018518518525</v>
      </c>
      <c r="G134" s="37" t="str">
        <f t="shared" si="9"/>
        <v>6.08/km</v>
      </c>
      <c r="H134" s="38">
        <f t="shared" si="10"/>
        <v>0.01841435185185186</v>
      </c>
      <c r="I134" s="39">
        <f t="shared" si="8"/>
        <v>0.012060185185185191</v>
      </c>
    </row>
    <row r="135" spans="1:9" ht="18" customHeight="1">
      <c r="A135" s="36">
        <v>131</v>
      </c>
      <c r="B135" s="45" t="s">
        <v>286</v>
      </c>
      <c r="C135" s="45" t="s">
        <v>115</v>
      </c>
      <c r="D135" s="37" t="s">
        <v>42</v>
      </c>
      <c r="E135" s="45" t="s">
        <v>181</v>
      </c>
      <c r="F135" s="69">
        <v>0.042581018518518525</v>
      </c>
      <c r="G135" s="37" t="str">
        <f t="shared" si="9"/>
        <v>6.08/km</v>
      </c>
      <c r="H135" s="38">
        <f t="shared" si="10"/>
        <v>0.01841435185185186</v>
      </c>
      <c r="I135" s="39">
        <f aca="true" t="shared" si="11" ref="I135:I158">F135-INDEX($F$5:$F$400,MATCH(D135,$D$5:$D$400,0))</f>
        <v>0.017453703703703714</v>
      </c>
    </row>
    <row r="136" spans="1:9" ht="18" customHeight="1">
      <c r="A136" s="36">
        <v>132</v>
      </c>
      <c r="B136" s="45" t="s">
        <v>287</v>
      </c>
      <c r="C136" s="45" t="s">
        <v>104</v>
      </c>
      <c r="D136" s="37" t="s">
        <v>50</v>
      </c>
      <c r="E136" s="45" t="s">
        <v>131</v>
      </c>
      <c r="F136" s="69">
        <v>0.042673611111111114</v>
      </c>
      <c r="G136" s="37" t="str">
        <f aca="true" t="shared" si="12" ref="G136:G158">TEXT(INT((HOUR(F136)*3600+MINUTE(F136)*60+SECOND(F136))/$I$3/60),"0")&amp;"."&amp;TEXT(MOD((HOUR(F136)*3600+MINUTE(F136)*60+SECOND(F136))/$I$3,60),"00")&amp;"/km"</f>
        <v>6.09/km</v>
      </c>
      <c r="H136" s="38">
        <f aca="true" t="shared" si="13" ref="H136:H158">F136-$F$5</f>
        <v>0.018506944444444447</v>
      </c>
      <c r="I136" s="39">
        <f t="shared" si="11"/>
        <v>0.01215277777777778</v>
      </c>
    </row>
    <row r="137" spans="1:9" ht="18" customHeight="1">
      <c r="A137" s="36">
        <v>133</v>
      </c>
      <c r="B137" s="45" t="s">
        <v>288</v>
      </c>
      <c r="C137" s="45" t="s">
        <v>24</v>
      </c>
      <c r="D137" s="37" t="s">
        <v>41</v>
      </c>
      <c r="E137" s="45" t="s">
        <v>131</v>
      </c>
      <c r="F137" s="69">
        <v>0.042673611111111114</v>
      </c>
      <c r="G137" s="37" t="str">
        <f t="shared" si="12"/>
        <v>6.09/km</v>
      </c>
      <c r="H137" s="38">
        <f t="shared" si="13"/>
        <v>0.018506944444444447</v>
      </c>
      <c r="I137" s="39">
        <f t="shared" si="11"/>
        <v>0.014687500000000003</v>
      </c>
    </row>
    <row r="138" spans="1:9" ht="18" customHeight="1">
      <c r="A138" s="36">
        <v>134</v>
      </c>
      <c r="B138" s="45" t="s">
        <v>85</v>
      </c>
      <c r="C138" s="45" t="s">
        <v>13</v>
      </c>
      <c r="D138" s="37" t="s">
        <v>64</v>
      </c>
      <c r="E138" s="45" t="s">
        <v>203</v>
      </c>
      <c r="F138" s="69">
        <v>0.04293981481481481</v>
      </c>
      <c r="G138" s="37" t="str">
        <f t="shared" si="12"/>
        <v>6.11/km</v>
      </c>
      <c r="H138" s="38">
        <f t="shared" si="13"/>
        <v>0.018773148148148146</v>
      </c>
      <c r="I138" s="39">
        <f t="shared" si="11"/>
        <v>0.01277777777777778</v>
      </c>
    </row>
    <row r="139" spans="1:9" ht="18" customHeight="1">
      <c r="A139" s="40">
        <v>135</v>
      </c>
      <c r="B139" s="46" t="s">
        <v>289</v>
      </c>
      <c r="C139" s="46" t="s">
        <v>117</v>
      </c>
      <c r="D139" s="41" t="s">
        <v>67</v>
      </c>
      <c r="E139" s="46" t="s">
        <v>19</v>
      </c>
      <c r="F139" s="70">
        <v>0.043020833333333335</v>
      </c>
      <c r="G139" s="41" t="str">
        <f t="shared" si="12"/>
        <v>6.12/km</v>
      </c>
      <c r="H139" s="42">
        <f t="shared" si="13"/>
        <v>0.01885416666666667</v>
      </c>
      <c r="I139" s="43">
        <f t="shared" si="11"/>
        <v>0.005289351851851851</v>
      </c>
    </row>
    <row r="140" spans="1:9" ht="18" customHeight="1">
      <c r="A140" s="36">
        <v>136</v>
      </c>
      <c r="B140" s="45" t="s">
        <v>290</v>
      </c>
      <c r="C140" s="45" t="s">
        <v>12</v>
      </c>
      <c r="D140" s="37" t="s">
        <v>42</v>
      </c>
      <c r="E140" s="45" t="s">
        <v>186</v>
      </c>
      <c r="F140" s="69">
        <v>0.04304398148148148</v>
      </c>
      <c r="G140" s="37" t="str">
        <f t="shared" si="12"/>
        <v>6.12/km</v>
      </c>
      <c r="H140" s="38">
        <f t="shared" si="13"/>
        <v>0.018877314814814816</v>
      </c>
      <c r="I140" s="39">
        <f t="shared" si="11"/>
        <v>0.01791666666666667</v>
      </c>
    </row>
    <row r="141" spans="1:9" ht="18" customHeight="1">
      <c r="A141" s="36">
        <v>137</v>
      </c>
      <c r="B141" s="45" t="s">
        <v>291</v>
      </c>
      <c r="C141" s="45" t="s">
        <v>265</v>
      </c>
      <c r="D141" s="37" t="s">
        <v>64</v>
      </c>
      <c r="E141" s="45" t="s">
        <v>170</v>
      </c>
      <c r="F141" s="69">
        <v>0.04304398148148148</v>
      </c>
      <c r="G141" s="37" t="str">
        <f t="shared" si="12"/>
        <v>6.12/km</v>
      </c>
      <c r="H141" s="38">
        <f t="shared" si="13"/>
        <v>0.018877314814814816</v>
      </c>
      <c r="I141" s="39">
        <f t="shared" si="11"/>
        <v>0.01288194444444445</v>
      </c>
    </row>
    <row r="142" spans="1:9" ht="18" customHeight="1">
      <c r="A142" s="36">
        <v>138</v>
      </c>
      <c r="B142" s="45" t="s">
        <v>292</v>
      </c>
      <c r="C142" s="45" t="s">
        <v>78</v>
      </c>
      <c r="D142" s="37" t="s">
        <v>67</v>
      </c>
      <c r="E142" s="45" t="s">
        <v>161</v>
      </c>
      <c r="F142" s="69">
        <v>0.04342592592592592</v>
      </c>
      <c r="G142" s="37" t="str">
        <f t="shared" si="12"/>
        <v>6.15/km</v>
      </c>
      <c r="H142" s="38">
        <f t="shared" si="13"/>
        <v>0.019259259259259257</v>
      </c>
      <c r="I142" s="39">
        <f t="shared" si="11"/>
        <v>0.0056944444444444395</v>
      </c>
    </row>
    <row r="143" spans="1:9" ht="18" customHeight="1">
      <c r="A143" s="36">
        <v>139</v>
      </c>
      <c r="B143" s="45" t="s">
        <v>293</v>
      </c>
      <c r="C143" s="45" t="s">
        <v>9</v>
      </c>
      <c r="D143" s="37" t="s">
        <v>50</v>
      </c>
      <c r="E143" s="45" t="s">
        <v>213</v>
      </c>
      <c r="F143" s="69">
        <v>0.04342592592592592</v>
      </c>
      <c r="G143" s="37" t="str">
        <f t="shared" si="12"/>
        <v>6.15/km</v>
      </c>
      <c r="H143" s="38">
        <f t="shared" si="13"/>
        <v>0.019259259259259257</v>
      </c>
      <c r="I143" s="39">
        <f t="shared" si="11"/>
        <v>0.01290509259259259</v>
      </c>
    </row>
    <row r="144" spans="1:9" ht="18" customHeight="1">
      <c r="A144" s="36">
        <v>140</v>
      </c>
      <c r="B144" s="45" t="s">
        <v>294</v>
      </c>
      <c r="C144" s="45" t="s">
        <v>21</v>
      </c>
      <c r="D144" s="37" t="s">
        <v>41</v>
      </c>
      <c r="E144" s="45" t="s">
        <v>186</v>
      </c>
      <c r="F144" s="69">
        <v>0.04348379629629629</v>
      </c>
      <c r="G144" s="37" t="str">
        <f t="shared" si="12"/>
        <v>6.16/km</v>
      </c>
      <c r="H144" s="38">
        <f t="shared" si="13"/>
        <v>0.019317129629629625</v>
      </c>
      <c r="I144" s="39">
        <f t="shared" si="11"/>
        <v>0.01549768518518518</v>
      </c>
    </row>
    <row r="145" spans="1:9" ht="18" customHeight="1">
      <c r="A145" s="36">
        <v>141</v>
      </c>
      <c r="B145" s="45" t="s">
        <v>295</v>
      </c>
      <c r="C145" s="45" t="s">
        <v>73</v>
      </c>
      <c r="D145" s="37" t="s">
        <v>49</v>
      </c>
      <c r="E145" s="45" t="s">
        <v>123</v>
      </c>
      <c r="F145" s="69">
        <v>0.04355324074074074</v>
      </c>
      <c r="G145" s="37" t="str">
        <f t="shared" si="12"/>
        <v>6.16/km</v>
      </c>
      <c r="H145" s="38">
        <f t="shared" si="13"/>
        <v>0.019386574074074073</v>
      </c>
      <c r="I145" s="39">
        <f t="shared" si="11"/>
        <v>0.0014351851851851852</v>
      </c>
    </row>
    <row r="146" spans="1:9" ht="18" customHeight="1">
      <c r="A146" s="36">
        <v>142</v>
      </c>
      <c r="B146" s="45" t="s">
        <v>296</v>
      </c>
      <c r="C146" s="45" t="s">
        <v>21</v>
      </c>
      <c r="D146" s="37" t="s">
        <v>42</v>
      </c>
      <c r="E146" s="45" t="s">
        <v>297</v>
      </c>
      <c r="F146" s="69">
        <v>0.04355324074074074</v>
      </c>
      <c r="G146" s="37" t="str">
        <f t="shared" si="12"/>
        <v>6.16/km</v>
      </c>
      <c r="H146" s="38">
        <f t="shared" si="13"/>
        <v>0.019386574074074073</v>
      </c>
      <c r="I146" s="39">
        <f t="shared" si="11"/>
        <v>0.01842592592592593</v>
      </c>
    </row>
    <row r="147" spans="1:9" ht="18" customHeight="1">
      <c r="A147" s="36">
        <v>143</v>
      </c>
      <c r="B147" s="45" t="s">
        <v>298</v>
      </c>
      <c r="C147" s="45" t="s">
        <v>32</v>
      </c>
      <c r="D147" s="37" t="s">
        <v>50</v>
      </c>
      <c r="E147" s="45" t="s">
        <v>131</v>
      </c>
      <c r="F147" s="69">
        <v>0.04400462962962962</v>
      </c>
      <c r="G147" s="37" t="str">
        <f t="shared" si="12"/>
        <v>6.20/km</v>
      </c>
      <c r="H147" s="38">
        <f t="shared" si="13"/>
        <v>0.019837962962962957</v>
      </c>
      <c r="I147" s="39">
        <f t="shared" si="11"/>
        <v>0.013483796296296289</v>
      </c>
    </row>
    <row r="148" spans="1:9" ht="18" customHeight="1">
      <c r="A148" s="36">
        <v>144</v>
      </c>
      <c r="B148" s="45" t="s">
        <v>299</v>
      </c>
      <c r="C148" s="45" t="s">
        <v>300</v>
      </c>
      <c r="D148" s="37" t="s">
        <v>50</v>
      </c>
      <c r="E148" s="45" t="s">
        <v>131</v>
      </c>
      <c r="F148" s="69">
        <v>0.044826388888888895</v>
      </c>
      <c r="G148" s="37" t="str">
        <f t="shared" si="12"/>
        <v>6.27/km</v>
      </c>
      <c r="H148" s="38">
        <f t="shared" si="13"/>
        <v>0.02065972222222223</v>
      </c>
      <c r="I148" s="39">
        <f t="shared" si="11"/>
        <v>0.014305555555555561</v>
      </c>
    </row>
    <row r="149" spans="1:9" ht="18" customHeight="1">
      <c r="A149" s="36">
        <v>145</v>
      </c>
      <c r="B149" s="45" t="s">
        <v>301</v>
      </c>
      <c r="C149" s="45" t="s">
        <v>28</v>
      </c>
      <c r="D149" s="37" t="s">
        <v>51</v>
      </c>
      <c r="E149" s="45" t="s">
        <v>131</v>
      </c>
      <c r="F149" s="69">
        <v>0.0462037037037037</v>
      </c>
      <c r="G149" s="37" t="str">
        <f t="shared" si="12"/>
        <v>6.39/km</v>
      </c>
      <c r="H149" s="38">
        <f t="shared" si="13"/>
        <v>0.022037037037037032</v>
      </c>
      <c r="I149" s="39">
        <f t="shared" si="11"/>
        <v>0.01340277777777777</v>
      </c>
    </row>
    <row r="150" spans="1:9" ht="18" customHeight="1">
      <c r="A150" s="36">
        <v>146</v>
      </c>
      <c r="B150" s="45" t="s">
        <v>87</v>
      </c>
      <c r="C150" s="45" t="s">
        <v>47</v>
      </c>
      <c r="D150" s="37" t="s">
        <v>302</v>
      </c>
      <c r="E150" s="45" t="s">
        <v>131</v>
      </c>
      <c r="F150" s="69">
        <v>0.04621527777777778</v>
      </c>
      <c r="G150" s="37" t="str">
        <f t="shared" si="12"/>
        <v>6.39/km</v>
      </c>
      <c r="H150" s="38">
        <f t="shared" si="13"/>
        <v>0.022048611111111113</v>
      </c>
      <c r="I150" s="39">
        <f t="shared" si="11"/>
        <v>0</v>
      </c>
    </row>
    <row r="151" spans="1:9" ht="18" customHeight="1">
      <c r="A151" s="36">
        <v>147</v>
      </c>
      <c r="B151" s="45" t="s">
        <v>303</v>
      </c>
      <c r="C151" s="45" t="s">
        <v>9</v>
      </c>
      <c r="D151" s="37" t="s">
        <v>50</v>
      </c>
      <c r="E151" s="45" t="s">
        <v>249</v>
      </c>
      <c r="F151" s="69">
        <v>0.04659722222222223</v>
      </c>
      <c r="G151" s="37" t="str">
        <f t="shared" si="12"/>
        <v>6.43/km</v>
      </c>
      <c r="H151" s="38">
        <f t="shared" si="13"/>
        <v>0.02243055555555556</v>
      </c>
      <c r="I151" s="39">
        <f t="shared" si="11"/>
        <v>0.016076388888888894</v>
      </c>
    </row>
    <row r="152" spans="1:9" ht="18" customHeight="1">
      <c r="A152" s="36">
        <v>148</v>
      </c>
      <c r="B152" s="45" t="s">
        <v>304</v>
      </c>
      <c r="C152" s="45" t="s">
        <v>79</v>
      </c>
      <c r="D152" s="37" t="s">
        <v>57</v>
      </c>
      <c r="E152" s="45" t="s">
        <v>186</v>
      </c>
      <c r="F152" s="69">
        <v>0.04920138888888889</v>
      </c>
      <c r="G152" s="37" t="str">
        <f t="shared" si="12"/>
        <v>7.05/km</v>
      </c>
      <c r="H152" s="38">
        <f t="shared" si="13"/>
        <v>0.025034722222222226</v>
      </c>
      <c r="I152" s="39">
        <f t="shared" si="11"/>
        <v>0.015625</v>
      </c>
    </row>
    <row r="153" spans="1:9" ht="18" customHeight="1">
      <c r="A153" s="36">
        <v>149</v>
      </c>
      <c r="B153" s="45" t="s">
        <v>305</v>
      </c>
      <c r="C153" s="45" t="s">
        <v>106</v>
      </c>
      <c r="D153" s="37" t="s">
        <v>49</v>
      </c>
      <c r="E153" s="45" t="s">
        <v>283</v>
      </c>
      <c r="F153" s="69">
        <v>0.05005787037037037</v>
      </c>
      <c r="G153" s="37" t="str">
        <f t="shared" si="12"/>
        <v>7.13/km</v>
      </c>
      <c r="H153" s="38">
        <f t="shared" si="13"/>
        <v>0.025891203703703704</v>
      </c>
      <c r="I153" s="39">
        <f t="shared" si="11"/>
        <v>0.007939814814814816</v>
      </c>
    </row>
    <row r="154" spans="1:9" ht="18" customHeight="1">
      <c r="A154" s="36">
        <v>150</v>
      </c>
      <c r="B154" s="45" t="s">
        <v>306</v>
      </c>
      <c r="C154" s="45" t="s">
        <v>10</v>
      </c>
      <c r="D154" s="37" t="s">
        <v>40</v>
      </c>
      <c r="E154" s="45" t="s">
        <v>283</v>
      </c>
      <c r="F154" s="69">
        <v>0.050069444444444444</v>
      </c>
      <c r="G154" s="37" t="str">
        <f t="shared" si="12"/>
        <v>7.13/km</v>
      </c>
      <c r="H154" s="38">
        <f t="shared" si="13"/>
        <v>0.025902777777777778</v>
      </c>
      <c r="I154" s="39">
        <f t="shared" si="11"/>
        <v>0.0221875</v>
      </c>
    </row>
    <row r="155" spans="1:9" ht="18" customHeight="1">
      <c r="A155" s="36">
        <v>151</v>
      </c>
      <c r="B155" s="45" t="s">
        <v>307</v>
      </c>
      <c r="C155" s="45" t="s">
        <v>81</v>
      </c>
      <c r="D155" s="37" t="s">
        <v>51</v>
      </c>
      <c r="E155" s="45" t="s">
        <v>213</v>
      </c>
      <c r="F155" s="69">
        <v>0.05167824074074074</v>
      </c>
      <c r="G155" s="37" t="str">
        <f t="shared" si="12"/>
        <v>7.27/km</v>
      </c>
      <c r="H155" s="38">
        <f t="shared" si="13"/>
        <v>0.027511574074074074</v>
      </c>
      <c r="I155" s="39">
        <f t="shared" si="11"/>
        <v>0.018877314814814812</v>
      </c>
    </row>
    <row r="156" spans="1:9" ht="18" customHeight="1">
      <c r="A156" s="36">
        <v>152</v>
      </c>
      <c r="B156" s="45" t="s">
        <v>308</v>
      </c>
      <c r="C156" s="45" t="s">
        <v>309</v>
      </c>
      <c r="D156" s="37" t="s">
        <v>57</v>
      </c>
      <c r="E156" s="45" t="s">
        <v>213</v>
      </c>
      <c r="F156" s="69">
        <v>0.051909722222222225</v>
      </c>
      <c r="G156" s="37" t="str">
        <f t="shared" si="12"/>
        <v>7.29/km</v>
      </c>
      <c r="H156" s="38">
        <f t="shared" si="13"/>
        <v>0.02774305555555556</v>
      </c>
      <c r="I156" s="39">
        <f t="shared" si="11"/>
        <v>0.018333333333333333</v>
      </c>
    </row>
    <row r="157" spans="1:9" ht="18" customHeight="1">
      <c r="A157" s="36">
        <v>153</v>
      </c>
      <c r="B157" s="45" t="s">
        <v>310</v>
      </c>
      <c r="C157" s="45" t="s">
        <v>311</v>
      </c>
      <c r="D157" s="37" t="s">
        <v>63</v>
      </c>
      <c r="E157" s="45" t="s">
        <v>123</v>
      </c>
      <c r="F157" s="69">
        <v>0.055393518518518516</v>
      </c>
      <c r="G157" s="37" t="str">
        <f t="shared" si="12"/>
        <v>7.59/km</v>
      </c>
      <c r="H157" s="38">
        <f t="shared" si="13"/>
        <v>0.03122685185185185</v>
      </c>
      <c r="I157" s="39">
        <f t="shared" si="11"/>
        <v>0.027291666666666662</v>
      </c>
    </row>
    <row r="158" spans="1:9" ht="18" customHeight="1">
      <c r="A158" s="47">
        <v>154</v>
      </c>
      <c r="B158" s="48" t="s">
        <v>312</v>
      </c>
      <c r="C158" s="48" t="s">
        <v>69</v>
      </c>
      <c r="D158" s="49" t="s">
        <v>67</v>
      </c>
      <c r="E158" s="48" t="s">
        <v>249</v>
      </c>
      <c r="F158" s="71">
        <v>0.05668981481481481</v>
      </c>
      <c r="G158" s="49" t="str">
        <f t="shared" si="12"/>
        <v>8.10/km</v>
      </c>
      <c r="H158" s="50">
        <f t="shared" si="13"/>
        <v>0.03252314814814815</v>
      </c>
      <c r="I158" s="51">
        <f t="shared" si="11"/>
        <v>0.018958333333333327</v>
      </c>
    </row>
  </sheetData>
  <sheetProtection/>
  <autoFilter ref="A4:I158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62" t="str">
        <f>Individuale!A1</f>
        <v>Le Antiche Fontane del Borgo</v>
      </c>
      <c r="B1" s="63"/>
      <c r="C1" s="64"/>
    </row>
    <row r="2" spans="1:3" ht="24" customHeight="1">
      <c r="A2" s="65" t="str">
        <f>Individuale!B3</f>
        <v>Rocca di Papa (RM) Italia</v>
      </c>
      <c r="B2" s="66"/>
      <c r="C2" s="67"/>
    </row>
    <row r="3" spans="1:3" ht="24" customHeight="1">
      <c r="A3" s="30"/>
      <c r="B3" s="31" t="s">
        <v>36</v>
      </c>
      <c r="C3" s="32">
        <f>SUM(C5:C758)</f>
        <v>154</v>
      </c>
    </row>
    <row r="4" spans="1:3" ht="24" customHeight="1">
      <c r="A4" s="33" t="s">
        <v>1</v>
      </c>
      <c r="B4" s="34" t="s">
        <v>5</v>
      </c>
      <c r="C4" s="35" t="s">
        <v>35</v>
      </c>
    </row>
    <row r="5" spans="1:3" ht="18" customHeight="1">
      <c r="A5" s="11">
        <v>1</v>
      </c>
      <c r="B5" s="12" t="s">
        <v>123</v>
      </c>
      <c r="C5" s="52">
        <v>19</v>
      </c>
    </row>
    <row r="6" spans="1:3" ht="18" customHeight="1">
      <c r="A6" s="13">
        <v>2</v>
      </c>
      <c r="B6" s="14" t="s">
        <v>131</v>
      </c>
      <c r="C6" s="53">
        <v>18</v>
      </c>
    </row>
    <row r="7" spans="1:3" ht="18" customHeight="1">
      <c r="A7" s="13">
        <v>3</v>
      </c>
      <c r="B7" s="14" t="s">
        <v>186</v>
      </c>
      <c r="C7" s="53">
        <v>13</v>
      </c>
    </row>
    <row r="8" spans="1:3" ht="18" customHeight="1">
      <c r="A8" s="13">
        <v>4</v>
      </c>
      <c r="B8" s="14" t="s">
        <v>125</v>
      </c>
      <c r="C8" s="53">
        <v>12</v>
      </c>
    </row>
    <row r="9" spans="1:3" ht="18" customHeight="1">
      <c r="A9" s="13">
        <v>5</v>
      </c>
      <c r="B9" s="14" t="s">
        <v>181</v>
      </c>
      <c r="C9" s="53">
        <v>8</v>
      </c>
    </row>
    <row r="10" spans="1:3" ht="18" customHeight="1">
      <c r="A10" s="13">
        <v>6</v>
      </c>
      <c r="B10" s="14" t="s">
        <v>219</v>
      </c>
      <c r="C10" s="53">
        <v>6</v>
      </c>
    </row>
    <row r="11" spans="1:3" ht="18" customHeight="1">
      <c r="A11" s="15">
        <v>7</v>
      </c>
      <c r="B11" s="16" t="s">
        <v>19</v>
      </c>
      <c r="C11" s="55">
        <v>5</v>
      </c>
    </row>
    <row r="12" spans="1:3" ht="18" customHeight="1">
      <c r="A12" s="13">
        <v>8</v>
      </c>
      <c r="B12" s="14" t="s">
        <v>110</v>
      </c>
      <c r="C12" s="53">
        <v>5</v>
      </c>
    </row>
    <row r="13" spans="1:3" ht="18" customHeight="1">
      <c r="A13" s="13">
        <v>9</v>
      </c>
      <c r="B13" s="14" t="s">
        <v>147</v>
      </c>
      <c r="C13" s="53">
        <v>5</v>
      </c>
    </row>
    <row r="14" spans="1:3" ht="18" customHeight="1">
      <c r="A14" s="13">
        <v>10</v>
      </c>
      <c r="B14" s="14" t="s">
        <v>213</v>
      </c>
      <c r="C14" s="53">
        <v>5</v>
      </c>
    </row>
    <row r="15" spans="1:3" ht="18" customHeight="1">
      <c r="A15" s="13">
        <v>11</v>
      </c>
      <c r="B15" s="14" t="s">
        <v>84</v>
      </c>
      <c r="C15" s="53">
        <v>4</v>
      </c>
    </row>
    <row r="16" spans="1:3" ht="18" customHeight="1">
      <c r="A16" s="13">
        <v>12</v>
      </c>
      <c r="B16" s="14" t="s">
        <v>143</v>
      </c>
      <c r="C16" s="53">
        <v>4</v>
      </c>
    </row>
    <row r="17" spans="1:3" ht="18" customHeight="1">
      <c r="A17" s="13">
        <v>13</v>
      </c>
      <c r="B17" s="14" t="s">
        <v>203</v>
      </c>
      <c r="C17" s="53">
        <v>3</v>
      </c>
    </row>
    <row r="18" spans="1:3" ht="18" customHeight="1">
      <c r="A18" s="13">
        <v>14</v>
      </c>
      <c r="B18" s="14" t="s">
        <v>113</v>
      </c>
      <c r="C18" s="53">
        <v>3</v>
      </c>
    </row>
    <row r="19" spans="1:3" ht="18" customHeight="1">
      <c r="A19" s="13">
        <v>15</v>
      </c>
      <c r="B19" s="14" t="s">
        <v>283</v>
      </c>
      <c r="C19" s="53">
        <v>3</v>
      </c>
    </row>
    <row r="20" spans="1:3" ht="18" customHeight="1">
      <c r="A20" s="13">
        <v>16</v>
      </c>
      <c r="B20" s="14" t="s">
        <v>170</v>
      </c>
      <c r="C20" s="53">
        <v>3</v>
      </c>
    </row>
    <row r="21" spans="1:3" ht="18" customHeight="1">
      <c r="A21" s="13">
        <v>17</v>
      </c>
      <c r="B21" s="14" t="s">
        <v>127</v>
      </c>
      <c r="C21" s="53">
        <v>3</v>
      </c>
    </row>
    <row r="22" spans="1:3" ht="18" customHeight="1">
      <c r="A22" s="13">
        <v>18</v>
      </c>
      <c r="B22" s="14" t="s">
        <v>161</v>
      </c>
      <c r="C22" s="53">
        <v>3</v>
      </c>
    </row>
    <row r="23" spans="1:3" ht="18" customHeight="1">
      <c r="A23" s="13">
        <v>19</v>
      </c>
      <c r="B23" s="14" t="s">
        <v>249</v>
      </c>
      <c r="C23" s="53">
        <v>3</v>
      </c>
    </row>
    <row r="24" spans="1:3" ht="18" customHeight="1">
      <c r="A24" s="13">
        <v>20</v>
      </c>
      <c r="B24" s="14" t="s">
        <v>165</v>
      </c>
      <c r="C24" s="53">
        <v>2</v>
      </c>
    </row>
    <row r="25" spans="1:3" ht="18" customHeight="1">
      <c r="A25" s="13">
        <v>21</v>
      </c>
      <c r="B25" s="14" t="s">
        <v>114</v>
      </c>
      <c r="C25" s="53">
        <v>2</v>
      </c>
    </row>
    <row r="26" spans="1:3" ht="18" customHeight="1">
      <c r="A26" s="13">
        <v>22</v>
      </c>
      <c r="B26" s="14" t="s">
        <v>163</v>
      </c>
      <c r="C26" s="53">
        <v>2</v>
      </c>
    </row>
    <row r="27" spans="1:3" ht="18" customHeight="1">
      <c r="A27" s="13">
        <v>23</v>
      </c>
      <c r="B27" s="14" t="s">
        <v>151</v>
      </c>
      <c r="C27" s="53">
        <v>2</v>
      </c>
    </row>
    <row r="28" spans="1:3" ht="18" customHeight="1">
      <c r="A28" s="13">
        <v>24</v>
      </c>
      <c r="B28" s="14" t="s">
        <v>140</v>
      </c>
      <c r="C28" s="53">
        <v>2</v>
      </c>
    </row>
    <row r="29" spans="1:3" ht="18" customHeight="1">
      <c r="A29" s="13">
        <v>25</v>
      </c>
      <c r="B29" s="14" t="s">
        <v>297</v>
      </c>
      <c r="C29" s="53">
        <v>1</v>
      </c>
    </row>
    <row r="30" spans="1:3" ht="18" customHeight="1">
      <c r="A30" s="13">
        <v>26</v>
      </c>
      <c r="B30" s="14" t="s">
        <v>159</v>
      </c>
      <c r="C30" s="53">
        <v>1</v>
      </c>
    </row>
    <row r="31" spans="1:3" ht="18" customHeight="1">
      <c r="A31" s="13">
        <v>27</v>
      </c>
      <c r="B31" s="14" t="s">
        <v>98</v>
      </c>
      <c r="C31" s="53">
        <v>1</v>
      </c>
    </row>
    <row r="32" spans="1:3" ht="18" customHeight="1">
      <c r="A32" s="13">
        <v>28</v>
      </c>
      <c r="B32" s="14" t="s">
        <v>272</v>
      </c>
      <c r="C32" s="53">
        <v>1</v>
      </c>
    </row>
    <row r="33" spans="1:3" ht="18" customHeight="1">
      <c r="A33" s="13">
        <v>29</v>
      </c>
      <c r="B33" s="14" t="s">
        <v>156</v>
      </c>
      <c r="C33" s="53">
        <v>1</v>
      </c>
    </row>
    <row r="34" spans="1:3" ht="18" customHeight="1">
      <c r="A34" s="13">
        <v>30</v>
      </c>
      <c r="B34" s="14" t="s">
        <v>119</v>
      </c>
      <c r="C34" s="53">
        <v>1</v>
      </c>
    </row>
    <row r="35" spans="1:3" ht="18" customHeight="1">
      <c r="A35" s="13">
        <v>31</v>
      </c>
      <c r="B35" s="14" t="s">
        <v>173</v>
      </c>
      <c r="C35" s="53">
        <v>1</v>
      </c>
    </row>
    <row r="36" spans="1:3" ht="18" customHeight="1">
      <c r="A36" s="13">
        <v>32</v>
      </c>
      <c r="B36" s="14" t="s">
        <v>179</v>
      </c>
      <c r="C36" s="53">
        <v>1</v>
      </c>
    </row>
    <row r="37" spans="1:3" ht="18" customHeight="1">
      <c r="A37" s="13">
        <v>33</v>
      </c>
      <c r="B37" s="14" t="s">
        <v>144</v>
      </c>
      <c r="C37" s="53">
        <v>1</v>
      </c>
    </row>
    <row r="38" spans="1:3" ht="18" customHeight="1">
      <c r="A38" s="13">
        <v>34</v>
      </c>
      <c r="B38" s="14" t="s">
        <v>211</v>
      </c>
      <c r="C38" s="53">
        <v>1</v>
      </c>
    </row>
    <row r="39" spans="1:3" ht="18" customHeight="1">
      <c r="A39" s="13">
        <v>35</v>
      </c>
      <c r="B39" s="14" t="s">
        <v>136</v>
      </c>
      <c r="C39" s="53">
        <v>1</v>
      </c>
    </row>
    <row r="40" spans="1:3" ht="18" customHeight="1">
      <c r="A40" s="13">
        <v>36</v>
      </c>
      <c r="B40" s="14" t="s">
        <v>121</v>
      </c>
      <c r="C40" s="53">
        <v>1</v>
      </c>
    </row>
    <row r="41" spans="1:3" ht="18" customHeight="1">
      <c r="A41" s="13">
        <v>37</v>
      </c>
      <c r="B41" s="14" t="s">
        <v>270</v>
      </c>
      <c r="C41" s="53">
        <v>1</v>
      </c>
    </row>
    <row r="42" spans="1:3" ht="18" customHeight="1">
      <c r="A42" s="13">
        <v>38</v>
      </c>
      <c r="B42" s="14" t="s">
        <v>138</v>
      </c>
      <c r="C42" s="53">
        <v>1</v>
      </c>
    </row>
    <row r="43" spans="1:3" ht="18" customHeight="1">
      <c r="A43" s="13">
        <v>39</v>
      </c>
      <c r="B43" s="14" t="s">
        <v>229</v>
      </c>
      <c r="C43" s="53">
        <v>1</v>
      </c>
    </row>
    <row r="44" spans="1:3" ht="18" customHeight="1">
      <c r="A44" s="13">
        <v>40</v>
      </c>
      <c r="B44" s="14" t="s">
        <v>65</v>
      </c>
      <c r="C44" s="53">
        <v>1</v>
      </c>
    </row>
    <row r="45" spans="1:3" ht="18" customHeight="1">
      <c r="A45" s="13">
        <v>41</v>
      </c>
      <c r="B45" s="14" t="s">
        <v>207</v>
      </c>
      <c r="C45" s="53">
        <v>1</v>
      </c>
    </row>
    <row r="46" spans="1:3" ht="18" customHeight="1">
      <c r="A46" s="13">
        <v>42</v>
      </c>
      <c r="B46" s="14" t="s">
        <v>217</v>
      </c>
      <c r="C46" s="53">
        <v>1</v>
      </c>
    </row>
    <row r="47" spans="1:3" ht="18" customHeight="1">
      <c r="A47" s="17">
        <v>43</v>
      </c>
      <c r="B47" s="18" t="s">
        <v>107</v>
      </c>
      <c r="C47" s="54">
        <v>1</v>
      </c>
    </row>
  </sheetData>
  <sheetProtection/>
  <autoFilter ref="A4:C4">
    <sortState ref="A5:C47">
      <sortCondition descending="1" sortBy="value" ref="C5:C47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2017-09-04T19:59:54Z</dcterms:modified>
  <cp:category/>
  <cp:version/>
  <cp:contentType/>
  <cp:contentStatus/>
</cp:coreProperties>
</file>